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15" windowHeight="8715" activeTab="6"/>
  </bookViews>
  <sheets>
    <sheet name="Board" sheetId="1" r:id="rId1"/>
    <sheet name="BIO" sheetId="7" r:id="rId2"/>
    <sheet name="DIO" sheetId="3" r:id="rId3"/>
    <sheet name="dig_io" sheetId="4" r:id="rId4"/>
    <sheet name="Counters" sheetId="5" r:id="rId5"/>
    <sheet name="DACS" sheetId="6" r:id="rId6"/>
    <sheet name="PTRHM" sheetId="8" r:id="rId7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AJ233" i="4"/>
  <c r="AJ232"/>
  <c r="AJ231"/>
  <c r="AJ230"/>
  <c r="AJ229"/>
  <c r="AJ228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36"/>
  <c r="AD135"/>
  <c r="AD134"/>
  <c r="AD133"/>
  <c r="E32"/>
  <c r="C32"/>
  <c r="D32" s="1"/>
  <c r="E31"/>
  <c r="C31"/>
  <c r="D31" s="1"/>
  <c r="E30"/>
  <c r="C30"/>
  <c r="D30" s="1"/>
  <c r="E29"/>
  <c r="C29"/>
  <c r="D29" s="1"/>
  <c r="E28"/>
  <c r="C28"/>
  <c r="D28" s="1"/>
  <c r="E27"/>
  <c r="C27"/>
  <c r="D27" s="1"/>
  <c r="AC186"/>
  <c r="AF186" s="1"/>
  <c r="AD186" s="1"/>
  <c r="AC185"/>
  <c r="AF185" s="1"/>
  <c r="AD185" s="1"/>
  <c r="AC132"/>
  <c r="AF132" s="1"/>
  <c r="AD132" s="1"/>
  <c r="AC131"/>
  <c r="AF131" s="1"/>
  <c r="AD131" s="1"/>
  <c r="AC130"/>
  <c r="AF130" s="1"/>
  <c r="AD130" s="1"/>
  <c r="AC129"/>
  <c r="AF129" s="1"/>
  <c r="AD129" s="1"/>
  <c r="E272"/>
  <c r="C272"/>
  <c r="D272" s="1"/>
  <c r="E271"/>
  <c r="C271"/>
  <c r="D271" s="1"/>
  <c r="E270"/>
  <c r="C270"/>
  <c r="D270" s="1"/>
  <c r="E269"/>
  <c r="C269"/>
  <c r="D269" s="1"/>
  <c r="E268"/>
  <c r="C268"/>
  <c r="D268" s="1"/>
  <c r="E267"/>
  <c r="C267"/>
  <c r="D267" s="1"/>
  <c r="E266"/>
  <c r="C266"/>
  <c r="D266" s="1"/>
  <c r="E265"/>
  <c r="C265"/>
  <c r="D265" s="1"/>
  <c r="E264"/>
  <c r="C264"/>
  <c r="D264" s="1"/>
  <c r="E263"/>
  <c r="C263"/>
  <c r="D263" s="1"/>
  <c r="E262"/>
  <c r="C262"/>
  <c r="D262" s="1"/>
  <c r="E261"/>
  <c r="C261"/>
  <c r="D261" s="1"/>
  <c r="E260"/>
  <c r="C260"/>
  <c r="D260" s="1"/>
  <c r="E259"/>
  <c r="C259"/>
  <c r="D259" s="1"/>
  <c r="E258"/>
  <c r="C258"/>
  <c r="D258" s="1"/>
  <c r="E257"/>
  <c r="C257"/>
  <c r="D257" s="1"/>
  <c r="E256"/>
  <c r="C256"/>
  <c r="D256" s="1"/>
  <c r="E255"/>
  <c r="C255"/>
  <c r="D255" s="1"/>
  <c r="E254"/>
  <c r="C254"/>
  <c r="D254" s="1"/>
  <c r="E253"/>
  <c r="C253"/>
  <c r="D253" s="1"/>
  <c r="E252"/>
  <c r="C252"/>
  <c r="D252" s="1"/>
  <c r="E251"/>
  <c r="C251"/>
  <c r="D251" s="1"/>
  <c r="E250"/>
  <c r="C250"/>
  <c r="D250" s="1"/>
  <c r="E249"/>
  <c r="C249"/>
  <c r="D249" s="1"/>
  <c r="E248"/>
  <c r="C248"/>
  <c r="D248" s="1"/>
  <c r="E247"/>
  <c r="C247"/>
  <c r="D247" s="1"/>
  <c r="E246"/>
  <c r="C246"/>
  <c r="D246" s="1"/>
  <c r="E245"/>
  <c r="C245"/>
  <c r="D245" s="1"/>
  <c r="E244"/>
  <c r="C244"/>
  <c r="D244" s="1"/>
  <c r="E243"/>
  <c r="C243"/>
  <c r="D243" s="1"/>
  <c r="E242"/>
  <c r="C242"/>
  <c r="D242" s="1"/>
  <c r="E241"/>
  <c r="C241"/>
  <c r="D241" s="1"/>
  <c r="E240"/>
  <c r="C240"/>
  <c r="D240" s="1"/>
  <c r="E239"/>
  <c r="C239"/>
  <c r="D239" s="1"/>
  <c r="E238"/>
  <c r="C238"/>
  <c r="D238" s="1"/>
  <c r="E237"/>
  <c r="C237"/>
  <c r="D237" s="1"/>
  <c r="E236"/>
  <c r="C236"/>
  <c r="D236" s="1"/>
  <c r="E235"/>
  <c r="C235"/>
  <c r="D235" s="1"/>
  <c r="E234"/>
  <c r="C234"/>
  <c r="D234" s="1"/>
  <c r="E233"/>
  <c r="C233"/>
  <c r="D233" s="1"/>
  <c r="E232"/>
  <c r="C232"/>
  <c r="D232" s="1"/>
  <c r="E231"/>
  <c r="C231"/>
  <c r="D231" s="1"/>
  <c r="E230"/>
  <c r="C230"/>
  <c r="D230" s="1"/>
  <c r="E229"/>
  <c r="C229"/>
  <c r="D229" s="1"/>
  <c r="E228"/>
  <c r="C228"/>
  <c r="D228" s="1"/>
  <c r="E227"/>
  <c r="C227"/>
  <c r="D227" s="1"/>
  <c r="E226"/>
  <c r="C226"/>
  <c r="D226" s="1"/>
  <c r="E225"/>
  <c r="C225"/>
  <c r="D225" s="1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84"/>
  <c r="AF184" s="1"/>
  <c r="AD184" s="1"/>
  <c r="AC183"/>
  <c r="AF183" s="1"/>
  <c r="AD183" s="1"/>
  <c r="AC182"/>
  <c r="AF182" s="1"/>
  <c r="AD182" s="1"/>
  <c r="AC181"/>
  <c r="AF181" s="1"/>
  <c r="AD181" s="1"/>
  <c r="AC180"/>
  <c r="AF180" s="1"/>
  <c r="AD180" s="1"/>
  <c r="AC179"/>
  <c r="AF179" s="1"/>
  <c r="AD179" s="1"/>
  <c r="AC178"/>
  <c r="AF178" s="1"/>
  <c r="AD178" s="1"/>
  <c r="AC177"/>
  <c r="AF177" s="1"/>
  <c r="AD177" s="1"/>
  <c r="AC176"/>
  <c r="AF176" s="1"/>
  <c r="AD176" s="1"/>
  <c r="AC175"/>
  <c r="AF175" s="1"/>
  <c r="AD175" s="1"/>
  <c r="AC174"/>
  <c r="AF174" s="1"/>
  <c r="AD174" s="1"/>
  <c r="AC173"/>
  <c r="AF173" s="1"/>
  <c r="AD173" s="1"/>
  <c r="AC172"/>
  <c r="AF172" s="1"/>
  <c r="AD172" s="1"/>
  <c r="AC171"/>
  <c r="AF171" s="1"/>
  <c r="AD171" s="1"/>
  <c r="AC170"/>
  <c r="AF170" s="1"/>
  <c r="AD170" s="1"/>
  <c r="AC169"/>
  <c r="AF169" s="1"/>
  <c r="AD169" s="1"/>
  <c r="AC168"/>
  <c r="AF168" s="1"/>
  <c r="AD168" s="1"/>
  <c r="AC167"/>
  <c r="AF167" s="1"/>
  <c r="AD167" s="1"/>
  <c r="AC166"/>
  <c r="AF166" s="1"/>
  <c r="AD166" s="1"/>
  <c r="AC165"/>
  <c r="AF165" s="1"/>
  <c r="AD165" s="1"/>
  <c r="AC164"/>
  <c r="AF164" s="1"/>
  <c r="AD164" s="1"/>
  <c r="AC163"/>
  <c r="AF163" s="1"/>
  <c r="AD163" s="1"/>
  <c r="AC162"/>
  <c r="AF162" s="1"/>
  <c r="AD162" s="1"/>
  <c r="AC161"/>
  <c r="AF161" s="1"/>
  <c r="AD161" s="1"/>
  <c r="AC160"/>
  <c r="AF160" s="1"/>
  <c r="AD160" s="1"/>
  <c r="AC159"/>
  <c r="AF159" s="1"/>
  <c r="AD159" s="1"/>
  <c r="AC158"/>
  <c r="AF158" s="1"/>
  <c r="AD158" s="1"/>
  <c r="AC157"/>
  <c r="AF157" s="1"/>
  <c r="AD157" s="1"/>
  <c r="AC156"/>
  <c r="AF156" s="1"/>
  <c r="AD156" s="1"/>
  <c r="AC155"/>
  <c r="AF155" s="1"/>
  <c r="AD155" s="1"/>
  <c r="AC154"/>
  <c r="AF154" s="1"/>
  <c r="AD154" s="1"/>
  <c r="AC153"/>
  <c r="AF153" s="1"/>
  <c r="AD153" s="1"/>
  <c r="AC152"/>
  <c r="AF152" s="1"/>
  <c r="AD152" s="1"/>
  <c r="AC151"/>
  <c r="AF151" s="1"/>
  <c r="AD151" s="1"/>
  <c r="AC150"/>
  <c r="AF150" s="1"/>
  <c r="AD150" s="1"/>
  <c r="AC149"/>
  <c r="AF149" s="1"/>
  <c r="AD149" s="1"/>
  <c r="AC148"/>
  <c r="AF148" s="1"/>
  <c r="AD148" s="1"/>
  <c r="AC147"/>
  <c r="AF147" s="1"/>
  <c r="AD147" s="1"/>
  <c r="AC146"/>
  <c r="AF146" s="1"/>
  <c r="AD146" s="1"/>
  <c r="AC145"/>
  <c r="AF145" s="1"/>
  <c r="AD145" s="1"/>
  <c r="AC144"/>
  <c r="AC143"/>
  <c r="AF143" s="1"/>
  <c r="AD143" s="1"/>
  <c r="AC142"/>
  <c r="AC141"/>
  <c r="AF141" s="1"/>
  <c r="AD141" s="1"/>
  <c r="AC140"/>
  <c r="AC139"/>
  <c r="AF139" s="1"/>
  <c r="AD139" s="1"/>
  <c r="AC138"/>
  <c r="AC137"/>
  <c r="AF138"/>
  <c r="AF137"/>
  <c r="AD138"/>
  <c r="AD137"/>
  <c r="AC128"/>
  <c r="AF128" s="1"/>
  <c r="AD128" s="1"/>
  <c r="AC127"/>
  <c r="AF127" s="1"/>
  <c r="AD127" s="1"/>
  <c r="AC126"/>
  <c r="AF126" s="1"/>
  <c r="AD126" s="1"/>
  <c r="AC125"/>
  <c r="AF125" s="1"/>
  <c r="AD125" s="1"/>
  <c r="AC124"/>
  <c r="AF124" s="1"/>
  <c r="AD124" s="1"/>
  <c r="AC123"/>
  <c r="AF123" s="1"/>
  <c r="AD123" s="1"/>
  <c r="AC122"/>
  <c r="AF122" s="1"/>
  <c r="AD122" s="1"/>
  <c r="AC121"/>
  <c r="AF121" s="1"/>
  <c r="AD121" s="1"/>
  <c r="AC120"/>
  <c r="AF120" s="1"/>
  <c r="AD120" s="1"/>
  <c r="AC119"/>
  <c r="AF119" s="1"/>
  <c r="AD119" s="1"/>
  <c r="AC118"/>
  <c r="AF118" s="1"/>
  <c r="AD118" s="1"/>
  <c r="AC117"/>
  <c r="AF117" s="1"/>
  <c r="AD117" s="1"/>
  <c r="AC116"/>
  <c r="AF116" s="1"/>
  <c r="AD116" s="1"/>
  <c r="AC115"/>
  <c r="AF115" s="1"/>
  <c r="AD115" s="1"/>
  <c r="AC114"/>
  <c r="AF114" s="1"/>
  <c r="AD114" s="1"/>
  <c r="AC113"/>
  <c r="AF113" s="1"/>
  <c r="AD113" s="1"/>
  <c r="AC112"/>
  <c r="AF112" s="1"/>
  <c r="AD112" s="1"/>
  <c r="AC111"/>
  <c r="AF111" s="1"/>
  <c r="AD111" s="1"/>
  <c r="AC110"/>
  <c r="AF110" s="1"/>
  <c r="AD110" s="1"/>
  <c r="AC109"/>
  <c r="AF109" s="1"/>
  <c r="AD109" s="1"/>
  <c r="AC108"/>
  <c r="AF108" s="1"/>
  <c r="AD108" s="1"/>
  <c r="AC107"/>
  <c r="AF107" s="1"/>
  <c r="AD107" s="1"/>
  <c r="AC106"/>
  <c r="AF106" s="1"/>
  <c r="AD106" s="1"/>
  <c r="AC105"/>
  <c r="AF105" s="1"/>
  <c r="AD105" s="1"/>
  <c r="AC104"/>
  <c r="AF104" s="1"/>
  <c r="AD104" s="1"/>
  <c r="AC103"/>
  <c r="AF103" s="1"/>
  <c r="AD103" s="1"/>
  <c r="AC102"/>
  <c r="AF102" s="1"/>
  <c r="AD102" s="1"/>
  <c r="AC101"/>
  <c r="AF101" s="1"/>
  <c r="AD101" s="1"/>
  <c r="AC100"/>
  <c r="AF100" s="1"/>
  <c r="AD100" s="1"/>
  <c r="AC99"/>
  <c r="AF99" s="1"/>
  <c r="AD99" s="1"/>
  <c r="AF144"/>
  <c r="AD144" s="1"/>
  <c r="AF142"/>
  <c r="AD142" s="1"/>
  <c r="AF140"/>
  <c r="AD140" s="1"/>
  <c r="AC98"/>
  <c r="AF98" s="1"/>
  <c r="AC97"/>
  <c r="AF97" s="1"/>
  <c r="AC96"/>
  <c r="AF96" s="1"/>
  <c r="AC95"/>
  <c r="AF95" s="1"/>
  <c r="AC94"/>
  <c r="AF94" s="1"/>
  <c r="AC93"/>
  <c r="AF93" s="1"/>
  <c r="AC92"/>
  <c r="AF92" s="1"/>
  <c r="AC91"/>
  <c r="AF91" s="1"/>
  <c r="AC90"/>
  <c r="AF90" s="1"/>
  <c r="AC89"/>
  <c r="AF89" s="1"/>
  <c r="AC88"/>
  <c r="AF88" s="1"/>
  <c r="AC87"/>
  <c r="AF87" s="1"/>
  <c r="AC86"/>
  <c r="AF86" s="1"/>
  <c r="AC85"/>
  <c r="AF85" s="1"/>
  <c r="AC84"/>
  <c r="AF84" s="1"/>
  <c r="AC83"/>
  <c r="AF83" s="1"/>
  <c r="AC82"/>
  <c r="AF82" s="1"/>
  <c r="AC81"/>
  <c r="AF81" s="1"/>
  <c r="AC80"/>
  <c r="AI80" s="1"/>
  <c r="AC79"/>
  <c r="AF79" s="1"/>
  <c r="AC78"/>
  <c r="AI78" s="1"/>
  <c r="AC77"/>
  <c r="AF77" s="1"/>
  <c r="AC76"/>
  <c r="AI76" s="1"/>
  <c r="AC75"/>
  <c r="AF75" s="1"/>
  <c r="AC74"/>
  <c r="AI74" s="1"/>
  <c r="AC73"/>
  <c r="AF73" s="1"/>
  <c r="AC72"/>
  <c r="AI72" s="1"/>
  <c r="AC71"/>
  <c r="AF71" s="1"/>
  <c r="AC70"/>
  <c r="AI70" s="1"/>
  <c r="AC69"/>
  <c r="AF69" s="1"/>
  <c r="AC68"/>
  <c r="AI68" s="1"/>
  <c r="AC67"/>
  <c r="AF67" s="1"/>
  <c r="AC66"/>
  <c r="AI66" s="1"/>
  <c r="AC65"/>
  <c r="AF65" s="1"/>
  <c r="AC64"/>
  <c r="AI64" s="1"/>
  <c r="AC63"/>
  <c r="AF63" s="1"/>
  <c r="AC62"/>
  <c r="AI62" s="1"/>
  <c r="AC61"/>
  <c r="AF61" s="1"/>
  <c r="AC60"/>
  <c r="AI60" s="1"/>
  <c r="AC59"/>
  <c r="AF59" s="1"/>
  <c r="AC58"/>
  <c r="AI58" s="1"/>
  <c r="AC57"/>
  <c r="AF57" s="1"/>
  <c r="AC56"/>
  <c r="AI56" s="1"/>
  <c r="AC55"/>
  <c r="AF55" s="1"/>
  <c r="AC54"/>
  <c r="AI54" s="1"/>
  <c r="AC53"/>
  <c r="AF53" s="1"/>
  <c r="AC52"/>
  <c r="AI52" s="1"/>
  <c r="AC51"/>
  <c r="AF51" s="1"/>
  <c r="AC50"/>
  <c r="AF50" s="1"/>
  <c r="AC49"/>
  <c r="AF49" s="1"/>
  <c r="AC48"/>
  <c r="AF48" s="1"/>
  <c r="AC47"/>
  <c r="AF47" s="1"/>
  <c r="AC46"/>
  <c r="AF46" s="1"/>
  <c r="AC45"/>
  <c r="AF45" s="1"/>
  <c r="AC44"/>
  <c r="AF44" s="1"/>
  <c r="AC43"/>
  <c r="AF43" s="1"/>
  <c r="AC42"/>
  <c r="AF42" s="1"/>
  <c r="AC41"/>
  <c r="AF41" s="1"/>
  <c r="AC40"/>
  <c r="AF40" s="1"/>
  <c r="AC39"/>
  <c r="AF39" s="1"/>
  <c r="AC38"/>
  <c r="AF38" s="1"/>
  <c r="AC37"/>
  <c r="AF37" s="1"/>
  <c r="AC36"/>
  <c r="AF36" s="1"/>
  <c r="AC35"/>
  <c r="AF35" s="1"/>
  <c r="AC34"/>
  <c r="AF34" s="1"/>
  <c r="AC33"/>
  <c r="AF33" s="1"/>
  <c r="U150"/>
  <c r="Y3"/>
  <c r="S224"/>
  <c r="S223"/>
  <c r="S222"/>
  <c r="S221"/>
  <c r="S220"/>
  <c r="S219"/>
  <c r="S218"/>
  <c r="S217"/>
  <c r="S216"/>
  <c r="S215"/>
  <c r="S214"/>
  <c r="S213"/>
  <c r="S212"/>
  <c r="S211"/>
  <c r="S210"/>
  <c r="S144"/>
  <c r="S143"/>
  <c r="S142"/>
  <c r="S141"/>
  <c r="R140"/>
  <c r="U140" s="1"/>
  <c r="S140" s="1"/>
  <c r="R139"/>
  <c r="U139" s="1"/>
  <c r="S139" s="1"/>
  <c r="R149"/>
  <c r="U149" s="1"/>
  <c r="S149" s="1"/>
  <c r="R148"/>
  <c r="U148" s="1"/>
  <c r="S148" s="1"/>
  <c r="R147"/>
  <c r="U147" s="1"/>
  <c r="S147" s="1"/>
  <c r="R146"/>
  <c r="U146" s="1"/>
  <c r="S146" s="1"/>
  <c r="R145"/>
  <c r="U145" s="1"/>
  <c r="S145" s="1"/>
  <c r="R138"/>
  <c r="R137"/>
  <c r="R136"/>
  <c r="R135"/>
  <c r="R134"/>
  <c r="R133"/>
  <c r="R132"/>
  <c r="R131"/>
  <c r="U131" s="1"/>
  <c r="S131" s="1"/>
  <c r="R130"/>
  <c r="R129"/>
  <c r="U129" s="1"/>
  <c r="S129" s="1"/>
  <c r="U138"/>
  <c r="S138" s="1"/>
  <c r="U137"/>
  <c r="U136"/>
  <c r="U135"/>
  <c r="U134"/>
  <c r="U133"/>
  <c r="U132"/>
  <c r="U130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G128"/>
  <c r="J128" s="1"/>
  <c r="H128" s="1"/>
  <c r="N128" s="1"/>
  <c r="G127"/>
  <c r="G126"/>
  <c r="J126" s="1"/>
  <c r="H126" s="1"/>
  <c r="N126" s="1"/>
  <c r="G125"/>
  <c r="G124"/>
  <c r="J124" s="1"/>
  <c r="H124" s="1"/>
  <c r="N124" s="1"/>
  <c r="G123"/>
  <c r="G122"/>
  <c r="J122" s="1"/>
  <c r="H122" s="1"/>
  <c r="N122" s="1"/>
  <c r="G121"/>
  <c r="G120"/>
  <c r="J120" s="1"/>
  <c r="H120" s="1"/>
  <c r="N120" s="1"/>
  <c r="G119"/>
  <c r="G118"/>
  <c r="J118" s="1"/>
  <c r="H118" s="1"/>
  <c r="N118" s="1"/>
  <c r="G117"/>
  <c r="G116"/>
  <c r="J116" s="1"/>
  <c r="H116" s="1"/>
  <c r="N116" s="1"/>
  <c r="G115"/>
  <c r="G114"/>
  <c r="J114" s="1"/>
  <c r="H114" s="1"/>
  <c r="N114" s="1"/>
  <c r="G113"/>
  <c r="G112"/>
  <c r="J112" s="1"/>
  <c r="H112" s="1"/>
  <c r="N112" s="1"/>
  <c r="G111"/>
  <c r="G110"/>
  <c r="J110" s="1"/>
  <c r="H110" s="1"/>
  <c r="N110" s="1"/>
  <c r="G109"/>
  <c r="G108"/>
  <c r="J108" s="1"/>
  <c r="H108" s="1"/>
  <c r="N108" s="1"/>
  <c r="G107"/>
  <c r="G106"/>
  <c r="J106" s="1"/>
  <c r="H106" s="1"/>
  <c r="N106" s="1"/>
  <c r="G105"/>
  <c r="G104"/>
  <c r="J104" s="1"/>
  <c r="H104" s="1"/>
  <c r="N104" s="1"/>
  <c r="G103"/>
  <c r="G102"/>
  <c r="J102" s="1"/>
  <c r="H102" s="1"/>
  <c r="N102" s="1"/>
  <c r="G101"/>
  <c r="G100"/>
  <c r="J100" s="1"/>
  <c r="H100" s="1"/>
  <c r="N100" s="1"/>
  <c r="G99"/>
  <c r="G98"/>
  <c r="J98" s="1"/>
  <c r="H98" s="1"/>
  <c r="N98" s="1"/>
  <c r="G97"/>
  <c r="G96"/>
  <c r="J96" s="1"/>
  <c r="H96" s="1"/>
  <c r="N96" s="1"/>
  <c r="G95"/>
  <c r="G94"/>
  <c r="J94" s="1"/>
  <c r="H94" s="1"/>
  <c r="N94" s="1"/>
  <c r="G93"/>
  <c r="G92"/>
  <c r="J92" s="1"/>
  <c r="H92" s="1"/>
  <c r="N92" s="1"/>
  <c r="G91"/>
  <c r="G90"/>
  <c r="J90" s="1"/>
  <c r="H90" s="1"/>
  <c r="N90" s="1"/>
  <c r="G89"/>
  <c r="G88"/>
  <c r="J88" s="1"/>
  <c r="H88" s="1"/>
  <c r="N88" s="1"/>
  <c r="G87"/>
  <c r="G86"/>
  <c r="J86" s="1"/>
  <c r="H86" s="1"/>
  <c r="N86" s="1"/>
  <c r="G85"/>
  <c r="G84"/>
  <c r="J84" s="1"/>
  <c r="H84" s="1"/>
  <c r="N84" s="1"/>
  <c r="G83"/>
  <c r="G82"/>
  <c r="J82" s="1"/>
  <c r="H82" s="1"/>
  <c r="N82" s="1"/>
  <c r="G81"/>
  <c r="G80"/>
  <c r="J80" s="1"/>
  <c r="H80" s="1"/>
  <c r="N80" s="1"/>
  <c r="G79"/>
  <c r="G78"/>
  <c r="J78" s="1"/>
  <c r="H78" s="1"/>
  <c r="N78" s="1"/>
  <c r="G77"/>
  <c r="G76"/>
  <c r="J76" s="1"/>
  <c r="H76" s="1"/>
  <c r="N76" s="1"/>
  <c r="G75"/>
  <c r="G74"/>
  <c r="J74" s="1"/>
  <c r="H74" s="1"/>
  <c r="N74" s="1"/>
  <c r="G73"/>
  <c r="G72"/>
  <c r="J72" s="1"/>
  <c r="H72" s="1"/>
  <c r="N72" s="1"/>
  <c r="G71"/>
  <c r="G70"/>
  <c r="J70" s="1"/>
  <c r="H70" s="1"/>
  <c r="N70" s="1"/>
  <c r="G69"/>
  <c r="G68"/>
  <c r="J68" s="1"/>
  <c r="H68" s="1"/>
  <c r="N68" s="1"/>
  <c r="G67"/>
  <c r="G66"/>
  <c r="J66" s="1"/>
  <c r="H66" s="1"/>
  <c r="N66" s="1"/>
  <c r="G65"/>
  <c r="G64"/>
  <c r="J64" s="1"/>
  <c r="H64" s="1"/>
  <c r="N64" s="1"/>
  <c r="G63"/>
  <c r="G62"/>
  <c r="J62" s="1"/>
  <c r="H62" s="1"/>
  <c r="N62" s="1"/>
  <c r="G61"/>
  <c r="G60"/>
  <c r="J60" s="1"/>
  <c r="H60" s="1"/>
  <c r="N60" s="1"/>
  <c r="G59"/>
  <c r="G58"/>
  <c r="J58" s="1"/>
  <c r="H58" s="1"/>
  <c r="N58" s="1"/>
  <c r="G57"/>
  <c r="G56"/>
  <c r="J56" s="1"/>
  <c r="H56" s="1"/>
  <c r="N56" s="1"/>
  <c r="G55"/>
  <c r="G54"/>
  <c r="J54" s="1"/>
  <c r="H54" s="1"/>
  <c r="N54" s="1"/>
  <c r="G53"/>
  <c r="G52"/>
  <c r="J52" s="1"/>
  <c r="H52" s="1"/>
  <c r="N52" s="1"/>
  <c r="G51"/>
  <c r="G50"/>
  <c r="J50" s="1"/>
  <c r="H50" s="1"/>
  <c r="N50" s="1"/>
  <c r="G49"/>
  <c r="G48"/>
  <c r="J48" s="1"/>
  <c r="H48" s="1"/>
  <c r="N48" s="1"/>
  <c r="G47"/>
  <c r="G46"/>
  <c r="J46" s="1"/>
  <c r="H46" s="1"/>
  <c r="N46" s="1"/>
  <c r="G45"/>
  <c r="G44"/>
  <c r="J44" s="1"/>
  <c r="H44" s="1"/>
  <c r="N44" s="1"/>
  <c r="G43"/>
  <c r="G42"/>
  <c r="J42" s="1"/>
  <c r="H42" s="1"/>
  <c r="N42" s="1"/>
  <c r="G41"/>
  <c r="G40"/>
  <c r="J40" s="1"/>
  <c r="H40" s="1"/>
  <c r="N40" s="1"/>
  <c r="G39"/>
  <c r="G38"/>
  <c r="J38" s="1"/>
  <c r="H38" s="1"/>
  <c r="N38" s="1"/>
  <c r="G37"/>
  <c r="G36"/>
  <c r="J36" s="1"/>
  <c r="H36" s="1"/>
  <c r="N36" s="1"/>
  <c r="G35"/>
  <c r="G34"/>
  <c r="J34" s="1"/>
  <c r="H34" s="1"/>
  <c r="N34" s="1"/>
  <c r="G33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37"/>
  <c r="S136"/>
  <c r="S135"/>
  <c r="S134"/>
  <c r="S133"/>
  <c r="S132"/>
  <c r="S130"/>
  <c r="S128"/>
  <c r="Y128" s="1"/>
  <c r="S127"/>
  <c r="Y127" s="1"/>
  <c r="S126"/>
  <c r="Y126" s="1"/>
  <c r="S125"/>
  <c r="Y125" s="1"/>
  <c r="S124"/>
  <c r="Y124" s="1"/>
  <c r="S123"/>
  <c r="Y123" s="1"/>
  <c r="S122"/>
  <c r="Y122" s="1"/>
  <c r="S121"/>
  <c r="Y121" s="1"/>
  <c r="S120"/>
  <c r="Y120" s="1"/>
  <c r="S119"/>
  <c r="Y119" s="1"/>
  <c r="S118"/>
  <c r="Y118" s="1"/>
  <c r="S117"/>
  <c r="Y117" s="1"/>
  <c r="S116"/>
  <c r="Y116" s="1"/>
  <c r="S115"/>
  <c r="Y115" s="1"/>
  <c r="S114"/>
  <c r="Y114" s="1"/>
  <c r="S113"/>
  <c r="Y113" s="1"/>
  <c r="S112"/>
  <c r="Y112" s="1"/>
  <c r="S111"/>
  <c r="Y111" s="1"/>
  <c r="S110"/>
  <c r="Y110" s="1"/>
  <c r="S109"/>
  <c r="Y109" s="1"/>
  <c r="S108"/>
  <c r="Y108" s="1"/>
  <c r="S107"/>
  <c r="Y107" s="1"/>
  <c r="S106"/>
  <c r="Y106" s="1"/>
  <c r="S105"/>
  <c r="Y105" s="1"/>
  <c r="S104"/>
  <c r="Y104" s="1"/>
  <c r="S103"/>
  <c r="Y103" s="1"/>
  <c r="S102"/>
  <c r="Y102" s="1"/>
  <c r="S101"/>
  <c r="Y101" s="1"/>
  <c r="S100"/>
  <c r="Y100" s="1"/>
  <c r="S99"/>
  <c r="Y99" s="1"/>
  <c r="S98"/>
  <c r="Y98" s="1"/>
  <c r="S97"/>
  <c r="Y97" s="1"/>
  <c r="T4"/>
  <c r="D3"/>
  <c r="H224"/>
  <c r="E224"/>
  <c r="C224"/>
  <c r="D224" s="1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N198" s="1"/>
  <c r="H197"/>
  <c r="N197" s="1"/>
  <c r="H196"/>
  <c r="N196" s="1"/>
  <c r="H195"/>
  <c r="N195" s="1"/>
  <c r="H194"/>
  <c r="N194" s="1"/>
  <c r="H193"/>
  <c r="N193" s="1"/>
  <c r="H192"/>
  <c r="N192" s="1"/>
  <c r="H191"/>
  <c r="H190"/>
  <c r="H189"/>
  <c r="H188"/>
  <c r="H187"/>
  <c r="H186"/>
  <c r="H185"/>
  <c r="H184"/>
  <c r="N184" s="1"/>
  <c r="H183"/>
  <c r="N183" s="1"/>
  <c r="H182"/>
  <c r="N182" s="1"/>
  <c r="H181"/>
  <c r="N181" s="1"/>
  <c r="H180"/>
  <c r="N180" s="1"/>
  <c r="H179"/>
  <c r="N179" s="1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84"/>
  <c r="E183"/>
  <c r="E182"/>
  <c r="E181"/>
  <c r="E180"/>
  <c r="E179"/>
  <c r="E178"/>
  <c r="E177"/>
  <c r="E26"/>
  <c r="C26"/>
  <c r="D26" s="1"/>
  <c r="E25"/>
  <c r="C25"/>
  <c r="D25" s="1"/>
  <c r="E24"/>
  <c r="C24"/>
  <c r="D24" s="1"/>
  <c r="E23"/>
  <c r="C23"/>
  <c r="D23" s="1"/>
  <c r="E22"/>
  <c r="C22"/>
  <c r="D22" s="1"/>
  <c r="C178"/>
  <c r="D178" s="1"/>
  <c r="C177"/>
  <c r="D177" s="1"/>
  <c r="B13" i="5"/>
  <c r="B12"/>
  <c r="B11"/>
  <c r="B10"/>
  <c r="B9"/>
  <c r="B8"/>
  <c r="B7"/>
  <c r="B6"/>
  <c r="B5"/>
  <c r="B4"/>
  <c r="B3"/>
  <c r="B2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6"/>
  <c r="C176"/>
  <c r="D176" s="1"/>
  <c r="E175"/>
  <c r="C175"/>
  <c r="D175" s="1"/>
  <c r="E174"/>
  <c r="C174"/>
  <c r="D174" s="1"/>
  <c r="E173"/>
  <c r="C173"/>
  <c r="D173" s="1"/>
  <c r="E172"/>
  <c r="C172"/>
  <c r="D172" s="1"/>
  <c r="E171"/>
  <c r="C171"/>
  <c r="D171" s="1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J127"/>
  <c r="H127" s="1"/>
  <c r="N127" s="1"/>
  <c r="J125"/>
  <c r="H125" s="1"/>
  <c r="N125" s="1"/>
  <c r="J123"/>
  <c r="H123" s="1"/>
  <c r="N123" s="1"/>
  <c r="J121"/>
  <c r="H121" s="1"/>
  <c r="N121" s="1"/>
  <c r="J119"/>
  <c r="H119" s="1"/>
  <c r="N119" s="1"/>
  <c r="J117"/>
  <c r="H117" s="1"/>
  <c r="N117" s="1"/>
  <c r="J115"/>
  <c r="H115" s="1"/>
  <c r="N115" s="1"/>
  <c r="J113"/>
  <c r="H113" s="1"/>
  <c r="N113" s="1"/>
  <c r="J111"/>
  <c r="H111" s="1"/>
  <c r="N111" s="1"/>
  <c r="J109"/>
  <c r="H109" s="1"/>
  <c r="N109" s="1"/>
  <c r="J107"/>
  <c r="H107" s="1"/>
  <c r="N107" s="1"/>
  <c r="J105"/>
  <c r="H105" s="1"/>
  <c r="N105" s="1"/>
  <c r="J103"/>
  <c r="H103" s="1"/>
  <c r="N103" s="1"/>
  <c r="J101"/>
  <c r="H101" s="1"/>
  <c r="N101" s="1"/>
  <c r="J99"/>
  <c r="H99" s="1"/>
  <c r="N99" s="1"/>
  <c r="J97"/>
  <c r="H97" s="1"/>
  <c r="N97" s="1"/>
  <c r="J95"/>
  <c r="H95" s="1"/>
  <c r="N95" s="1"/>
  <c r="J93"/>
  <c r="H93" s="1"/>
  <c r="N93" s="1"/>
  <c r="J91"/>
  <c r="H91" s="1"/>
  <c r="N91" s="1"/>
  <c r="J89"/>
  <c r="H89" s="1"/>
  <c r="N89" s="1"/>
  <c r="J87"/>
  <c r="H87" s="1"/>
  <c r="N87" s="1"/>
  <c r="J85"/>
  <c r="H85" s="1"/>
  <c r="N85" s="1"/>
  <c r="J83"/>
  <c r="H83" s="1"/>
  <c r="N83" s="1"/>
  <c r="J81"/>
  <c r="H81" s="1"/>
  <c r="N81" s="1"/>
  <c r="J79"/>
  <c r="H79" s="1"/>
  <c r="N79" s="1"/>
  <c r="J77"/>
  <c r="H77" s="1"/>
  <c r="N77" s="1"/>
  <c r="J75"/>
  <c r="H75" s="1"/>
  <c r="N75" s="1"/>
  <c r="J73"/>
  <c r="H73" s="1"/>
  <c r="N73" s="1"/>
  <c r="J71"/>
  <c r="H71" s="1"/>
  <c r="N71" s="1"/>
  <c r="J69"/>
  <c r="H69" s="1"/>
  <c r="N69" s="1"/>
  <c r="J67"/>
  <c r="H67" s="1"/>
  <c r="N67" s="1"/>
  <c r="J65"/>
  <c r="H65" s="1"/>
  <c r="N65" s="1"/>
  <c r="J63"/>
  <c r="H63" s="1"/>
  <c r="N63" s="1"/>
  <c r="J61"/>
  <c r="H61" s="1"/>
  <c r="N61" s="1"/>
  <c r="J59"/>
  <c r="H59" s="1"/>
  <c r="N59" s="1"/>
  <c r="J57"/>
  <c r="H57" s="1"/>
  <c r="N57" s="1"/>
  <c r="J55"/>
  <c r="H55" s="1"/>
  <c r="N55" s="1"/>
  <c r="J53"/>
  <c r="H53" s="1"/>
  <c r="N53" s="1"/>
  <c r="J51"/>
  <c r="H51" s="1"/>
  <c r="N51" s="1"/>
  <c r="J49"/>
  <c r="H49" s="1"/>
  <c r="N49" s="1"/>
  <c r="J47"/>
  <c r="H47" s="1"/>
  <c r="N47" s="1"/>
  <c r="J45"/>
  <c r="H45" s="1"/>
  <c r="N45" s="1"/>
  <c r="J43"/>
  <c r="H43" s="1"/>
  <c r="N43" s="1"/>
  <c r="J41"/>
  <c r="H41" s="1"/>
  <c r="N41" s="1"/>
  <c r="J39"/>
  <c r="H39" s="1"/>
  <c r="N39" s="1"/>
  <c r="J37"/>
  <c r="H37" s="1"/>
  <c r="N37" s="1"/>
  <c r="J35"/>
  <c r="H35" s="1"/>
  <c r="N35" s="1"/>
  <c r="J33"/>
  <c r="H33" s="1"/>
  <c r="N33" s="1"/>
  <c r="E3"/>
  <c r="E33"/>
  <c r="E34"/>
  <c r="C33"/>
  <c r="D33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AD35" i="4" l="1"/>
  <c r="AD37"/>
  <c r="AD39"/>
  <c r="AD41"/>
  <c r="AD43"/>
  <c r="AD45"/>
  <c r="AD47"/>
  <c r="AD49"/>
  <c r="AD51"/>
  <c r="AD53"/>
  <c r="AD55"/>
  <c r="AD57"/>
  <c r="AD59"/>
  <c r="AD61"/>
  <c r="AD63"/>
  <c r="AD65"/>
  <c r="AD67"/>
  <c r="AD69"/>
  <c r="AD71"/>
  <c r="AD73"/>
  <c r="AD75"/>
  <c r="AD77"/>
  <c r="AD79"/>
  <c r="AD81"/>
  <c r="AD83"/>
  <c r="AD85"/>
  <c r="AD87"/>
  <c r="AD89"/>
  <c r="AD91"/>
  <c r="AD93"/>
  <c r="AD95"/>
  <c r="AD97"/>
  <c r="AF52"/>
  <c r="AF54"/>
  <c r="AF56"/>
  <c r="AF58"/>
  <c r="AD58" s="1"/>
  <c r="AF60"/>
  <c r="AF62"/>
  <c r="AD62" s="1"/>
  <c r="AF64"/>
  <c r="AF66"/>
  <c r="AD66" s="1"/>
  <c r="AF68"/>
  <c r="AF70"/>
  <c r="AD70" s="1"/>
  <c r="AF72"/>
  <c r="AF74"/>
  <c r="AD74" s="1"/>
  <c r="AF76"/>
  <c r="AF78"/>
  <c r="AD78" s="1"/>
  <c r="AF80"/>
  <c r="AI51"/>
  <c r="AI53"/>
  <c r="AI55"/>
  <c r="AI57"/>
  <c r="AI59"/>
  <c r="AI61"/>
  <c r="AI63"/>
  <c r="AI65"/>
  <c r="AI67"/>
  <c r="AI69"/>
  <c r="AI71"/>
  <c r="AI73"/>
  <c r="AI75"/>
  <c r="AI77"/>
  <c r="AI79"/>
  <c r="AD34"/>
  <c r="AD36"/>
  <c r="AD38"/>
  <c r="AD40"/>
  <c r="AD42"/>
  <c r="AD44"/>
  <c r="AD46"/>
  <c r="AD48"/>
  <c r="AD50"/>
  <c r="AD52"/>
  <c r="AD54"/>
  <c r="AD56"/>
  <c r="AD60"/>
  <c r="AD64"/>
  <c r="AD68"/>
  <c r="AD72"/>
  <c r="AD76"/>
  <c r="AD80"/>
  <c r="AD82"/>
  <c r="AD84"/>
  <c r="AD86"/>
  <c r="AD88"/>
  <c r="AD90"/>
  <c r="AD92"/>
  <c r="AD94"/>
  <c r="AD96"/>
  <c r="AD98"/>
  <c r="AD33"/>
  <c r="U34"/>
  <c r="S34" s="1"/>
  <c r="Y34" s="1"/>
  <c r="U36"/>
  <c r="S36" s="1"/>
  <c r="Y36" s="1"/>
  <c r="U38"/>
  <c r="S38" s="1"/>
  <c r="Y38" s="1"/>
  <c r="U40"/>
  <c r="S40" s="1"/>
  <c r="Y40" s="1"/>
  <c r="U42"/>
  <c r="S42" s="1"/>
  <c r="Y42" s="1"/>
  <c r="U44"/>
  <c r="S44" s="1"/>
  <c r="Y44" s="1"/>
  <c r="U46"/>
  <c r="S46" s="1"/>
  <c r="Y46" s="1"/>
  <c r="U48"/>
  <c r="S48" s="1"/>
  <c r="Y48" s="1"/>
  <c r="U50"/>
  <c r="S50" s="1"/>
  <c r="Y50" s="1"/>
  <c r="U52"/>
  <c r="S52" s="1"/>
  <c r="Y52" s="1"/>
  <c r="U54"/>
  <c r="S54" s="1"/>
  <c r="Y54" s="1"/>
  <c r="U56"/>
  <c r="S56" s="1"/>
  <c r="Y56" s="1"/>
  <c r="U58"/>
  <c r="S58" s="1"/>
  <c r="Y58" s="1"/>
  <c r="U60"/>
  <c r="S60" s="1"/>
  <c r="Y60" s="1"/>
  <c r="U62"/>
  <c r="S62" s="1"/>
  <c r="Y62" s="1"/>
  <c r="U64"/>
  <c r="S64" s="1"/>
  <c r="Y64" s="1"/>
  <c r="U66"/>
  <c r="S66" s="1"/>
  <c r="Y66" s="1"/>
  <c r="U68"/>
  <c r="S68" s="1"/>
  <c r="Y68" s="1"/>
  <c r="U70"/>
  <c r="S70" s="1"/>
  <c r="Y70" s="1"/>
  <c r="U72"/>
  <c r="S72" s="1"/>
  <c r="Y72" s="1"/>
  <c r="U74"/>
  <c r="S74" s="1"/>
  <c r="Y74" s="1"/>
  <c r="U76"/>
  <c r="S76" s="1"/>
  <c r="Y76" s="1"/>
  <c r="U78"/>
  <c r="S78" s="1"/>
  <c r="Y78" s="1"/>
  <c r="U80"/>
  <c r="S80" s="1"/>
  <c r="Y80" s="1"/>
  <c r="U82"/>
  <c r="S82" s="1"/>
  <c r="Y82" s="1"/>
  <c r="U84"/>
  <c r="S84" s="1"/>
  <c r="Y84" s="1"/>
  <c r="U86"/>
  <c r="S86" s="1"/>
  <c r="Y86" s="1"/>
  <c r="U88"/>
  <c r="S88" s="1"/>
  <c r="Y88" s="1"/>
  <c r="U90"/>
  <c r="S90" s="1"/>
  <c r="Y90" s="1"/>
  <c r="U92"/>
  <c r="S92" s="1"/>
  <c r="Y92" s="1"/>
  <c r="U94"/>
  <c r="S94" s="1"/>
  <c r="Y94" s="1"/>
  <c r="U96"/>
  <c r="S96" s="1"/>
  <c r="Y96" s="1"/>
  <c r="U33"/>
  <c r="S33" s="1"/>
  <c r="Y33" s="1"/>
  <c r="U35"/>
  <c r="S35" s="1"/>
  <c r="Y35" s="1"/>
  <c r="U37"/>
  <c r="S37" s="1"/>
  <c r="Y37" s="1"/>
  <c r="U39"/>
  <c r="S39" s="1"/>
  <c r="Y39" s="1"/>
  <c r="U41"/>
  <c r="S41" s="1"/>
  <c r="Y41" s="1"/>
  <c r="U43"/>
  <c r="S43" s="1"/>
  <c r="Y43" s="1"/>
  <c r="U45"/>
  <c r="S45" s="1"/>
  <c r="Y45" s="1"/>
  <c r="U47"/>
  <c r="S47" s="1"/>
  <c r="Y47" s="1"/>
  <c r="U49"/>
  <c r="S49" s="1"/>
  <c r="Y49" s="1"/>
  <c r="U51"/>
  <c r="S51" s="1"/>
  <c r="Y51" s="1"/>
  <c r="U53"/>
  <c r="S53" s="1"/>
  <c r="Y53" s="1"/>
  <c r="U55"/>
  <c r="S55" s="1"/>
  <c r="Y55" s="1"/>
  <c r="U57"/>
  <c r="S57" s="1"/>
  <c r="Y57" s="1"/>
  <c r="U59"/>
  <c r="S59" s="1"/>
  <c r="Y59" s="1"/>
  <c r="U61"/>
  <c r="S61" s="1"/>
  <c r="Y61" s="1"/>
  <c r="U63"/>
  <c r="S63" s="1"/>
  <c r="Y63" s="1"/>
  <c r="U65"/>
  <c r="S65" s="1"/>
  <c r="Y65" s="1"/>
  <c r="U67"/>
  <c r="S67" s="1"/>
  <c r="Y67" s="1"/>
  <c r="U69"/>
  <c r="S69" s="1"/>
  <c r="Y69" s="1"/>
  <c r="U71"/>
  <c r="S71" s="1"/>
  <c r="Y71" s="1"/>
  <c r="U73"/>
  <c r="S73" s="1"/>
  <c r="Y73" s="1"/>
  <c r="U75"/>
  <c r="S75" s="1"/>
  <c r="Y75" s="1"/>
  <c r="U77"/>
  <c r="S77" s="1"/>
  <c r="Y77" s="1"/>
  <c r="U79"/>
  <c r="S79" s="1"/>
  <c r="Y79" s="1"/>
  <c r="U81"/>
  <c r="S81" s="1"/>
  <c r="Y81" s="1"/>
  <c r="U83"/>
  <c r="S83" s="1"/>
  <c r="Y83" s="1"/>
  <c r="U85"/>
  <c r="S85" s="1"/>
  <c r="Y85" s="1"/>
  <c r="U87"/>
  <c r="S87" s="1"/>
  <c r="Y87" s="1"/>
  <c r="U89"/>
  <c r="S89" s="1"/>
  <c r="Y89" s="1"/>
  <c r="U91"/>
  <c r="S91" s="1"/>
  <c r="Y91" s="1"/>
  <c r="U93"/>
  <c r="S93" s="1"/>
  <c r="Y93" s="1"/>
  <c r="U95"/>
  <c r="S95" s="1"/>
  <c r="Y95" s="1"/>
  <c r="T5"/>
  <c r="Y4"/>
  <c r="N224"/>
  <c r="C179"/>
  <c r="D179" s="1"/>
  <c r="C34"/>
  <c r="D34" s="1"/>
  <c r="C35"/>
  <c r="D35" s="1"/>
  <c r="AE34" l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T6"/>
  <c r="Y5"/>
  <c r="Y129"/>
  <c r="C180"/>
  <c r="D180" s="1"/>
  <c r="E35"/>
  <c r="AE137" l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129"/>
  <c r="AE130" s="1"/>
  <c r="AE131" s="1"/>
  <c r="AE132" s="1"/>
  <c r="AE133" s="1"/>
  <c r="AE134" s="1"/>
  <c r="AE135" s="1"/>
  <c r="AE136" s="1"/>
  <c r="T7"/>
  <c r="Y6"/>
  <c r="Y130"/>
  <c r="C181"/>
  <c r="D181" s="1"/>
  <c r="E36"/>
  <c r="C36"/>
  <c r="D36" s="1"/>
  <c r="AE226" l="1"/>
  <c r="AJ225"/>
  <c r="Y7"/>
  <c r="T8"/>
  <c r="Y131"/>
  <c r="C182"/>
  <c r="D182" s="1"/>
  <c r="E37"/>
  <c r="C37"/>
  <c r="D37" s="1"/>
  <c r="AE227" l="1"/>
  <c r="AJ226"/>
  <c r="T9"/>
  <c r="Y8"/>
  <c r="Y132"/>
  <c r="C183"/>
  <c r="D183" s="1"/>
  <c r="E38"/>
  <c r="C38"/>
  <c r="D38" s="1"/>
  <c r="AE228" l="1"/>
  <c r="AE229" s="1"/>
  <c r="AE230" s="1"/>
  <c r="AE231" s="1"/>
  <c r="AE232" s="1"/>
  <c r="AE233" s="1"/>
  <c r="AE234" s="1"/>
  <c r="AJ227"/>
  <c r="Y9"/>
  <c r="T10"/>
  <c r="Y133"/>
  <c r="C184"/>
  <c r="D184" s="1"/>
  <c r="E39"/>
  <c r="C39"/>
  <c r="D39" s="1"/>
  <c r="AE235" l="1"/>
  <c r="AJ234"/>
  <c r="T11"/>
  <c r="Y10"/>
  <c r="Y134"/>
  <c r="E185"/>
  <c r="C185"/>
  <c r="D185" s="1"/>
  <c r="E40"/>
  <c r="C40"/>
  <c r="AE236" l="1"/>
  <c r="AJ235"/>
  <c r="Y11"/>
  <c r="T12"/>
  <c r="Y135"/>
  <c r="C4"/>
  <c r="D4" s="1"/>
  <c r="D40"/>
  <c r="C186"/>
  <c r="D186" s="1"/>
  <c r="E186"/>
  <c r="E4"/>
  <c r="AE237" l="1"/>
  <c r="AJ236"/>
  <c r="Y12"/>
  <c r="T13"/>
  <c r="Y136"/>
  <c r="E187"/>
  <c r="C187"/>
  <c r="D187" s="1"/>
  <c r="E41"/>
  <c r="C41"/>
  <c r="D41" s="1"/>
  <c r="AE238" l="1"/>
  <c r="AJ237"/>
  <c r="Y13"/>
  <c r="T14"/>
  <c r="Y137"/>
  <c r="C188"/>
  <c r="D188" s="1"/>
  <c r="E188"/>
  <c r="E42"/>
  <c r="C42"/>
  <c r="D42" s="1"/>
  <c r="AE239" l="1"/>
  <c r="AJ238"/>
  <c r="Y14"/>
  <c r="T15"/>
  <c r="Y16"/>
  <c r="Y138"/>
  <c r="E189"/>
  <c r="C189"/>
  <c r="D189" s="1"/>
  <c r="E43"/>
  <c r="C43"/>
  <c r="D43" s="1"/>
  <c r="AE240" l="1"/>
  <c r="AJ239"/>
  <c r="Y15"/>
  <c r="T16"/>
  <c r="T17" s="1"/>
  <c r="Y17"/>
  <c r="C190"/>
  <c r="D190" s="1"/>
  <c r="E190"/>
  <c r="E44"/>
  <c r="C44"/>
  <c r="D44" s="1"/>
  <c r="AE241" l="1"/>
  <c r="AJ240"/>
  <c r="T18"/>
  <c r="T19"/>
  <c r="Y18"/>
  <c r="E191"/>
  <c r="C191"/>
  <c r="D191" s="1"/>
  <c r="E45"/>
  <c r="C45"/>
  <c r="D45" s="1"/>
  <c r="AE242" l="1"/>
  <c r="AJ241"/>
  <c r="T20"/>
  <c r="Y19"/>
  <c r="C192"/>
  <c r="D192" s="1"/>
  <c r="E192"/>
  <c r="E46"/>
  <c r="C46"/>
  <c r="D46" s="1"/>
  <c r="AE243" l="1"/>
  <c r="AJ242"/>
  <c r="T21"/>
  <c r="Y20"/>
  <c r="E193"/>
  <c r="C193"/>
  <c r="D193" s="1"/>
  <c r="E47"/>
  <c r="C47"/>
  <c r="D47" s="1"/>
  <c r="AE244" l="1"/>
  <c r="AJ243"/>
  <c r="T22"/>
  <c r="Y21"/>
  <c r="C194"/>
  <c r="D194" s="1"/>
  <c r="E194"/>
  <c r="E48"/>
  <c r="C48"/>
  <c r="AE245" l="1"/>
  <c r="AJ244"/>
  <c r="T23"/>
  <c r="Y22"/>
  <c r="C5"/>
  <c r="D5" s="1"/>
  <c r="D48"/>
  <c r="E195"/>
  <c r="C195"/>
  <c r="D195" s="1"/>
  <c r="E5"/>
  <c r="AE246" l="1"/>
  <c r="AJ245"/>
  <c r="T24"/>
  <c r="Y23"/>
  <c r="Y145"/>
  <c r="C196"/>
  <c r="D196" s="1"/>
  <c r="E196"/>
  <c r="E49"/>
  <c r="C49"/>
  <c r="D49" s="1"/>
  <c r="AE247" l="1"/>
  <c r="AJ246"/>
  <c r="T25"/>
  <c r="Y24"/>
  <c r="Y146"/>
  <c r="E197"/>
  <c r="C197"/>
  <c r="D197" s="1"/>
  <c r="E50"/>
  <c r="C50"/>
  <c r="D50" s="1"/>
  <c r="AE248" l="1"/>
  <c r="AJ247"/>
  <c r="T26"/>
  <c r="Y25"/>
  <c r="Y147"/>
  <c r="C198"/>
  <c r="D198" s="1"/>
  <c r="E198"/>
  <c r="E51"/>
  <c r="C51"/>
  <c r="D51" s="1"/>
  <c r="AE249" l="1"/>
  <c r="AJ248"/>
  <c r="Y26"/>
  <c r="T33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Y148"/>
  <c r="E199"/>
  <c r="C199"/>
  <c r="D199" s="1"/>
  <c r="E52"/>
  <c r="C52"/>
  <c r="D52" s="1"/>
  <c r="AE250" l="1"/>
  <c r="AJ249"/>
  <c r="T140"/>
  <c r="Y139"/>
  <c r="Y149"/>
  <c r="C200"/>
  <c r="D200" s="1"/>
  <c r="E200"/>
  <c r="E53"/>
  <c r="C53"/>
  <c r="D53" s="1"/>
  <c r="AE251" l="1"/>
  <c r="AJ250"/>
  <c r="T141"/>
  <c r="Y140"/>
  <c r="E201"/>
  <c r="C201"/>
  <c r="D201" s="1"/>
  <c r="E54"/>
  <c r="C54"/>
  <c r="D54" s="1"/>
  <c r="AE252" l="1"/>
  <c r="AJ251"/>
  <c r="T142"/>
  <c r="Y141"/>
  <c r="C202"/>
  <c r="D202" s="1"/>
  <c r="E202"/>
  <c r="E55"/>
  <c r="C55"/>
  <c r="D55" s="1"/>
  <c r="AE253" l="1"/>
  <c r="AJ252"/>
  <c r="T143"/>
  <c r="Y142"/>
  <c r="E203"/>
  <c r="C203"/>
  <c r="D203" s="1"/>
  <c r="E56"/>
  <c r="C56"/>
  <c r="AE254" l="1"/>
  <c r="AJ253"/>
  <c r="T144"/>
  <c r="Y143"/>
  <c r="C6"/>
  <c r="D6" s="1"/>
  <c r="D56"/>
  <c r="C204"/>
  <c r="D204" s="1"/>
  <c r="E204"/>
  <c r="E6"/>
  <c r="AE255" l="1"/>
  <c r="AJ254"/>
  <c r="T145"/>
  <c r="T146" s="1"/>
  <c r="T147" s="1"/>
  <c r="T148" s="1"/>
  <c r="T149" s="1"/>
  <c r="T150" s="1"/>
  <c r="Y144"/>
  <c r="E205"/>
  <c r="C205"/>
  <c r="D205" s="1"/>
  <c r="E57"/>
  <c r="C57"/>
  <c r="D57" s="1"/>
  <c r="AE256" l="1"/>
  <c r="AJ255"/>
  <c r="T151"/>
  <c r="Y150"/>
  <c r="C206"/>
  <c r="D206" s="1"/>
  <c r="E206"/>
  <c r="E58"/>
  <c r="C58"/>
  <c r="D58" s="1"/>
  <c r="AE257" l="1"/>
  <c r="AJ256"/>
  <c r="T152"/>
  <c r="Y151"/>
  <c r="E207"/>
  <c r="C207"/>
  <c r="D207" s="1"/>
  <c r="E59"/>
  <c r="C59"/>
  <c r="D59" s="1"/>
  <c r="AE258" l="1"/>
  <c r="AJ257"/>
  <c r="T153"/>
  <c r="Y152"/>
  <c r="Y157"/>
  <c r="C208"/>
  <c r="D208" s="1"/>
  <c r="E208"/>
  <c r="E60"/>
  <c r="C60"/>
  <c r="D60" s="1"/>
  <c r="AE259" l="1"/>
  <c r="AJ258"/>
  <c r="T154"/>
  <c r="Y153"/>
  <c r="Y158"/>
  <c r="E209"/>
  <c r="C209"/>
  <c r="D209" s="1"/>
  <c r="E61"/>
  <c r="C61"/>
  <c r="D61" s="1"/>
  <c r="AE260" l="1"/>
  <c r="AJ259"/>
  <c r="Y154"/>
  <c r="T155"/>
  <c r="Y159"/>
  <c r="C210"/>
  <c r="D210" s="1"/>
  <c r="E210"/>
  <c r="E62"/>
  <c r="C62"/>
  <c r="D62" s="1"/>
  <c r="AE261" l="1"/>
  <c r="AJ260"/>
  <c r="T156"/>
  <c r="Y155"/>
  <c r="Y160"/>
  <c r="E211"/>
  <c r="C211"/>
  <c r="D211" s="1"/>
  <c r="E63"/>
  <c r="C63"/>
  <c r="D63" s="1"/>
  <c r="AE262" l="1"/>
  <c r="AJ261"/>
  <c r="T157"/>
  <c r="T158" s="1"/>
  <c r="T159" s="1"/>
  <c r="T160" s="1"/>
  <c r="T161" s="1"/>
  <c r="T162" s="1"/>
  <c r="Y156"/>
  <c r="Y161"/>
  <c r="C212"/>
  <c r="D212" s="1"/>
  <c r="E212"/>
  <c r="E64"/>
  <c r="C64"/>
  <c r="AE263" l="1"/>
  <c r="AJ262"/>
  <c r="T163"/>
  <c r="Y162"/>
  <c r="C7"/>
  <c r="D7" s="1"/>
  <c r="D64"/>
  <c r="E213"/>
  <c r="C213"/>
  <c r="D213" s="1"/>
  <c r="E7"/>
  <c r="AE264" l="1"/>
  <c r="AJ263"/>
  <c r="T164"/>
  <c r="Y163"/>
  <c r="C214"/>
  <c r="D214" s="1"/>
  <c r="E214"/>
  <c r="E65"/>
  <c r="C65"/>
  <c r="D65" s="1"/>
  <c r="AE265" l="1"/>
  <c r="AJ264"/>
  <c r="T165"/>
  <c r="Y164"/>
  <c r="E215"/>
  <c r="C215"/>
  <c r="D215" s="1"/>
  <c r="E66"/>
  <c r="C66"/>
  <c r="D66" s="1"/>
  <c r="AE266" l="1"/>
  <c r="AJ265"/>
  <c r="T166"/>
  <c r="Y165"/>
  <c r="C216"/>
  <c r="D216" s="1"/>
  <c r="E216"/>
  <c r="E67"/>
  <c r="C67"/>
  <c r="D67" s="1"/>
  <c r="AE267" l="1"/>
  <c r="AJ266"/>
  <c r="T167"/>
  <c r="Y166"/>
  <c r="E217"/>
  <c r="C217"/>
  <c r="D217" s="1"/>
  <c r="E68"/>
  <c r="C68"/>
  <c r="D68" s="1"/>
  <c r="AE268" l="1"/>
  <c r="AJ267"/>
  <c r="T168"/>
  <c r="Y167"/>
  <c r="C218"/>
  <c r="D218" s="1"/>
  <c r="E218"/>
  <c r="E69"/>
  <c r="C69"/>
  <c r="D69" s="1"/>
  <c r="AE269" l="1"/>
  <c r="AJ268"/>
  <c r="T169"/>
  <c r="Y168"/>
  <c r="E219"/>
  <c r="C219"/>
  <c r="D219" s="1"/>
  <c r="E70"/>
  <c r="C70"/>
  <c r="D70" s="1"/>
  <c r="AE270" l="1"/>
  <c r="AJ269"/>
  <c r="T170"/>
  <c r="Y169"/>
  <c r="C220"/>
  <c r="D220" s="1"/>
  <c r="E220"/>
  <c r="E71"/>
  <c r="C71"/>
  <c r="D71" s="1"/>
  <c r="AE271" l="1"/>
  <c r="AJ270"/>
  <c r="T171"/>
  <c r="Y170"/>
  <c r="E221"/>
  <c r="C221"/>
  <c r="D221" s="1"/>
  <c r="E72"/>
  <c r="C72"/>
  <c r="AE272" l="1"/>
  <c r="AJ272" s="1"/>
  <c r="AJ271"/>
  <c r="T172"/>
  <c r="Y171"/>
  <c r="C8"/>
  <c r="D8" s="1"/>
  <c r="D72"/>
  <c r="E223"/>
  <c r="C223"/>
  <c r="D223" s="1"/>
  <c r="C222"/>
  <c r="D222" s="1"/>
  <c r="E222"/>
  <c r="E8"/>
  <c r="T173" l="1"/>
  <c r="Y172"/>
  <c r="E73"/>
  <c r="C73"/>
  <c r="D73" s="1"/>
  <c r="T174" l="1"/>
  <c r="Y173"/>
  <c r="E74"/>
  <c r="C74"/>
  <c r="D74" s="1"/>
  <c r="T175" l="1"/>
  <c r="Y174"/>
  <c r="E75"/>
  <c r="C75"/>
  <c r="D75" s="1"/>
  <c r="T176" l="1"/>
  <c r="Y175"/>
  <c r="E76"/>
  <c r="C76"/>
  <c r="D76" s="1"/>
  <c r="T177" l="1"/>
  <c r="Y176"/>
  <c r="E77"/>
  <c r="C77"/>
  <c r="D77" s="1"/>
  <c r="T178" l="1"/>
  <c r="Y177"/>
  <c r="E78"/>
  <c r="C78"/>
  <c r="D78" s="1"/>
  <c r="T179" l="1"/>
  <c r="Y178"/>
  <c r="E79"/>
  <c r="C79"/>
  <c r="D79" s="1"/>
  <c r="T180" l="1"/>
  <c r="Y179"/>
  <c r="E80"/>
  <c r="C80"/>
  <c r="T181" l="1"/>
  <c r="Y180"/>
  <c r="C9"/>
  <c r="D9" s="1"/>
  <c r="D80"/>
  <c r="E9"/>
  <c r="T182" l="1"/>
  <c r="Y181"/>
  <c r="E81"/>
  <c r="C81"/>
  <c r="D81" s="1"/>
  <c r="T183" l="1"/>
  <c r="Y182"/>
  <c r="E82"/>
  <c r="C82"/>
  <c r="D82" s="1"/>
  <c r="T184" l="1"/>
  <c r="Y183"/>
  <c r="E83"/>
  <c r="C83"/>
  <c r="D83" s="1"/>
  <c r="T185" l="1"/>
  <c r="Y184"/>
  <c r="E84"/>
  <c r="C84"/>
  <c r="D84" s="1"/>
  <c r="T186" l="1"/>
  <c r="Y185"/>
  <c r="E85"/>
  <c r="C85"/>
  <c r="D85" s="1"/>
  <c r="T187" l="1"/>
  <c r="Y186"/>
  <c r="E86"/>
  <c r="C86"/>
  <c r="D86" s="1"/>
  <c r="T188" l="1"/>
  <c r="Y187"/>
  <c r="E87"/>
  <c r="C87"/>
  <c r="D87" s="1"/>
  <c r="T189" l="1"/>
  <c r="Y188"/>
  <c r="E88"/>
  <c r="C88"/>
  <c r="T190" l="1"/>
  <c r="Y189"/>
  <c r="C10"/>
  <c r="D10" s="1"/>
  <c r="D88"/>
  <c r="E10"/>
  <c r="T191" l="1"/>
  <c r="Y190"/>
  <c r="E89"/>
  <c r="C89"/>
  <c r="D89" s="1"/>
  <c r="T192" l="1"/>
  <c r="Y191"/>
  <c r="E90"/>
  <c r="C90"/>
  <c r="D90" s="1"/>
  <c r="T193" l="1"/>
  <c r="Y192"/>
  <c r="E91"/>
  <c r="C91"/>
  <c r="D91" s="1"/>
  <c r="T194" l="1"/>
  <c r="Y193"/>
  <c r="E92"/>
  <c r="C92"/>
  <c r="D92" s="1"/>
  <c r="T195" l="1"/>
  <c r="Y194"/>
  <c r="E93"/>
  <c r="C93"/>
  <c r="D93" s="1"/>
  <c r="T196" l="1"/>
  <c r="Y195"/>
  <c r="E94"/>
  <c r="C94"/>
  <c r="D94" s="1"/>
  <c r="T197" l="1"/>
  <c r="Y196"/>
  <c r="E95"/>
  <c r="C95"/>
  <c r="D95" s="1"/>
  <c r="T198" l="1"/>
  <c r="Y197"/>
  <c r="E96"/>
  <c r="C96"/>
  <c r="T199" l="1"/>
  <c r="Y198"/>
  <c r="C11"/>
  <c r="D11" s="1"/>
  <c r="D96"/>
  <c r="E11"/>
  <c r="T200" l="1"/>
  <c r="Y199"/>
  <c r="E97"/>
  <c r="C97"/>
  <c r="D97" s="1"/>
  <c r="T201" l="1"/>
  <c r="Y200"/>
  <c r="E98"/>
  <c r="C98"/>
  <c r="D98" s="1"/>
  <c r="T202" l="1"/>
  <c r="Y201"/>
  <c r="E99"/>
  <c r="C99"/>
  <c r="D99" s="1"/>
  <c r="T203" l="1"/>
  <c r="Y202"/>
  <c r="E100"/>
  <c r="C100"/>
  <c r="D100" s="1"/>
  <c r="T204" l="1"/>
  <c r="Y203"/>
  <c r="E101"/>
  <c r="C101"/>
  <c r="D101" s="1"/>
  <c r="T205" l="1"/>
  <c r="Y204"/>
  <c r="E102"/>
  <c r="C102"/>
  <c r="D102" s="1"/>
  <c r="T206" l="1"/>
  <c r="Y205"/>
  <c r="E103"/>
  <c r="C103"/>
  <c r="D103" s="1"/>
  <c r="T207" l="1"/>
  <c r="Y206"/>
  <c r="E104"/>
  <c r="C104"/>
  <c r="T208" l="1"/>
  <c r="Y207"/>
  <c r="C12"/>
  <c r="D12" s="1"/>
  <c r="D104"/>
  <c r="E12"/>
  <c r="T209" l="1"/>
  <c r="Y208"/>
  <c r="E105"/>
  <c r="C105"/>
  <c r="D105" s="1"/>
  <c r="T210" l="1"/>
  <c r="Y209"/>
  <c r="E106"/>
  <c r="C106"/>
  <c r="D106" s="1"/>
  <c r="T211" l="1"/>
  <c r="Y210"/>
  <c r="E107"/>
  <c r="C107"/>
  <c r="D107" s="1"/>
  <c r="T212" l="1"/>
  <c r="Y211"/>
  <c r="E108"/>
  <c r="C108"/>
  <c r="D108" s="1"/>
  <c r="T213" l="1"/>
  <c r="Y212"/>
  <c r="E109"/>
  <c r="C109"/>
  <c r="D109" s="1"/>
  <c r="T214" l="1"/>
  <c r="Y213"/>
  <c r="E110"/>
  <c r="C110"/>
  <c r="D110" s="1"/>
  <c r="T215" l="1"/>
  <c r="Y214"/>
  <c r="E111"/>
  <c r="C111"/>
  <c r="D111" s="1"/>
  <c r="T216" l="1"/>
  <c r="Y215"/>
  <c r="E112"/>
  <c r="C112"/>
  <c r="T217" l="1"/>
  <c r="Y216"/>
  <c r="C13"/>
  <c r="D13" s="1"/>
  <c r="D112"/>
  <c r="E13"/>
  <c r="T218" l="1"/>
  <c r="Y217"/>
  <c r="E113"/>
  <c r="C113"/>
  <c r="D113" s="1"/>
  <c r="T219" l="1"/>
  <c r="Y218"/>
  <c r="E114"/>
  <c r="C114"/>
  <c r="D114" s="1"/>
  <c r="T220" l="1"/>
  <c r="Y219"/>
  <c r="E115"/>
  <c r="C115"/>
  <c r="D115" s="1"/>
  <c r="T221" l="1"/>
  <c r="Y220"/>
  <c r="E116"/>
  <c r="C116"/>
  <c r="D116" s="1"/>
  <c r="T222" l="1"/>
  <c r="Y221"/>
  <c r="E117"/>
  <c r="C117"/>
  <c r="D117" s="1"/>
  <c r="T223" l="1"/>
  <c r="Y222"/>
  <c r="E118"/>
  <c r="C118"/>
  <c r="D118" s="1"/>
  <c r="T224" l="1"/>
  <c r="Y223"/>
  <c r="E119"/>
  <c r="C119"/>
  <c r="D119" s="1"/>
  <c r="Y224" l="1"/>
  <c r="E120"/>
  <c r="C120"/>
  <c r="C14" l="1"/>
  <c r="D14" s="1"/>
  <c r="D120"/>
  <c r="E14"/>
  <c r="E121" l="1"/>
  <c r="C121"/>
  <c r="D121" s="1"/>
  <c r="E122" l="1"/>
  <c r="C122"/>
  <c r="D122" s="1"/>
  <c r="E123" l="1"/>
  <c r="C123"/>
  <c r="D123" s="1"/>
  <c r="E124" l="1"/>
  <c r="C124"/>
  <c r="D124" s="1"/>
  <c r="E125" l="1"/>
  <c r="C125"/>
  <c r="D125" s="1"/>
  <c r="E126" l="1"/>
  <c r="C126"/>
  <c r="D126" s="1"/>
  <c r="E127" l="1"/>
  <c r="C127"/>
  <c r="D127" s="1"/>
  <c r="C128" l="1"/>
  <c r="D128" s="1"/>
  <c r="E128"/>
  <c r="I4"/>
  <c r="N4" s="1"/>
  <c r="N222"/>
  <c r="N216"/>
  <c r="N25"/>
  <c r="N215"/>
  <c r="N214"/>
  <c r="N213"/>
  <c r="N208"/>
  <c r="N24"/>
  <c r="N207"/>
  <c r="N206"/>
  <c r="N205"/>
  <c r="N26"/>
  <c r="I5" l="1"/>
  <c r="N5" s="1"/>
  <c r="I6" l="1"/>
  <c r="N6" s="1"/>
  <c r="I7" l="1"/>
  <c r="N7" s="1"/>
  <c r="I8" l="1"/>
  <c r="N8" s="1"/>
  <c r="I9" l="1"/>
  <c r="N9"/>
  <c r="I10"/>
  <c r="N10" l="1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l="1"/>
  <c r="N185"/>
  <c r="I187" l="1"/>
  <c r="N186"/>
  <c r="I188" l="1"/>
  <c r="N187"/>
  <c r="N188" l="1"/>
  <c r="I189"/>
  <c r="N189" l="1"/>
  <c r="I190"/>
  <c r="I191" l="1"/>
  <c r="N190"/>
  <c r="N191" l="1"/>
  <c r="I192"/>
  <c r="I193" s="1"/>
  <c r="I194" s="1"/>
  <c r="I195" s="1"/>
  <c r="I196" s="1"/>
  <c r="I197" s="1"/>
  <c r="I198" s="1"/>
  <c r="I199" s="1"/>
  <c r="I200" l="1"/>
  <c r="N199"/>
  <c r="N200" l="1"/>
  <c r="I201"/>
  <c r="I202" l="1"/>
  <c r="N201"/>
  <c r="I203" l="1"/>
  <c r="N202"/>
  <c r="I204" l="1"/>
  <c r="N203"/>
  <c r="N204" l="1"/>
  <c r="I205"/>
  <c r="I206" s="1"/>
  <c r="I207" s="1"/>
  <c r="I208" s="1"/>
  <c r="I209" s="1"/>
  <c r="I210" l="1"/>
  <c r="N209"/>
  <c r="I211" l="1"/>
  <c r="N210"/>
  <c r="N211" l="1"/>
  <c r="I212"/>
  <c r="N212" l="1"/>
  <c r="I213"/>
  <c r="I214" s="1"/>
  <c r="I215" s="1"/>
  <c r="I216" s="1"/>
  <c r="I217" s="1"/>
  <c r="I218" l="1"/>
  <c r="N217"/>
  <c r="I219" l="1"/>
  <c r="N218"/>
  <c r="I220" l="1"/>
  <c r="N219"/>
  <c r="N220" l="1"/>
  <c r="I221"/>
  <c r="I222" l="1"/>
  <c r="I223" s="1"/>
  <c r="N221"/>
  <c r="I224" l="1"/>
  <c r="N223"/>
</calcChain>
</file>

<file path=xl/comments1.xml><?xml version="1.0" encoding="utf-8"?>
<comments xmlns="http://schemas.openxmlformats.org/spreadsheetml/2006/main">
  <authors>
    <author>Norton Allen</author>
  </authors>
  <commentList>
    <comment ref="T18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buffer removed for bi-directional I/O. Replaced with resistor network that shifts signals:
  FPGA_DIO0 &lt;=&gt; DIO1
  FPGA_DIO1 &lt;=&gt; DIO2, etc.
FPGA_DIO7 and DIO0 are disconnected.</t>
        </r>
      </text>
    </comment>
  </commentList>
</comments>
</file>

<file path=xl/sharedStrings.xml><?xml version="1.0" encoding="utf-8"?>
<sst xmlns="http://schemas.openxmlformats.org/spreadsheetml/2006/main" count="3711" uniqueCount="1275">
  <si>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</si>
  <si>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</si>
  <si>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</si>
  <si>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</si>
  <si>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</si>
  <si>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</si>
  <si>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</si>
  <si>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</si>
  <si>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</si>
  <si>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</si>
  <si>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</si>
  <si>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</si>
  <si>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</si>
  <si>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</si>
  <si>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</si>
  <si>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</si>
  <si>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</si>
  <si>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</si>
  <si>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</si>
  <si>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</si>
  <si>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</si>
  <si>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</si>
  <si>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</si>
  <si>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</si>
  <si>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</si>
  <si>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</si>
  <si>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</si>
  <si>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</si>
  <si>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</si>
  <si>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</si>
  <si>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</si>
  <si>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</si>
  <si>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</si>
  <si>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</si>
  <si>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</si>
  <si>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</si>
  <si>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</si>
  <si>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</si>
  <si>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</si>
  <si>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</si>
  <si>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</si>
  <si>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</si>
  <si>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</si>
  <si>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</si>
  <si>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</si>
  <si>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</si>
  <si>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</si>
  <si>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</si>
  <si>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</si>
  <si>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</si>
  <si>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</si>
  <si>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</si>
  <si>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</si>
  <si>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</si>
  <si>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</si>
  <si>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</si>
  <si>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</si>
  <si>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</si>
  <si>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</si>
  <si>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</si>
  <si>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</si>
  <si>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</si>
  <si>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</si>
  <si>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</si>
  <si>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</si>
  <si>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</si>
  <si>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</si>
  <si>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</si>
  <si>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</si>
  <si>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</si>
  <si>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</si>
  <si>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</si>
  <si>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</si>
  <si>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</si>
  <si>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</si>
  <si>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</si>
  <si>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</si>
  <si>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</si>
  <si>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</si>
  <si>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</si>
  <si>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</si>
  <si>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</si>
  <si>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</si>
  <si>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</si>
  <si>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</si>
  <si>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</si>
  <si>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</si>
  <si>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</si>
  <si>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</si>
  <si>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</si>
  <si>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</si>
  <si>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</si>
  <si>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</si>
  <si>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</si>
  <si>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</si>
  <si>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</si>
  <si>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</si>
  <si>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</si>
  <si>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</si>
  <si>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</si>
  <si>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</si>
  <si>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</si>
  <si>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</si>
  <si>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</si>
  <si>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</si>
  <si>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</si>
  <si>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</si>
  <si>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</si>
  <si>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</si>
  <si>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</si>
  <si>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</si>
  <si>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</si>
  <si>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</si>
  <si>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</si>
  <si>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</si>
  <si>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</si>
  <si>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</si>
  <si>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</si>
  <si>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</si>
  <si>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</si>
  <si>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</si>
  <si>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</si>
  <si>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</si>
  <si>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</si>
  <si>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</si>
  <si>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</si>
  <si>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</si>
  <si>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</si>
  <si>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</si>
  <si>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</si>
  <si>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</si>
  <si>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</si>
  <si>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</si>
  <si>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</si>
  <si>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</si>
  <si>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</si>
  <si>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</si>
  <si>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</si>
  <si>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</si>
  <si>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</si>
  <si>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</si>
  <si>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</si>
  <si>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</si>
  <si>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</si>
  <si>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</si>
  <si>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</si>
  <si>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</si>
  <si>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</si>
  <si>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</si>
  <si>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</si>
  <si>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</si>
  <si>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</si>
  <si>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</si>
  <si>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</si>
  <si>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</si>
  <si>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</si>
  <si>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</si>
  <si>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</si>
  <si>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</si>
  <si>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</si>
  <si>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</si>
  <si>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</si>
  <si>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</si>
  <si>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</si>
  <si>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</si>
  <si>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</si>
  <si>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</si>
  <si>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</si>
  <si>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</si>
  <si>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</si>
  <si>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</si>
  <si>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</si>
  <si>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</si>
  <si>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</si>
  <si>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</si>
  <si>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</si>
  <si>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</si>
  <si>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</si>
  <si>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</si>
  <si>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</si>
  <si>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</si>
  <si>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</si>
  <si>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</si>
  <si>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</si>
  <si>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</si>
  <si>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</si>
  <si>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</si>
  <si>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</si>
  <si>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</si>
  <si>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</si>
  <si>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</si>
  <si>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</si>
  <si>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</si>
  <si>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</si>
  <si>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</si>
  <si>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</si>
  <si>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</si>
  <si>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</si>
  <si>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</si>
  <si>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</si>
  <si>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</si>
  <si>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</si>
  <si>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</si>
  <si>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</si>
  <si>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</si>
  <si>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</si>
  <si>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</si>
  <si>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</si>
  <si>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</si>
  <si>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</si>
  <si>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</si>
  <si>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</si>
  <si>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</si>
  <si>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</si>
  <si>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</si>
  <si>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</si>
  <si>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</si>
  <si>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</si>
  <si>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</si>
  <si>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</si>
  <si>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</si>
  <si>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</si>
  <si>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</si>
  <si>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</si>
  <si>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</si>
  <si>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</si>
  <si>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</si>
  <si>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</si>
  <si>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</si>
  <si>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</si>
  <si>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</si>
  <si>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</si>
  <si>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</si>
  <si>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</si>
  <si>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</si>
  <si>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</si>
  <si>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</si>
  <si>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</si>
  <si>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</si>
  <si>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</si>
  <si>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</si>
  <si>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</si>
  <si>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</si>
  <si>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</si>
  <si>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</si>
  <si>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</si>
  <si>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</si>
  <si>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</si>
  <si>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</si>
  <si>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</si>
  <si>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</si>
  <si>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</si>
  <si>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</si>
  <si>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</si>
  <si>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</si>
  <si>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</si>
  <si>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</si>
  <si>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</si>
  <si>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</si>
  <si>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</si>
  <si>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</si>
  <si>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</si>
  <si>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</si>
  <si>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</si>
  <si>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</si>
  <si>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</si>
  <si>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</si>
  <si>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</si>
  <si>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</si>
  <si>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</si>
  <si>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</si>
  <si>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</si>
  <si>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</si>
  <si>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</si>
  <si>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</si>
  <si>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</si>
  <si>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</si>
  <si>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</si>
  <si>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</si>
  <si>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</si>
  <si>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</si>
  <si>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</si>
  <si>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</si>
  <si>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</si>
  <si>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</si>
  <si>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</si>
  <si>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</si>
  <si>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</si>
  <si>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</si>
  <si>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</si>
  <si>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</si>
  <si>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</si>
  <si>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</si>
  <si>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</si>
  <si>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</si>
  <si>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</si>
  <si>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</si>
  <si>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</si>
  <si>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</si>
  <si>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</si>
  <si>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</si>
  <si>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</si>
  <si>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</si>
  <si>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</si>
  <si>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</si>
  <si>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</si>
  <si>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</si>
  <si>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</si>
  <si>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</si>
  <si>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</si>
  <si>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</si>
  <si>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</si>
  <si>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</si>
  <si>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</si>
  <si>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</si>
  <si>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</si>
  <si>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</si>
  <si>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</si>
  <si>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</si>
  <si>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</si>
  <si>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</si>
  <si>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</si>
  <si>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</si>
  <si>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</si>
  <si>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</si>
  <si>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</si>
  <si>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</si>
  <si>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</si>
  <si>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</si>
  <si>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</si>
  <si>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</si>
  <si>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</si>
  <si>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</si>
  <si>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</si>
  <si>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</si>
  <si>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</si>
  <si>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</si>
  <si>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</si>
  <si>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</si>
  <si>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</si>
  <si>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</si>
  <si>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</si>
  <si>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</si>
  <si>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</si>
  <si>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</si>
  <si>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</si>
  <si>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</si>
  <si>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</si>
  <si>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</si>
  <si>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</si>
  <si>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</si>
  <si>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</si>
  <si>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</si>
  <si>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</si>
  <si>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</si>
  <si>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</si>
  <si>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</si>
  <si>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</si>
  <si>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</si>
  <si>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</si>
  <si>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</si>
  <si>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</si>
  <si>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</si>
  <si>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</si>
  <si>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</si>
  <si>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</si>
  <si>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</si>
  <si>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</si>
  <si>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</si>
  <si>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</si>
  <si>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</si>
  <si>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</si>
  <si>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</si>
  <si>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</si>
  <si>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</si>
  <si>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</si>
  <si>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</si>
  <si>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</si>
  <si>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</si>
  <si>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</si>
  <si>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</si>
  <si>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</si>
  <si>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</si>
  <si>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</si>
  <si>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</si>
  <si>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</si>
  <si>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</si>
  <si>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</si>
  <si>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</si>
  <si>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</si>
  <si>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</si>
  <si>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</si>
  <si>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</si>
  <si>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</si>
  <si>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</si>
  <si>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</si>
  <si>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</si>
  <si>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</si>
  <si>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</si>
  <si>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</si>
  <si>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</si>
  <si>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</si>
  <si>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</si>
  <si>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</si>
  <si>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</si>
  <si>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</si>
  <si>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</si>
  <si>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</si>
  <si>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</si>
  <si>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</si>
  <si>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</si>
  <si>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</si>
  <si>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</si>
  <si>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</si>
  <si>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</si>
  <si>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</si>
  <si>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</si>
  <si>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</si>
  <si>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</si>
  <si>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</si>
  <si>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</si>
  <si>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</si>
  <si>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</si>
  <si>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</si>
  <si>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</si>
  <si>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</si>
  <si>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</si>
  <si>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</si>
  <si>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</si>
  <si>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</si>
  <si>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</si>
  <si>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</si>
  <si>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</si>
  <si>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</si>
  <si>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</si>
  <si>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</si>
  <si>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</si>
  <si>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</si>
  <si>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</si>
  <si>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</si>
  <si>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</si>
  <si>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</si>
  <si>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</si>
  <si>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</si>
  <si>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</si>
  <si>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</si>
  <si>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</si>
  <si>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</si>
  <si>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</si>
  <si>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</si>
  <si>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</si>
  <si>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</si>
  <si>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</si>
  <si>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</si>
  <si>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</si>
  <si>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</si>
  <si>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</si>
  <si>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</si>
  <si>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</si>
  <si>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</si>
  <si>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</si>
  <si>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</si>
  <si>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</si>
  <si>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</si>
  <si>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</si>
  <si>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</si>
  <si>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</si>
  <si>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</si>
  <si>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</si>
  <si>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</si>
  <si>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</si>
  <si>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</si>
  <si>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</si>
  <si>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</si>
  <si>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</si>
  <si>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</si>
  <si>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</si>
  <si>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</si>
  <si>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</si>
  <si>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</si>
  <si>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</si>
  <si>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</si>
  <si>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</si>
  <si>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</si>
  <si>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</si>
  <si>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</si>
  <si>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</si>
  <si>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</si>
  <si>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</si>
  <si>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</si>
  <si>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</si>
  <si>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</si>
  <si>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</si>
  <si>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</si>
  <si>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</si>
  <si>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</si>
  <si>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</si>
  <si>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</si>
  <si>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</si>
  <si>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</si>
  <si>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</si>
  <si>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</si>
  <si>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</si>
  <si>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</si>
  <si>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</si>
  <si>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</si>
  <si>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</si>
  <si>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</si>
  <si>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</si>
  <si>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</si>
  <si>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</si>
  <si>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</si>
  <si>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</si>
  <si>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</si>
  <si>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</si>
  <si>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</si>
  <si>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</si>
  <si>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</si>
  <si>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</si>
  <si>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</si>
  <si>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</si>
  <si>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</si>
  <si>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</si>
  <si>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</si>
  <si>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</si>
  <si>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</si>
  <si>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</si>
  <si>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</si>
  <si>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</si>
  <si>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</si>
  <si>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</si>
  <si>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</si>
  <si>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</si>
  <si>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</si>
  <si>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</si>
  <si>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</si>
  <si>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</si>
  <si>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</si>
  <si>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</si>
  <si>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</si>
  <si>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</si>
  <si>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</si>
  <si>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</si>
  <si>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</si>
  <si>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</si>
  <si>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</si>
  <si>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</si>
  <si>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</si>
  <si>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</si>
  <si>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</si>
  <si>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</si>
  <si>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</si>
  <si>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</si>
  <si>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</si>
  <si>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</si>
  <si>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</si>
  <si>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</si>
  <si>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</si>
  <si>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</si>
  <si>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</si>
  <si>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</si>
  <si>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</si>
  <si>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</si>
  <si>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</si>
  <si>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</si>
  <si>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</si>
  <si>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</si>
  <si>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</si>
  <si>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</si>
  <si>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</si>
  <si>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</si>
  <si>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</si>
  <si>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</si>
  <si>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</si>
  <si>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</si>
  <si>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</si>
  <si>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</si>
  <si>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</si>
  <si>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</si>
  <si>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</si>
  <si>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</si>
  <si>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</si>
  <si>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</si>
  <si>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</si>
  <si>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</si>
  <si>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</si>
  <si>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</si>
  <si>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</si>
  <si>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</si>
  <si>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</si>
  <si>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</si>
  <si>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</si>
  <si>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</si>
  <si>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</si>
  <si>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</si>
  <si>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</si>
  <si>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</si>
  <si>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</si>
  <si>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</si>
  <si>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</si>
  <si>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</si>
  <si>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</si>
  <si>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</si>
  <si>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</si>
  <si>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</si>
  <si>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</si>
  <si>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</si>
  <si>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</si>
  <si>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</si>
  <si>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</si>
  <si>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</si>
  <si>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</si>
  <si>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</si>
  <si>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</si>
  <si>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</si>
  <si>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</si>
  <si>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</si>
  <si>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</si>
  <si>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</si>
  <si>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</si>
  <si>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</si>
  <si>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</si>
  <si>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</si>
  <si>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</si>
  <si>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</si>
  <si>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</si>
  <si>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</si>
  <si>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</si>
  <si>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</si>
  <si>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</si>
  <si>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</si>
  <si>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</si>
  <si>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</si>
  <si>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</si>
  <si>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</si>
  <si>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</si>
  <si>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</si>
  <si>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</si>
  <si>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</si>
  <si>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</si>
  <si>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</si>
  <si>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</si>
  <si>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</si>
  <si>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</si>
  <si>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</si>
  <si>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</si>
  <si>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</si>
  <si>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</si>
  <si>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</si>
  <si>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</si>
  <si>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</si>
  <si>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</si>
  <si>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</si>
  <si>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</si>
  <si>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</si>
  <si>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</si>
  <si>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</si>
  <si>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</si>
  <si>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</si>
  <si>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</si>
  <si>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</si>
  <si>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</si>
  <si>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</si>
  <si>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</si>
  <si>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</si>
  <si>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</si>
  <si>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</si>
  <si>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</si>
  <si>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</si>
  <si>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</si>
  <si>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</si>
  <si>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</si>
  <si>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</si>
  <si>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</si>
  <si>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</si>
  <si>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</si>
  <si>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</si>
  <si>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</si>
  <si>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</si>
  <si>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</si>
  <si>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</si>
  <si>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</si>
  <si>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</si>
  <si>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</si>
  <si>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</si>
  <si>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</si>
  <si>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</si>
  <si>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</si>
  <si>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</si>
  <si>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</si>
  <si>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</si>
  <si>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</si>
  <si>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</si>
  <si>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</si>
  <si>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</si>
  <si>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</si>
  <si>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</si>
  <si>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</si>
  <si>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</si>
  <si>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</si>
  <si>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</si>
  <si>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</si>
  <si>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</si>
  <si>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</si>
  <si>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</si>
  <si>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</si>
  <si>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</si>
  <si>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</si>
  <si>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</si>
  <si>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</si>
  <si>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</si>
  <si>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</si>
  <si>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</si>
  <si>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</si>
  <si>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</si>
  <si>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</si>
  <si>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</si>
  <si>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</si>
  <si>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</si>
  <si>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</si>
  <si>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</si>
  <si>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</si>
  <si>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</si>
  <si>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</si>
  <si>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</si>
  <si>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</si>
  <si>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</si>
  <si>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</si>
  <si>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</si>
  <si>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</si>
  <si>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</si>
  <si>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</si>
  <si>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</si>
  <si>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</si>
  <si>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</si>
  <si>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</si>
  <si>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</si>
  <si>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</si>
  <si>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</si>
  <si>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</si>
  <si>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</si>
  <si>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</si>
  <si>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</si>
  <si>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</si>
  <si>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</si>
  <si>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</si>
  <si>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</si>
  <si>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</si>
  <si>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</si>
  <si>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</si>
  <si>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</si>
  <si>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</si>
  <si>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</si>
  <si>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</si>
  <si>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</si>
  <si>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</si>
  <si>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</si>
  <si>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</si>
  <si>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</si>
  <si>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</si>
  <si>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</si>
  <si>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</si>
  <si>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</si>
  <si>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</si>
  <si>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</si>
  <si>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</si>
  <si>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</si>
  <si>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</si>
  <si>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</si>
  <si>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</si>
  <si>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</si>
  <si>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</si>
  <si>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</si>
  <si>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</si>
  <si>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</si>
  <si>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</si>
  <si>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</si>
  <si>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</si>
  <si>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</si>
  <si>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</si>
  <si>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</si>
  <si>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</si>
  <si>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</si>
  <si>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</si>
  <si>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</si>
  <si>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</si>
  <si>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</si>
  <si>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</si>
  <si>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</si>
  <si>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</si>
  <si>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</si>
  <si>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</si>
  <si>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</si>
  <si>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</si>
  <si>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</si>
  <si>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</si>
  <si>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</si>
  <si>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</si>
  <si>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</si>
  <si>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</si>
  <si>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</si>
  <si>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</si>
  <si>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</si>
  <si>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</si>
  <si>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</si>
  <si>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</si>
  <si>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</si>
  <si>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</si>
  <si>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</si>
  <si>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</si>
  <si>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</si>
  <si>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</si>
  <si>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</si>
  <si>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</si>
  <si>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</si>
  <si>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</si>
  <si>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</si>
  <si>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</si>
  <si>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</si>
  <si>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</si>
  <si>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</si>
  <si>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</si>
  <si>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</si>
  <si>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</si>
  <si>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</si>
  <si>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</si>
  <si>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</si>
  <si>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</si>
  <si>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</si>
  <si>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</si>
  <si>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</si>
  <si>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</si>
  <si>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</si>
  <si>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</si>
  <si>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</si>
  <si>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</si>
  <si>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</si>
  <si>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</si>
  <si>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</si>
  <si>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</si>
  <si>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</si>
  <si>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</si>
  <si>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</si>
  <si>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</si>
  <si>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</si>
  <si>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</si>
  <si>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</si>
  <si>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</si>
  <si>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</si>
  <si>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</si>
  <si>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</si>
  <si>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</si>
  <si>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</si>
  <si>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</si>
  <si>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</si>
  <si>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</si>
  <si>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</si>
  <si>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</si>
  <si>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</si>
  <si>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</si>
  <si>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</si>
  <si>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</si>
  <si>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</si>
  <si>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</si>
  <si>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</si>
  <si>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</si>
  <si>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</si>
  <si>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</si>
  <si>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</si>
  <si>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</si>
  <si>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</si>
  <si>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</si>
  <si>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</si>
  <si>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</si>
  <si>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</si>
  <si>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</si>
  <si>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</si>
  <si>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</si>
  <si>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</si>
  <si>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</si>
  <si>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</si>
  <si>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</si>
  <si>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</si>
  <si>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</si>
  <si>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</si>
  <si>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</si>
  <si>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</si>
  <si>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</si>
  <si>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</si>
  <si>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</si>
  <si>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</si>
  <si>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</si>
  <si>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</si>
  <si>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</si>
  <si>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</si>
  <si>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</si>
  <si>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</si>
  <si>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</si>
  <si>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</si>
  <si>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</si>
  <si>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</si>
  <si>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</si>
  <si>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</si>
  <si>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</si>
  <si>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</si>
  <si>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</si>
  <si>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</si>
  <si>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</si>
  <si>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</si>
  <si>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</si>
  <si>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</si>
  <si>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</si>
  <si>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</si>
  <si>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</si>
  <si>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</si>
  <si>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</si>
  <si>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</si>
  <si>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SPV_SDA_pin</t>
  </si>
  <si>
    <t>SPV_SCK_pin</t>
  </si>
  <si>
    <t>DPV_SDA</t>
  </si>
  <si>
    <t>DPV_SCK</t>
  </si>
  <si>
    <t>LPV_SDA</t>
  </si>
  <si>
    <t>LPV_SCK</t>
  </si>
  <si>
    <t>Gas_Flw_Open</t>
  </si>
  <si>
    <t>Gas_Flw_Closed</t>
  </si>
  <si>
    <t>Bub_Gas_Flw_Open</t>
  </si>
  <si>
    <t>Bub_Gas_Flw_Closed</t>
  </si>
  <si>
    <t>Cal_Gas_Flw_Open</t>
  </si>
  <si>
    <t>Cal_Gas_Flw_Closed</t>
  </si>
  <si>
    <t>Cal_Bub1_Flw_Open</t>
  </si>
  <si>
    <t>Cal_Bub1_Flw_Closed</t>
  </si>
  <si>
    <t>Cal_Bub2_Flw_Open</t>
  </si>
  <si>
    <t>Cal_Bub2_Flw_Closed</t>
  </si>
  <si>
    <t>DIR_PV</t>
  </si>
  <si>
    <t>ENABLE_PV</t>
  </si>
  <si>
    <t>STEP_PV</t>
  </si>
  <si>
    <t>Gas_Vlv_D_On_Off</t>
  </si>
  <si>
    <t>Bub_Gas_Vlv_D_On_Off</t>
  </si>
  <si>
    <t>KILL_A_PV</t>
  </si>
  <si>
    <t>KILL_B_PV</t>
  </si>
  <si>
    <t>~PV_INLIMIT</t>
  </si>
  <si>
    <t>~PV_OUTLIMIT</t>
  </si>
  <si>
    <t>DIO_1Sp</t>
  </si>
  <si>
    <t>DIO_2Sp</t>
  </si>
  <si>
    <t>DIO_3Sp</t>
  </si>
  <si>
    <t>DIO_4Sp</t>
  </si>
  <si>
    <t>0</t>
  </si>
  <si>
    <t>1</t>
  </si>
  <si>
    <t>CmdProc output</t>
  </si>
  <si>
    <t>Digio</t>
  </si>
  <si>
    <t>Indexer/Digio Output</t>
  </si>
  <si>
    <t>Digio In/Counts</t>
  </si>
  <si>
    <t>Counts/Digio In</t>
  </si>
  <si>
    <t>Indexer/Digio In</t>
  </si>
  <si>
    <t>Digio In/PB Status</t>
  </si>
  <si>
    <t>CmdProc output (PB)</t>
  </si>
  <si>
    <t>CmdProc Status (PB)</t>
  </si>
  <si>
    <t>Digio Out/PB Ctrls</t>
  </si>
  <si>
    <t>X</t>
  </si>
  <si>
    <t>CmdO</t>
  </si>
  <si>
    <t>Idxr</t>
  </si>
  <si>
    <t>Ctr</t>
  </si>
  <si>
    <t>AI</t>
  </si>
  <si>
    <t>SB</t>
  </si>
  <si>
    <t>CP/PB</t>
  </si>
  <si>
    <t>Cmd&lt;28&gt;</t>
  </si>
  <si>
    <t>Cmd&lt;29&gt;</t>
  </si>
  <si>
    <t>Cmd&lt;30&gt;</t>
  </si>
  <si>
    <t>Cmd&lt;31&gt;</t>
  </si>
  <si>
    <t>Cmd&lt;32&gt;</t>
  </si>
  <si>
    <t>Cmd&lt;33&gt;</t>
  </si>
  <si>
    <t>not Cmd&lt;34&gt;</t>
  </si>
  <si>
    <t>Cmd&lt;35&gt;</t>
  </si>
  <si>
    <t>Cmd&lt;36&gt;</t>
  </si>
  <si>
    <t>Cmd&lt;37&gt;</t>
  </si>
  <si>
    <t>idx_KillA&lt;1&gt;</t>
  </si>
  <si>
    <t>idx_KillB&lt;1&gt;</t>
  </si>
  <si>
    <t>idx_LimI&lt;1&gt;</t>
  </si>
  <si>
    <t>idx_LimO&lt;1&gt;</t>
  </si>
  <si>
    <t>idx_Dir&lt;1&gt;</t>
  </si>
  <si>
    <t>idx_Run&lt;1&gt;</t>
  </si>
  <si>
    <t>idx_Step&lt;1&gt;</t>
  </si>
  <si>
    <t>CP/CB</t>
  </si>
  <si>
    <t>CPStat</t>
  </si>
  <si>
    <t>PB/Stat</t>
  </si>
  <si>
    <t>dig_IO&lt;152&gt;</t>
  </si>
  <si>
    <t>dig_IO&lt;153&gt;</t>
  </si>
  <si>
    <t>dig_IO&lt;154&gt;</t>
  </si>
  <si>
    <t>dig_IO&lt;155&gt;</t>
  </si>
  <si>
    <t>dig_IO&lt;156&gt;</t>
  </si>
  <si>
    <t>dig_IO&lt;157&gt;</t>
  </si>
  <si>
    <t>dig_IO&lt;158&gt;</t>
  </si>
  <si>
    <t>dig_IO&lt;166&gt;</t>
  </si>
  <si>
    <t>dig_IO&lt;167&gt;</t>
  </si>
  <si>
    <t>dig_IO&lt;168&gt;</t>
  </si>
  <si>
    <t>dig_IO&lt;169&gt;</t>
  </si>
  <si>
    <t>dig_IO&lt;170&gt;</t>
  </si>
  <si>
    <t>dig_IO&lt;171&gt;</t>
  </si>
  <si>
    <t>dig_IO&lt;176&gt;</t>
  </si>
  <si>
    <t>dig_IO&lt;177&gt;</t>
  </si>
  <si>
    <t>cp_dir&lt;0&gt;</t>
  </si>
  <si>
    <t>cp_dir&lt;1&gt;</t>
  </si>
  <si>
    <t>cp_dir&lt;2&gt;</t>
  </si>
  <si>
    <t>cp_dir&lt;3&gt;</t>
  </si>
  <si>
    <t>cp_dir&lt;4&gt;</t>
  </si>
  <si>
    <t>idx_dir&lt;0&gt;</t>
  </si>
  <si>
    <t>spare</t>
  </si>
  <si>
    <t>Scroll_Pump</t>
  </si>
  <si>
    <t>Cal_Bub1_Vlv</t>
  </si>
  <si>
    <t>Cal_Bub2_Vlv</t>
  </si>
  <si>
    <t>TE_HC1</t>
  </si>
  <si>
    <t>LPV_HC</t>
  </si>
  <si>
    <t>Cell_HC</t>
  </si>
  <si>
    <t>DPV_HC</t>
  </si>
  <si>
    <t>SpCmd1</t>
  </si>
  <si>
    <t>SpCmd2</t>
  </si>
  <si>
    <t>L1Cmd</t>
  </si>
  <si>
    <t>TE_HC2</t>
  </si>
  <si>
    <t>Gas_Vlv</t>
  </si>
  <si>
    <t>Edw_Vlv</t>
  </si>
  <si>
    <t>Bub_Gas_Vlv</t>
  </si>
  <si>
    <t>84A0</t>
  </si>
  <si>
    <t>84A1</t>
  </si>
  <si>
    <t>84A2</t>
  </si>
  <si>
    <t>84A3</t>
  </si>
  <si>
    <t>84A4</t>
  </si>
  <si>
    <t>84A5</t>
  </si>
  <si>
    <t>84A6</t>
  </si>
  <si>
    <t>84A7</t>
  </si>
  <si>
    <t>Bub_Vlv_Flw_D_On_Off</t>
  </si>
  <si>
    <t>Carbon</t>
  </si>
  <si>
    <t>MC_SCK</t>
  </si>
  <si>
    <t>MC_SDA</t>
  </si>
  <si>
    <t>IDPV_SDA</t>
  </si>
  <si>
    <t>IDPV_SCK</t>
  </si>
  <si>
    <t>ILPV_SCK</t>
  </si>
  <si>
    <t>ILPV_SDA</t>
  </si>
  <si>
    <t>IQCL_SCK</t>
  </si>
  <si>
    <t>IQCL_SDA</t>
  </si>
  <si>
    <t>MQ_SDIN</t>
  </si>
  <si>
    <t>CQ_SDIN</t>
  </si>
  <si>
    <t>IQ_SDIN</t>
  </si>
  <si>
    <t>MQ_SCLK</t>
  </si>
  <si>
    <t>CQ_SCLK</t>
  </si>
  <si>
    <t>IQ_SCLK</t>
  </si>
  <si>
    <t>DIO_5Sp</t>
  </si>
  <si>
    <t>MGas_Ex_Vlv_Open_Clsd</t>
  </si>
  <si>
    <t>~CQCLI_Reset_On_Off</t>
  </si>
  <si>
    <t>CLPV_HC_On_Off</t>
  </si>
  <si>
    <t>CCell_HC_On_Off</t>
  </si>
  <si>
    <t>CLTEC_On_Off</t>
  </si>
  <si>
    <t>CPrs_Reg_Open_Clsd</t>
  </si>
  <si>
    <t>CGas_Vlv_Open_Clsd</t>
  </si>
  <si>
    <t>CGas_Ex_Vlv_Open_Clsd</t>
  </si>
  <si>
    <t>IGas_Ex_Vlv_Status</t>
  </si>
  <si>
    <t>MGas_Vlv_Status</t>
  </si>
  <si>
    <t>CGas_Vlv_Status</t>
  </si>
  <si>
    <t>IGas_Vlv_Status</t>
  </si>
  <si>
    <t>MGas_Ex_Vlv_Status</t>
  </si>
  <si>
    <t>~IQCLI_Reset_On_Off</t>
  </si>
  <si>
    <t>MQ_SYNC</t>
  </si>
  <si>
    <t>CQ_SYNC</t>
  </si>
  <si>
    <t>IQ_SYNC</t>
  </si>
  <si>
    <t>GD_Vlv_Clsed</t>
  </si>
  <si>
    <t>IPrs_Reg_Open_Clsd</t>
  </si>
  <si>
    <t>IGas_Vlv_Open_Clsd</t>
  </si>
  <si>
    <t>IGas_Ex_Vlv_Open_Clsd</t>
  </si>
  <si>
    <t>SH_HC_On_Off</t>
  </si>
  <si>
    <t>SpHt_HC_On_Off</t>
  </si>
  <si>
    <t>Gas_Flw_Open_On_Off</t>
  </si>
  <si>
    <t>Gas_Flw_Clsd_On_Off</t>
  </si>
  <si>
    <t>AO_SCK</t>
  </si>
  <si>
    <t>AO_MOSI</t>
  </si>
  <si>
    <t>AO_CS2</t>
  </si>
  <si>
    <t>AO_CS3</t>
  </si>
  <si>
    <t>~AO_LDAC</t>
  </si>
  <si>
    <t>~AO_CLR</t>
  </si>
  <si>
    <t>~MQCLI_Reset_On_Off</t>
  </si>
  <si>
    <t>DIO_6Sp</t>
  </si>
  <si>
    <t>MCell_HC_On_Off</t>
  </si>
  <si>
    <t>MDPV_HC_On_Off</t>
  </si>
  <si>
    <t>MLTEC_On_Off</t>
  </si>
  <si>
    <t>MLPV_TEC_On_Off</t>
  </si>
  <si>
    <t>MPrs_Reg_Open_Clsd</t>
  </si>
  <si>
    <t>MGas_Vlv_Open_Clsd</t>
  </si>
  <si>
    <t>MQ_BUSY</t>
  </si>
  <si>
    <t>CQ_BUSY</t>
  </si>
  <si>
    <t>IQ_BUSY</t>
  </si>
  <si>
    <t>CGas_Ex_Vlv_Status</t>
  </si>
  <si>
    <t>QCLI</t>
  </si>
  <si>
    <t>AO</t>
  </si>
  <si>
    <t>OP_SW0</t>
  </si>
  <si>
    <t>OP_SW1</t>
  </si>
  <si>
    <t>FLIGHT_OK</t>
  </si>
  <si>
    <t>CPSW_S</t>
  </si>
  <si>
    <t>MM_Pump_On_Off</t>
  </si>
  <si>
    <t>C_Pump_On_Off</t>
  </si>
  <si>
    <t>I_Pump_On_Off</t>
  </si>
  <si>
    <t>ICell_HC_On_Off</t>
  </si>
  <si>
    <t>IDPV_HC_On_Off</t>
  </si>
  <si>
    <t>ILPV_HC_On_Off</t>
  </si>
  <si>
    <t>ILTEC_On_Off</t>
  </si>
  <si>
    <t>L1_On_Off</t>
  </si>
  <si>
    <t>L2_On_Off</t>
  </si>
  <si>
    <t>MM_Pump_S</t>
  </si>
  <si>
    <t>C_Pump_S</t>
  </si>
  <si>
    <t>I_Pump_S</t>
  </si>
  <si>
    <t>ICell_HC_S</t>
  </si>
  <si>
    <t>IDPV_HC_S</t>
  </si>
  <si>
    <t>ILPV_HC_S</t>
  </si>
  <si>
    <t>ILTEC_S</t>
  </si>
  <si>
    <t>L1_S</t>
  </si>
  <si>
    <t>L2_S</t>
  </si>
  <si>
    <t>I_MUXA0</t>
  </si>
  <si>
    <t>FAIL0</t>
  </si>
  <si>
    <t>I_MUXA1</t>
  </si>
  <si>
    <t>FAIL1</t>
  </si>
  <si>
    <t>I_MUXA2</t>
  </si>
  <si>
    <t>DA_CS_B&lt;2&gt;</t>
  </si>
  <si>
    <t>DA_CS_B&lt;3&gt;</t>
  </si>
  <si>
    <t>DigIO &amp; Indexer</t>
  </si>
  <si>
    <t>CmdProc &amp; QCLI</t>
  </si>
  <si>
    <t>CmdProc, Indxr, DigIO</t>
  </si>
  <si>
    <t>AO, DigIO</t>
  </si>
  <si>
    <t>CmdProc, DigIO</t>
  </si>
  <si>
    <t>DigIO, PwrBd Status</t>
  </si>
  <si>
    <t>CmdProc</t>
  </si>
  <si>
    <t>AI, SB, DigIO</t>
  </si>
  <si>
    <t>CP</t>
  </si>
  <si>
    <t>Cmd&lt;34&gt;</t>
  </si>
  <si>
    <t>Cmd&lt;38&gt;</t>
  </si>
  <si>
    <t>Cmd&lt;39&gt;</t>
  </si>
  <si>
    <t>Cmd&lt;40&gt;</t>
  </si>
  <si>
    <t>Cmd&lt;41&gt;</t>
  </si>
  <si>
    <t>Cmd&lt;42&gt;</t>
  </si>
  <si>
    <t>Cmd&lt;43&gt;</t>
  </si>
  <si>
    <t>Cmd&lt;44&gt;</t>
  </si>
  <si>
    <t>Cmd&lt;45&gt;</t>
  </si>
  <si>
    <t>Cmd&lt;46&gt;</t>
  </si>
  <si>
    <t>Cmd&lt;47&gt;</t>
  </si>
  <si>
    <t>GD_Vlv_Clsed_S</t>
  </si>
  <si>
    <t>C_Pump_DS</t>
  </si>
  <si>
    <t>I_Pump_DS</t>
  </si>
  <si>
    <t>ICell_HC_DS</t>
  </si>
  <si>
    <t>IDPV_HC_DS</t>
  </si>
  <si>
    <t>ILPV_HC_DS</t>
  </si>
  <si>
    <t>ILTEC_DS</t>
  </si>
  <si>
    <t>L1_DS</t>
  </si>
  <si>
    <t>L2_DS</t>
  </si>
  <si>
    <t>MM_Pump_DS</t>
  </si>
  <si>
    <t>Cmd9_DS</t>
  </si>
  <si>
    <t>Cmd10_DS</t>
  </si>
  <si>
    <t>Cmd11_DS</t>
  </si>
  <si>
    <t>Cmd12_DS</t>
  </si>
  <si>
    <t>Cmd13_DS</t>
  </si>
  <si>
    <t>Cmd14_DS</t>
  </si>
  <si>
    <t>Cmd15_DS</t>
  </si>
  <si>
    <t>Cmd16_DS</t>
  </si>
  <si>
    <t>Cmd17_DS</t>
  </si>
  <si>
    <t>Cmd18_DS</t>
  </si>
  <si>
    <t>Cmd19_DS</t>
  </si>
  <si>
    <t>Cmd20_DS</t>
  </si>
  <si>
    <t>Cmd21_DS</t>
  </si>
  <si>
    <t>Cmd22_DS</t>
  </si>
  <si>
    <t>Cmd23_DS</t>
  </si>
  <si>
    <t>~CQCLI_Reset_DS</t>
  </si>
  <si>
    <t>CLPV_HC_DS</t>
  </si>
  <si>
    <t>CCell_HC_DS</t>
  </si>
  <si>
    <t>CLTEC_DS</t>
  </si>
  <si>
    <t>~IQCLI_Reset_DS</t>
  </si>
  <si>
    <t>SH_HC_DS</t>
  </si>
  <si>
    <t>SpHt_HC_DS</t>
  </si>
  <si>
    <t>Gas_Flw_Open_DS</t>
  </si>
  <si>
    <t>Gas_Flw_Clsd_DS</t>
  </si>
  <si>
    <t>~MQCLI_Reset_DS</t>
  </si>
  <si>
    <t>MCell_HC_DS</t>
  </si>
  <si>
    <t>MDPV_HC_DS</t>
  </si>
  <si>
    <t>MLTEC_DS</t>
  </si>
  <si>
    <t>MLPV_TEC_DS</t>
  </si>
  <si>
    <t>CPrs_Reg_DS</t>
  </si>
  <si>
    <t>CGas_Vlv_DS</t>
  </si>
  <si>
    <t>CGas_Ex_Vlv_DS</t>
  </si>
  <si>
    <t>IPrs_Reg_DS</t>
  </si>
  <si>
    <t>IGas_Vlv_DS</t>
  </si>
  <si>
    <t>IGas_Ex_Vlv_DS</t>
  </si>
  <si>
    <t>MPrs_Reg_DS</t>
  </si>
  <si>
    <t>MGas_Vlv_DS</t>
  </si>
  <si>
    <t>MGas_Ex_Vlv_DS</t>
  </si>
  <si>
    <t>dig_IO&lt;178&gt;</t>
  </si>
  <si>
    <t>dig_IO&lt;179&gt;</t>
  </si>
  <si>
    <t>dig_IO&lt;184&gt;</t>
  </si>
  <si>
    <t>dig_IO&lt;185&gt;</t>
  </si>
  <si>
    <t>dig_IO&lt;186&gt;</t>
  </si>
  <si>
    <t>dig_IO&lt;187&gt;</t>
  </si>
  <si>
    <t>QSync&lt;0&gt;</t>
  </si>
  <si>
    <t>QSync&lt;1&gt;</t>
  </si>
  <si>
    <t>QSync&lt;2&gt;</t>
  </si>
  <si>
    <t>QSData&lt;0&gt;</t>
  </si>
  <si>
    <t>QSClk&lt;0&gt;</t>
  </si>
  <si>
    <t>QSData&lt;1&gt;</t>
  </si>
  <si>
    <t>QSData&lt;2&gt;</t>
  </si>
  <si>
    <t>QSClk&lt;1&gt;</t>
  </si>
  <si>
    <t>QSClk&lt;2&gt;</t>
  </si>
  <si>
    <t>Cmd&lt;48&gt;</t>
  </si>
  <si>
    <t>Cmd&lt;49&gt;</t>
  </si>
  <si>
    <t>DIO_3Sp/L3_On_Off</t>
  </si>
  <si>
    <t>DIO_4Sp/L4_On_Off</t>
  </si>
  <si>
    <t>dig_IO&lt;192&gt;</t>
  </si>
  <si>
    <t>dig_IO&lt;193&gt;</t>
  </si>
  <si>
    <t>dig_IO&lt;194&gt;</t>
  </si>
  <si>
    <t>dig_IO&lt;195&gt;</t>
  </si>
  <si>
    <t>dig_IO&lt;196&gt;</t>
  </si>
  <si>
    <t>dig_IO&lt;197&gt;</t>
  </si>
  <si>
    <t>PB_E44</t>
  </si>
  <si>
    <t>PB_E43</t>
  </si>
  <si>
    <t>dig_IO&lt;200&gt;</t>
  </si>
  <si>
    <t>dig_IO&lt;198&gt;</t>
  </si>
  <si>
    <t>dig_IO&lt;199&gt;</t>
  </si>
  <si>
    <t>dig_dir&lt;24&gt;</t>
  </si>
  <si>
    <t>QCLI, DigIO</t>
  </si>
  <si>
    <t>X"FFFFFF8" + "00"</t>
  </si>
  <si>
    <t>X"0007FF8" + "00"</t>
  </si>
  <si>
    <t>N_QCLICTRL</t>
  </si>
  <si>
    <t>N_PTRH</t>
  </si>
  <si>
    <t>N_ISBITS</t>
  </si>
  <si>
    <t>ESID</t>
  </si>
  <si>
    <t>ESwitchBit</t>
  </si>
  <si>
    <t>ISwitchBit</t>
  </si>
  <si>
    <t>ESwitchAddr</t>
  </si>
  <si>
    <t>( 0, 1, 1, 1, 1, 1, 2, 3, 4 )</t>
  </si>
  <si>
    <t>( 0, 0, 1, 2, 4, 5, 0, 0, 0 )</t>
  </si>
  <si>
    <t>( 0, 1, 2, 3, 4 )</t>
  </si>
  <si>
    <t>( "0000000", "1110000", "0000000", "0000000", "0000000" )</t>
  </si>
  <si>
    <t>N_AO_CHIPS</t>
  </si>
  <si>
    <t>DACS</t>
  </si>
  <si>
    <t>Location</t>
  </si>
  <si>
    <t>SCL</t>
  </si>
  <si>
    <t>SDA</t>
  </si>
  <si>
    <t>MQCL</t>
  </si>
  <si>
    <t>ISwBit</t>
  </si>
  <si>
    <t>ESwBit</t>
  </si>
  <si>
    <t>IDPV</t>
  </si>
  <si>
    <t>MLPV</t>
  </si>
  <si>
    <t>MDPV</t>
  </si>
  <si>
    <t>CQCL</t>
  </si>
  <si>
    <t>CLPV</t>
  </si>
  <si>
    <t>ILPV</t>
  </si>
  <si>
    <t>IQCL</t>
  </si>
  <si>
    <t>PTRH_SCK_pin(1)</t>
  </si>
  <si>
    <t>PTRH_SDA_pin(1)</t>
  </si>
  <si>
    <t>PTRH_SCK_pin(2)</t>
  </si>
  <si>
    <t>PTRH_SDA_pin(2)</t>
  </si>
  <si>
    <t>PTRH_SCK_pin(3)</t>
  </si>
  <si>
    <t>PTRH_SDA_pin(3)</t>
  </si>
  <si>
    <t>PTRH_SCK_pin(4)</t>
  </si>
  <si>
    <t>PTRH_SDA_pin(4)</t>
  </si>
  <si>
    <t>VM_SCL(0)</t>
  </si>
  <si>
    <t>VM_SDA(0)</t>
  </si>
  <si>
    <t>VM_SCL(1)</t>
  </si>
  <si>
    <t>VM_SDA(1)</t>
  </si>
  <si>
    <t>VM_SCL(2)</t>
  </si>
  <si>
    <t>VM_SDA(2)</t>
  </si>
  <si>
    <t>A_Sclk</t>
  </si>
  <si>
    <t>A_Sdin</t>
  </si>
  <si>
    <t>~A_Sync</t>
  </si>
  <si>
    <t>~A_LDAC</t>
  </si>
  <si>
    <t>0200</t>
  </si>
  <si>
    <t>0240</t>
  </si>
  <si>
    <t>0220</t>
  </si>
  <si>
    <t>0260</t>
  </si>
  <si>
    <t>0280</t>
  </si>
  <si>
    <t>02A0</t>
  </si>
  <si>
    <t>02C0</t>
  </si>
  <si>
    <t>02E0</t>
  </si>
  <si>
    <t>0300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</si>
</sst>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49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19" xfId="0" applyFont="1" applyBorder="1"/>
    <xf numFmtId="0" fontId="0" fillId="34" borderId="12" xfId="0" applyFill="1" applyBorder="1"/>
    <xf numFmtId="0" fontId="0" fillId="0" borderId="12" xfId="0" applyFill="1" applyBorder="1"/>
    <xf numFmtId="0" fontId="0" fillId="0" borderId="18" xfId="0" applyBorder="1"/>
    <xf numFmtId="0" fontId="0" fillId="34" borderId="13" xfId="0" applyFill="1" applyBorder="1"/>
    <xf numFmtId="49" fontId="0" fillId="0" borderId="18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49" fontId="0" fillId="0" borderId="12" xfId="0" applyNumberFormat="1" applyFill="1" applyBorder="1" applyAlignment="1"/>
    <xf numFmtId="0" fontId="0" fillId="0" borderId="12" xfId="0" applyBorder="1" applyAlignment="1"/>
    <xf numFmtId="0" fontId="0" fillId="0" borderId="13" xfId="0" applyBorder="1" applyAlignment="1">
      <alignment horizontal="left"/>
    </xf>
    <xf numFmtId="0" fontId="0" fillId="0" borderId="0" xfId="0" applyFill="1" applyBorder="1"/>
    <xf numFmtId="0" fontId="16" fillId="35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19" fillId="0" borderId="19" xfId="0" applyNumberFormat="1" applyFont="1" applyBorder="1" applyAlignment="1">
      <alignment horizontal="center"/>
    </xf>
    <xf numFmtId="49" fontId="19" fillId="0" borderId="20" xfId="0" applyNumberFormat="1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22" xfId="0" applyBorder="1"/>
    <xf numFmtId="0" fontId="0" fillId="0" borderId="15" xfId="0" applyBorder="1"/>
    <xf numFmtId="0" fontId="0" fillId="0" borderId="17" xfId="0" applyBorder="1"/>
    <xf numFmtId="0" fontId="0" fillId="0" borderId="15" xfId="0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5" xfId="0" applyNumberFormat="1" applyBorder="1"/>
    <xf numFmtId="0" fontId="0" fillId="0" borderId="15" xfId="0" quotePrefix="1" applyBorder="1"/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21" xfId="0" applyFill="1" applyBorder="1" applyAlignment="1">
      <alignment horizontal="center"/>
    </xf>
    <xf numFmtId="49" fontId="0" fillId="0" borderId="14" xfId="0" applyNumberFormat="1" applyBorder="1" applyAlignment="1">
      <alignment horizontal="left"/>
    </xf>
    <xf numFmtId="49" fontId="0" fillId="0" borderId="0" xfId="0" applyNumberFormat="1" applyBorder="1"/>
    <xf numFmtId="0" fontId="0" fillId="36" borderId="20" xfId="0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44" activePane="bottomLeft" state="frozen"/>
      <selection pane="bottomLeft" activeCell="B55" sqref="B55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56</v>
      </c>
      <c r="E21" t="s">
        <v>5</v>
      </c>
      <c r="F21" t="s">
        <v>57</v>
      </c>
    </row>
    <row r="22" spans="1:6">
      <c r="B22" t="s">
        <v>58</v>
      </c>
      <c r="E22" t="s">
        <v>5</v>
      </c>
      <c r="F22" t="s">
        <v>59</v>
      </c>
    </row>
    <row r="23" spans="1:6">
      <c r="B23" t="s">
        <v>60</v>
      </c>
      <c r="E23" t="s">
        <v>5</v>
      </c>
      <c r="F23" t="s">
        <v>61</v>
      </c>
    </row>
    <row r="24" spans="1:6">
      <c r="B24" t="s">
        <v>62</v>
      </c>
      <c r="E24" t="s">
        <v>5</v>
      </c>
      <c r="F24" t="s">
        <v>63</v>
      </c>
    </row>
    <row r="25" spans="1:6">
      <c r="B25" t="s">
        <v>64</v>
      </c>
      <c r="E25" t="s">
        <v>5</v>
      </c>
      <c r="F25" t="s">
        <v>65</v>
      </c>
    </row>
    <row r="26" spans="1:6">
      <c r="B26" t="s">
        <v>66</v>
      </c>
      <c r="E26" t="s">
        <v>5</v>
      </c>
      <c r="F26" t="s">
        <v>67</v>
      </c>
    </row>
    <row r="27" spans="1:6">
      <c r="B27" t="s">
        <v>68</v>
      </c>
      <c r="E27" t="s">
        <v>5</v>
      </c>
      <c r="F27" t="s">
        <v>69</v>
      </c>
    </row>
    <row r="28" spans="1:6">
      <c r="B28" t="s">
        <v>70</v>
      </c>
      <c r="E28" t="s">
        <v>5</v>
      </c>
      <c r="F28" t="s">
        <v>71</v>
      </c>
    </row>
    <row r="29" spans="1:6">
      <c r="B29" t="s">
        <v>72</v>
      </c>
      <c r="E29" t="s">
        <v>5</v>
      </c>
      <c r="F29" t="s">
        <v>73</v>
      </c>
    </row>
    <row r="30" spans="1:6">
      <c r="B30" t="s">
        <v>44</v>
      </c>
      <c r="E30" t="s">
        <v>5</v>
      </c>
      <c r="F30" t="s">
        <v>45</v>
      </c>
    </row>
    <row r="31" spans="1:6">
      <c r="B31" t="s">
        <v>46</v>
      </c>
      <c r="E31" t="s">
        <v>5</v>
      </c>
      <c r="F31" t="s">
        <v>47</v>
      </c>
    </row>
    <row r="32" spans="1:6">
      <c r="B32" t="s">
        <v>48</v>
      </c>
      <c r="E32" t="s">
        <v>5</v>
      </c>
      <c r="F32" t="s">
        <v>49</v>
      </c>
    </row>
    <row r="33" spans="2:6">
      <c r="B33" t="s">
        <v>50</v>
      </c>
      <c r="E33" t="s">
        <v>5</v>
      </c>
      <c r="F33" t="s">
        <v>51</v>
      </c>
    </row>
    <row r="34" spans="2:6">
      <c r="B34" t="s">
        <v>52</v>
      </c>
      <c r="E34" t="s">
        <v>5</v>
      </c>
      <c r="F34" t="s">
        <v>53</v>
      </c>
    </row>
    <row r="35" spans="2:6">
      <c r="B35" t="s">
        <v>54</v>
      </c>
      <c r="E35" t="s">
        <v>5</v>
      </c>
      <c r="F35" t="s">
        <v>55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859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862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863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864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865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866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867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869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870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871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872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874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875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876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877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879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858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880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860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861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868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873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878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10" sqref="B10:B11"/>
    </sheetView>
  </sheetViews>
  <sheetFormatPr defaultRowHeight="15"/>
  <cols>
    <col min="1" max="1" width="14.140625" customWidth="1"/>
    <col min="2" max="2" width="22.28515625" customWidth="1"/>
    <col min="3" max="3" width="22.7109375" customWidth="1"/>
    <col min="4" max="4" width="16.85546875" style="3" customWidth="1"/>
    <col min="5" max="5" width="17.5703125" customWidth="1"/>
  </cols>
  <sheetData>
    <row r="1" spans="1:5">
      <c r="A1" s="29" t="s">
        <v>797</v>
      </c>
      <c r="B1" s="30" t="s">
        <v>745</v>
      </c>
      <c r="C1" s="30" t="s">
        <v>908</v>
      </c>
      <c r="D1" s="73" t="s">
        <v>1030</v>
      </c>
      <c r="E1" s="74"/>
    </row>
    <row r="2" spans="1:5">
      <c r="A2" s="22" t="s">
        <v>42</v>
      </c>
      <c r="B2" s="5" t="s">
        <v>1262</v>
      </c>
      <c r="C2" s="23" t="s">
        <v>919</v>
      </c>
      <c r="D2" s="49" t="s">
        <v>1031</v>
      </c>
      <c r="E2" t="s">
        <v>1248</v>
      </c>
    </row>
    <row r="3" spans="1:5">
      <c r="A3" s="24" t="s">
        <v>56</v>
      </c>
      <c r="B3" s="5" t="s">
        <v>1263</v>
      </c>
      <c r="C3" s="26" t="s">
        <v>920</v>
      </c>
      <c r="D3" s="50" t="s">
        <v>1032</v>
      </c>
      <c r="E3" t="s">
        <v>1249</v>
      </c>
    </row>
    <row r="4" spans="1:5">
      <c r="A4" s="24" t="s">
        <v>58</v>
      </c>
      <c r="B4" s="5" t="s">
        <v>1264</v>
      </c>
      <c r="C4" s="26" t="s">
        <v>921</v>
      </c>
      <c r="D4" s="50" t="s">
        <v>1033</v>
      </c>
      <c r="E4" t="s">
        <v>1251</v>
      </c>
    </row>
    <row r="5" spans="1:5">
      <c r="A5" s="24" t="s">
        <v>60</v>
      </c>
      <c r="B5" s="5" t="s">
        <v>1265</v>
      </c>
      <c r="C5" s="26" t="s">
        <v>922</v>
      </c>
      <c r="D5" s="50" t="s">
        <v>1034</v>
      </c>
      <c r="E5" t="s">
        <v>1250</v>
      </c>
    </row>
    <row r="6" spans="1:5">
      <c r="A6" s="24" t="s">
        <v>62</v>
      </c>
      <c r="B6" s="25" t="s">
        <v>917</v>
      </c>
      <c r="C6" s="24"/>
      <c r="D6" s="50" t="s">
        <v>1035</v>
      </c>
      <c r="E6" t="s">
        <v>1252</v>
      </c>
    </row>
    <row r="7" spans="1:5">
      <c r="A7" s="24" t="s">
        <v>64</v>
      </c>
      <c r="B7" s="25" t="s">
        <v>918</v>
      </c>
      <c r="C7" s="24"/>
      <c r="D7" s="50" t="s">
        <v>1036</v>
      </c>
      <c r="E7" t="s">
        <v>1253</v>
      </c>
    </row>
    <row r="8" spans="1:5">
      <c r="A8" s="24" t="s">
        <v>66</v>
      </c>
      <c r="B8" s="25"/>
      <c r="C8" s="24"/>
      <c r="D8" s="50" t="s">
        <v>1037</v>
      </c>
      <c r="E8" t="s">
        <v>1254</v>
      </c>
    </row>
    <row r="9" spans="1:5">
      <c r="A9" s="24" t="s">
        <v>68</v>
      </c>
      <c r="B9" s="25"/>
      <c r="C9" s="24"/>
      <c r="D9" s="50" t="s">
        <v>1038</v>
      </c>
      <c r="E9" t="s">
        <v>1255</v>
      </c>
    </row>
    <row r="10" spans="1:5">
      <c r="A10" s="24" t="s">
        <v>70</v>
      </c>
      <c r="B10" s="25" t="s">
        <v>1256</v>
      </c>
      <c r="C10" s="25" t="s">
        <v>1256</v>
      </c>
      <c r="D10" s="25" t="s">
        <v>1256</v>
      </c>
    </row>
    <row r="11" spans="1:5">
      <c r="A11" s="24" t="s">
        <v>72</v>
      </c>
      <c r="B11" s="25" t="s">
        <v>1257</v>
      </c>
      <c r="C11" s="25" t="s">
        <v>1257</v>
      </c>
      <c r="D11" s="25" t="s">
        <v>1257</v>
      </c>
    </row>
    <row r="12" spans="1:5">
      <c r="A12" s="24" t="s">
        <v>44</v>
      </c>
      <c r="B12" s="25"/>
      <c r="C12" s="72" t="s">
        <v>1258</v>
      </c>
      <c r="D12" s="25" t="s">
        <v>1258</v>
      </c>
    </row>
    <row r="13" spans="1:5">
      <c r="A13" s="24" t="s">
        <v>46</v>
      </c>
      <c r="B13" s="25"/>
      <c r="C13" s="72" t="s">
        <v>1259</v>
      </c>
      <c r="D13" s="25" t="s">
        <v>1259</v>
      </c>
    </row>
    <row r="14" spans="1:5">
      <c r="A14" s="24" t="s">
        <v>48</v>
      </c>
      <c r="B14" s="25"/>
      <c r="C14" s="72" t="s">
        <v>1260</v>
      </c>
      <c r="D14" s="25" t="s">
        <v>1260</v>
      </c>
    </row>
    <row r="15" spans="1:5">
      <c r="A15" s="24" t="s">
        <v>50</v>
      </c>
      <c r="B15" s="25"/>
      <c r="C15" s="72" t="s">
        <v>1261</v>
      </c>
      <c r="D15" s="25" t="s">
        <v>1261</v>
      </c>
    </row>
    <row r="16" spans="1:5">
      <c r="A16" s="24" t="s">
        <v>52</v>
      </c>
      <c r="B16" s="25"/>
      <c r="C16" s="24"/>
      <c r="D16" s="25"/>
    </row>
    <row r="17" spans="1:4">
      <c r="A17" s="27" t="s">
        <v>54</v>
      </c>
      <c r="B17" s="28"/>
      <c r="C17" s="27"/>
      <c r="D17" s="28"/>
    </row>
  </sheetData>
  <mergeCells count="1">
    <mergeCell ref="D1:E1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7"/>
  <sheetViews>
    <sheetView workbookViewId="0">
      <pane xSplit="4" ySplit="2" topLeftCell="I9" activePane="bottomRight" state="frozenSplit"/>
      <selection pane="topRight" activeCell="E1" sqref="E1"/>
      <selection pane="bottomLeft" activeCell="A3" sqref="A3"/>
      <selection pane="bottomRight" activeCell="U75" sqref="U75:U76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10.42578125" customWidth="1"/>
    <col min="6" max="6" width="4.85546875" customWidth="1"/>
    <col min="7" max="8" width="9.140625" customWidth="1"/>
    <col min="9" max="9" width="12.28515625" customWidth="1"/>
    <col min="10" max="10" width="22.42578125" customWidth="1"/>
    <col min="11" max="11" width="20.5703125" customWidth="1"/>
    <col min="12" max="13" width="7.28515625" style="3" customWidth="1"/>
    <col min="14" max="14" width="20.28515625" style="3" bestFit="1" customWidth="1"/>
    <col min="15" max="15" width="22.5703125" customWidth="1"/>
    <col min="16" max="17" width="9.140625" style="3"/>
    <col min="18" max="18" width="21" customWidth="1"/>
    <col min="19" max="19" width="23.7109375" bestFit="1" customWidth="1"/>
    <col min="20" max="20" width="9.140625" style="3"/>
  </cols>
  <sheetData>
    <row r="1" spans="1:21">
      <c r="J1" s="75" t="s">
        <v>745</v>
      </c>
      <c r="K1" s="75"/>
      <c r="L1" s="75"/>
      <c r="M1" s="75"/>
      <c r="N1" s="75" t="s">
        <v>908</v>
      </c>
      <c r="O1" s="75"/>
      <c r="P1" s="75"/>
      <c r="Q1" s="75"/>
      <c r="R1" s="75" t="s">
        <v>1030</v>
      </c>
      <c r="S1" s="75"/>
      <c r="T1" s="75"/>
      <c r="U1" s="75"/>
    </row>
    <row r="2" spans="1:21">
      <c r="B2" s="1" t="s">
        <v>630</v>
      </c>
      <c r="C2" s="2" t="s">
        <v>643</v>
      </c>
      <c r="D2" s="2" t="s">
        <v>744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651</v>
      </c>
      <c r="J2" s="33" t="s">
        <v>631</v>
      </c>
      <c r="K2" s="16" t="s">
        <v>745</v>
      </c>
      <c r="L2" s="17" t="s">
        <v>765</v>
      </c>
      <c r="M2" s="17" t="s">
        <v>750</v>
      </c>
      <c r="N2" s="33" t="s">
        <v>631</v>
      </c>
      <c r="O2" s="33" t="s">
        <v>908</v>
      </c>
      <c r="P2" s="51" t="s">
        <v>765</v>
      </c>
      <c r="Q2" s="33" t="s">
        <v>750</v>
      </c>
      <c r="R2" s="33" t="s">
        <v>631</v>
      </c>
      <c r="S2" s="33" t="s">
        <v>1030</v>
      </c>
      <c r="T2" s="51" t="s">
        <v>765</v>
      </c>
      <c r="U2" s="33" t="s">
        <v>750</v>
      </c>
    </row>
    <row r="3" spans="1:21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5</v>
      </c>
      <c r="F3" t="s">
        <v>361</v>
      </c>
      <c r="J3" s="14" t="s">
        <v>860</v>
      </c>
      <c r="K3" t="s">
        <v>948</v>
      </c>
      <c r="L3" s="3">
        <v>0</v>
      </c>
      <c r="M3" s="31">
        <v>1</v>
      </c>
      <c r="N3" s="36" t="s">
        <v>1003</v>
      </c>
      <c r="O3" s="52" t="s">
        <v>948</v>
      </c>
      <c r="P3" s="53">
        <v>0</v>
      </c>
      <c r="Q3" s="54">
        <v>1</v>
      </c>
      <c r="R3" s="36"/>
      <c r="S3" s="52" t="s">
        <v>1219</v>
      </c>
      <c r="T3" s="53" t="s">
        <v>958</v>
      </c>
      <c r="U3" s="54">
        <v>0</v>
      </c>
    </row>
    <row r="4" spans="1:21">
      <c r="A4">
        <v>0</v>
      </c>
      <c r="B4" t="s">
        <v>372</v>
      </c>
      <c r="C4" s="3">
        <v>1</v>
      </c>
      <c r="D4" s="3">
        <f t="shared" si="0"/>
        <v>1</v>
      </c>
      <c r="E4" t="s">
        <v>5</v>
      </c>
      <c r="F4" t="s">
        <v>373</v>
      </c>
      <c r="J4" s="14" t="s">
        <v>773</v>
      </c>
      <c r="K4" t="s">
        <v>949</v>
      </c>
      <c r="L4" s="3" t="s">
        <v>958</v>
      </c>
      <c r="M4" s="31">
        <v>0</v>
      </c>
      <c r="N4" s="14" t="s">
        <v>1004</v>
      </c>
      <c r="O4" s="32" t="s">
        <v>948</v>
      </c>
      <c r="P4" s="31">
        <v>0</v>
      </c>
      <c r="Q4" s="20">
        <v>1</v>
      </c>
      <c r="R4" s="14"/>
      <c r="S4" s="32" t="s">
        <v>948</v>
      </c>
      <c r="T4" s="31">
        <v>0</v>
      </c>
      <c r="U4" s="20">
        <v>1</v>
      </c>
    </row>
    <row r="5" spans="1:21">
      <c r="A5">
        <v>0</v>
      </c>
      <c r="B5" t="s">
        <v>374</v>
      </c>
      <c r="C5" s="3">
        <v>2</v>
      </c>
      <c r="D5" s="3">
        <f t="shared" si="0"/>
        <v>2</v>
      </c>
      <c r="E5" t="s">
        <v>5</v>
      </c>
      <c r="F5" t="s">
        <v>375</v>
      </c>
      <c r="J5" s="14" t="s">
        <v>782</v>
      </c>
      <c r="K5" t="s">
        <v>949</v>
      </c>
      <c r="L5" s="3" t="s">
        <v>958</v>
      </c>
      <c r="M5" s="31">
        <v>0</v>
      </c>
      <c r="N5" s="14" t="s">
        <v>1005</v>
      </c>
      <c r="O5" s="32" t="s">
        <v>641</v>
      </c>
      <c r="P5" s="31">
        <v>1</v>
      </c>
      <c r="Q5" s="20">
        <v>1</v>
      </c>
      <c r="R5" s="14" t="s">
        <v>878</v>
      </c>
      <c r="S5" s="32" t="s">
        <v>1120</v>
      </c>
      <c r="T5" s="31">
        <v>1</v>
      </c>
      <c r="U5" s="20">
        <v>1</v>
      </c>
    </row>
    <row r="6" spans="1:21">
      <c r="A6">
        <v>0</v>
      </c>
      <c r="B6" t="s">
        <v>376</v>
      </c>
      <c r="C6" s="3">
        <v>3</v>
      </c>
      <c r="D6" s="3">
        <f t="shared" si="0"/>
        <v>3</v>
      </c>
      <c r="E6" t="s">
        <v>5</v>
      </c>
      <c r="F6" t="s">
        <v>377</v>
      </c>
      <c r="J6" s="14" t="s">
        <v>861</v>
      </c>
      <c r="K6" t="s">
        <v>951</v>
      </c>
      <c r="L6" s="3">
        <v>1</v>
      </c>
      <c r="M6" s="31">
        <v>1</v>
      </c>
      <c r="N6" s="14" t="s">
        <v>860</v>
      </c>
      <c r="O6" s="32" t="s">
        <v>949</v>
      </c>
      <c r="P6" s="31" t="s">
        <v>958</v>
      </c>
      <c r="Q6" s="20">
        <v>0</v>
      </c>
      <c r="R6" s="14"/>
      <c r="S6" s="45" t="s">
        <v>1121</v>
      </c>
      <c r="T6" s="31">
        <v>0</v>
      </c>
      <c r="U6" s="20">
        <v>1</v>
      </c>
    </row>
    <row r="7" spans="1:21">
      <c r="A7">
        <v>0</v>
      </c>
      <c r="B7" t="s">
        <v>378</v>
      </c>
      <c r="C7" s="3">
        <v>4</v>
      </c>
      <c r="D7" s="3">
        <f t="shared" si="0"/>
        <v>4</v>
      </c>
      <c r="E7" t="s">
        <v>5</v>
      </c>
      <c r="F7" t="s">
        <v>379</v>
      </c>
      <c r="J7" s="14" t="s">
        <v>868</v>
      </c>
      <c r="K7" s="6" t="s">
        <v>952</v>
      </c>
      <c r="L7" s="3">
        <v>1</v>
      </c>
      <c r="M7" s="31">
        <v>1</v>
      </c>
      <c r="N7" s="14" t="s">
        <v>861</v>
      </c>
      <c r="O7" s="32" t="s">
        <v>949</v>
      </c>
      <c r="P7" s="31" t="s">
        <v>958</v>
      </c>
      <c r="Q7" s="20">
        <v>0</v>
      </c>
      <c r="R7" s="14"/>
      <c r="S7" s="45" t="s">
        <v>1122</v>
      </c>
      <c r="T7" s="31">
        <v>0</v>
      </c>
      <c r="U7" s="20">
        <v>1</v>
      </c>
    </row>
    <row r="8" spans="1:21">
      <c r="A8">
        <v>0</v>
      </c>
      <c r="B8" t="s">
        <v>380</v>
      </c>
      <c r="C8" s="3">
        <v>5</v>
      </c>
      <c r="D8" s="3">
        <f t="shared" si="0"/>
        <v>5</v>
      </c>
      <c r="E8" t="s">
        <v>5</v>
      </c>
      <c r="F8" t="s">
        <v>381</v>
      </c>
      <c r="J8" s="14" t="s">
        <v>873</v>
      </c>
      <c r="K8" t="s">
        <v>953</v>
      </c>
      <c r="L8" s="3">
        <v>1</v>
      </c>
      <c r="M8" s="31">
        <v>1</v>
      </c>
      <c r="N8" s="14" t="s">
        <v>782</v>
      </c>
      <c r="O8" s="32" t="s">
        <v>950</v>
      </c>
      <c r="P8" s="31">
        <v>0</v>
      </c>
      <c r="Q8" s="20">
        <v>1</v>
      </c>
      <c r="R8" s="14"/>
      <c r="S8" s="45" t="s">
        <v>1123</v>
      </c>
      <c r="T8" s="31">
        <v>0</v>
      </c>
      <c r="U8" s="20">
        <v>1</v>
      </c>
    </row>
    <row r="9" spans="1:21">
      <c r="A9">
        <v>0</v>
      </c>
      <c r="B9" t="s">
        <v>382</v>
      </c>
      <c r="C9" s="3">
        <v>6</v>
      </c>
      <c r="D9" s="3">
        <f t="shared" si="0"/>
        <v>6</v>
      </c>
      <c r="E9" t="s">
        <v>5</v>
      </c>
      <c r="F9" t="s">
        <v>383</v>
      </c>
      <c r="J9" s="14" t="s">
        <v>804</v>
      </c>
      <c r="K9" t="s">
        <v>949</v>
      </c>
      <c r="L9" s="3" t="s">
        <v>958</v>
      </c>
      <c r="M9" s="31">
        <v>0</v>
      </c>
      <c r="N9" s="14" t="s">
        <v>868</v>
      </c>
      <c r="O9" s="32" t="s">
        <v>949</v>
      </c>
      <c r="P9" s="31" t="s">
        <v>958</v>
      </c>
      <c r="Q9" s="20">
        <v>0</v>
      </c>
      <c r="R9" s="14"/>
      <c r="S9" s="45" t="s">
        <v>1124</v>
      </c>
      <c r="T9" s="31">
        <v>0</v>
      </c>
      <c r="U9" s="20">
        <v>1</v>
      </c>
    </row>
    <row r="10" spans="1:21">
      <c r="A10">
        <v>0</v>
      </c>
      <c r="B10" t="s">
        <v>384</v>
      </c>
      <c r="C10" s="3">
        <v>7</v>
      </c>
      <c r="D10" s="3">
        <f t="shared" si="0"/>
        <v>7</v>
      </c>
      <c r="E10" t="s">
        <v>5</v>
      </c>
      <c r="F10" t="s">
        <v>385</v>
      </c>
      <c r="J10" s="14" t="s">
        <v>814</v>
      </c>
      <c r="K10" t="s">
        <v>954</v>
      </c>
      <c r="L10" s="3">
        <v>1</v>
      </c>
      <c r="M10" s="31">
        <v>1</v>
      </c>
      <c r="N10" s="14" t="s">
        <v>814</v>
      </c>
      <c r="O10" s="32" t="s">
        <v>954</v>
      </c>
      <c r="P10" s="31">
        <v>1</v>
      </c>
      <c r="Q10" s="20">
        <v>1</v>
      </c>
      <c r="R10" s="14" t="s">
        <v>1218</v>
      </c>
      <c r="S10" s="45" t="s">
        <v>1125</v>
      </c>
      <c r="T10" s="31">
        <v>1</v>
      </c>
      <c r="U10" s="20">
        <v>1</v>
      </c>
    </row>
    <row r="11" spans="1:21">
      <c r="A11">
        <v>0</v>
      </c>
      <c r="B11" t="s">
        <v>386</v>
      </c>
      <c r="C11" s="3">
        <v>8</v>
      </c>
      <c r="D11" s="3">
        <f t="shared" si="0"/>
        <v>8</v>
      </c>
      <c r="E11" t="s">
        <v>5</v>
      </c>
      <c r="F11" t="s">
        <v>387</v>
      </c>
      <c r="J11" s="14" t="s">
        <v>738</v>
      </c>
      <c r="K11" t="s">
        <v>955</v>
      </c>
      <c r="L11" s="3">
        <v>0</v>
      </c>
      <c r="M11" s="31">
        <v>1</v>
      </c>
      <c r="N11" s="14" t="s">
        <v>1000</v>
      </c>
      <c r="O11" s="32" t="s">
        <v>955</v>
      </c>
      <c r="P11" s="31">
        <v>0</v>
      </c>
      <c r="Q11" s="20">
        <v>1</v>
      </c>
      <c r="R11" s="14"/>
      <c r="S11" s="45" t="s">
        <v>1126</v>
      </c>
      <c r="T11" s="31">
        <v>0</v>
      </c>
      <c r="U11" s="20">
        <v>1</v>
      </c>
    </row>
    <row r="12" spans="1:21">
      <c r="A12">
        <v>0</v>
      </c>
      <c r="B12" t="s">
        <v>388</v>
      </c>
      <c r="C12" s="3">
        <v>9</v>
      </c>
      <c r="D12" s="3">
        <f t="shared" si="0"/>
        <v>9</v>
      </c>
      <c r="E12" t="s">
        <v>5</v>
      </c>
      <c r="F12" t="s">
        <v>389</v>
      </c>
      <c r="J12" s="14" t="s">
        <v>739</v>
      </c>
      <c r="K12" t="s">
        <v>955</v>
      </c>
      <c r="L12" s="3">
        <v>0</v>
      </c>
      <c r="M12" s="31">
        <v>1</v>
      </c>
      <c r="N12" s="14" t="s">
        <v>1001</v>
      </c>
      <c r="O12" s="32" t="s">
        <v>955</v>
      </c>
      <c r="P12" s="31">
        <v>0</v>
      </c>
      <c r="Q12" s="20">
        <v>1</v>
      </c>
      <c r="R12" s="14"/>
      <c r="S12" s="45" t="s">
        <v>1126</v>
      </c>
      <c r="T12" s="31">
        <v>0</v>
      </c>
      <c r="U12" s="20">
        <v>1</v>
      </c>
    </row>
    <row r="13" spans="1:21">
      <c r="A13">
        <v>0</v>
      </c>
      <c r="B13" t="s">
        <v>362</v>
      </c>
      <c r="C13" s="3">
        <v>10</v>
      </c>
      <c r="D13" s="3">
        <f t="shared" si="0"/>
        <v>10</v>
      </c>
      <c r="E13" t="s">
        <v>5</v>
      </c>
      <c r="F13" t="s">
        <v>363</v>
      </c>
      <c r="J13" s="14" t="s">
        <v>740</v>
      </c>
      <c r="K13" t="s">
        <v>955</v>
      </c>
      <c r="L13" s="3">
        <v>0</v>
      </c>
      <c r="M13" s="31">
        <v>1</v>
      </c>
      <c r="N13" s="14" t="s">
        <v>1002</v>
      </c>
      <c r="O13" s="32" t="s">
        <v>955</v>
      </c>
      <c r="P13" s="31">
        <v>0</v>
      </c>
      <c r="Q13" s="20">
        <v>1</v>
      </c>
      <c r="R13" s="14"/>
      <c r="S13" s="45" t="s">
        <v>1126</v>
      </c>
      <c r="T13" s="31">
        <v>0</v>
      </c>
      <c r="U13" s="20">
        <v>1</v>
      </c>
    </row>
    <row r="14" spans="1:21">
      <c r="A14">
        <v>0</v>
      </c>
      <c r="B14" t="s">
        <v>364</v>
      </c>
      <c r="C14" s="3">
        <v>11</v>
      </c>
      <c r="D14" s="3">
        <f t="shared" si="0"/>
        <v>11</v>
      </c>
      <c r="E14" t="s">
        <v>5</v>
      </c>
      <c r="F14" t="s">
        <v>365</v>
      </c>
      <c r="J14" s="14" t="s">
        <v>823</v>
      </c>
      <c r="K14" t="s">
        <v>956</v>
      </c>
      <c r="L14" s="3">
        <v>1</v>
      </c>
      <c r="M14" s="31">
        <v>1</v>
      </c>
      <c r="N14" s="14" t="s">
        <v>823</v>
      </c>
      <c r="O14" s="32" t="s">
        <v>956</v>
      </c>
      <c r="P14" s="31">
        <v>1</v>
      </c>
      <c r="Q14" s="20">
        <v>1</v>
      </c>
      <c r="R14" s="14" t="s">
        <v>861</v>
      </c>
      <c r="S14" s="45" t="s">
        <v>638</v>
      </c>
      <c r="T14" s="31">
        <v>1</v>
      </c>
      <c r="U14" s="20">
        <v>1</v>
      </c>
    </row>
    <row r="15" spans="1:21">
      <c r="A15">
        <v>0</v>
      </c>
      <c r="B15" t="s">
        <v>366</v>
      </c>
      <c r="C15" s="3">
        <v>12</v>
      </c>
      <c r="D15" s="3">
        <f t="shared" si="0"/>
        <v>12</v>
      </c>
      <c r="E15" t="s">
        <v>5</v>
      </c>
      <c r="F15" t="s">
        <v>367</v>
      </c>
      <c r="J15" s="14" t="s">
        <v>832</v>
      </c>
      <c r="K15" t="s">
        <v>956</v>
      </c>
      <c r="L15" s="3">
        <v>1</v>
      </c>
      <c r="M15" s="31">
        <v>1</v>
      </c>
      <c r="N15" s="14" t="s">
        <v>832</v>
      </c>
      <c r="O15" s="32" t="s">
        <v>956</v>
      </c>
      <c r="P15" s="31">
        <v>1</v>
      </c>
      <c r="Q15" s="20">
        <v>1</v>
      </c>
      <c r="R15" s="14" t="s">
        <v>868</v>
      </c>
      <c r="S15" s="45" t="s">
        <v>638</v>
      </c>
      <c r="T15" s="31">
        <v>1</v>
      </c>
      <c r="U15" s="20">
        <v>1</v>
      </c>
    </row>
    <row r="16" spans="1:21">
      <c r="A16">
        <v>0</v>
      </c>
      <c r="B16" t="s">
        <v>368</v>
      </c>
      <c r="C16" s="3">
        <v>13</v>
      </c>
      <c r="D16" s="3">
        <f t="shared" si="0"/>
        <v>13</v>
      </c>
      <c r="E16" t="s">
        <v>5</v>
      </c>
      <c r="F16" t="s">
        <v>369</v>
      </c>
      <c r="J16" s="14" t="s">
        <v>841</v>
      </c>
      <c r="K16" t="s">
        <v>956</v>
      </c>
      <c r="L16" s="3">
        <v>1</v>
      </c>
      <c r="M16" s="31">
        <v>1</v>
      </c>
      <c r="N16" s="14" t="s">
        <v>841</v>
      </c>
      <c r="O16" s="32" t="s">
        <v>956</v>
      </c>
      <c r="P16" s="31">
        <v>1</v>
      </c>
      <c r="Q16" s="20">
        <v>1</v>
      </c>
      <c r="R16" s="14" t="s">
        <v>873</v>
      </c>
      <c r="S16" s="32" t="s">
        <v>638</v>
      </c>
      <c r="T16" s="31">
        <v>1</v>
      </c>
      <c r="U16" s="20">
        <v>1</v>
      </c>
    </row>
    <row r="17" spans="1:21">
      <c r="A17" s="19">
        <v>0</v>
      </c>
      <c r="B17" s="19" t="s">
        <v>370</v>
      </c>
      <c r="C17" s="13">
        <v>14</v>
      </c>
      <c r="D17" s="13">
        <f t="shared" si="0"/>
        <v>14</v>
      </c>
      <c r="E17" s="19" t="s">
        <v>5</v>
      </c>
      <c r="F17" s="19" t="s">
        <v>371</v>
      </c>
      <c r="G17" s="19"/>
      <c r="H17" s="19"/>
      <c r="I17" s="19"/>
      <c r="J17" s="14" t="s">
        <v>878</v>
      </c>
      <c r="K17" s="19" t="s">
        <v>957</v>
      </c>
      <c r="L17" s="13">
        <v>0</v>
      </c>
      <c r="M17" s="18">
        <v>1</v>
      </c>
      <c r="N17" s="55" t="s">
        <v>873</v>
      </c>
      <c r="O17" s="19" t="s">
        <v>957</v>
      </c>
      <c r="P17" s="48">
        <v>0</v>
      </c>
      <c r="Q17" s="21">
        <v>1</v>
      </c>
      <c r="R17" s="55"/>
      <c r="S17" s="19" t="s">
        <v>1127</v>
      </c>
      <c r="T17" s="48">
        <v>0</v>
      </c>
      <c r="U17" s="21">
        <v>1</v>
      </c>
    </row>
    <row r="18" spans="1:21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5</v>
      </c>
      <c r="F18" t="s">
        <v>121</v>
      </c>
      <c r="J18" s="36" t="s">
        <v>906</v>
      </c>
      <c r="K18" s="6" t="s">
        <v>746</v>
      </c>
      <c r="L18" s="5" t="s">
        <v>946</v>
      </c>
      <c r="M18" s="5" t="s">
        <v>960</v>
      </c>
      <c r="N18" s="38" t="s">
        <v>767</v>
      </c>
      <c r="O18" s="5" t="s">
        <v>923</v>
      </c>
      <c r="P18" s="31">
        <v>0</v>
      </c>
      <c r="Q18" s="20" t="s">
        <v>959</v>
      </c>
      <c r="R18" s="14" t="s">
        <v>1197</v>
      </c>
      <c r="S18" s="32" t="s">
        <v>1039</v>
      </c>
      <c r="T18" s="53" t="s">
        <v>958</v>
      </c>
      <c r="U18" s="20" t="s">
        <v>1089</v>
      </c>
    </row>
    <row r="19" spans="1:21">
      <c r="A19">
        <v>1</v>
      </c>
      <c r="B19" t="s">
        <v>182</v>
      </c>
      <c r="C19" s="3">
        <v>1</v>
      </c>
      <c r="D19" s="3">
        <f t="shared" si="1"/>
        <v>0</v>
      </c>
      <c r="E19" t="s">
        <v>5</v>
      </c>
      <c r="F19" t="s">
        <v>183</v>
      </c>
      <c r="J19" s="14" t="s">
        <v>768</v>
      </c>
      <c r="K19" s="6" t="s">
        <v>747</v>
      </c>
      <c r="L19" s="5" t="s">
        <v>946</v>
      </c>
      <c r="M19" s="5" t="s">
        <v>960</v>
      </c>
      <c r="N19" s="39" t="s">
        <v>768</v>
      </c>
      <c r="O19" s="5" t="s">
        <v>924</v>
      </c>
      <c r="P19" s="31">
        <v>0</v>
      </c>
      <c r="Q19" s="20" t="s">
        <v>959</v>
      </c>
      <c r="R19" s="14" t="s">
        <v>1199</v>
      </c>
      <c r="S19" s="32" t="s">
        <v>1040</v>
      </c>
      <c r="T19" s="31" t="s">
        <v>958</v>
      </c>
      <c r="U19" s="20" t="s">
        <v>1089</v>
      </c>
    </row>
    <row r="20" spans="1:21">
      <c r="A20">
        <v>1</v>
      </c>
      <c r="B20" t="s">
        <v>204</v>
      </c>
      <c r="C20" s="3">
        <v>2</v>
      </c>
      <c r="D20" s="3">
        <f t="shared" si="1"/>
        <v>0</v>
      </c>
      <c r="E20" t="s">
        <v>5</v>
      </c>
      <c r="F20" t="s">
        <v>205</v>
      </c>
      <c r="J20" s="14" t="s">
        <v>769</v>
      </c>
      <c r="K20" s="6" t="s">
        <v>748</v>
      </c>
      <c r="L20" s="5" t="s">
        <v>946</v>
      </c>
      <c r="M20" s="5" t="s">
        <v>960</v>
      </c>
      <c r="N20" s="39" t="s">
        <v>769</v>
      </c>
      <c r="O20" s="5" t="s">
        <v>925</v>
      </c>
      <c r="P20" s="31">
        <v>0</v>
      </c>
      <c r="Q20" s="20" t="s">
        <v>959</v>
      </c>
      <c r="R20" s="14" t="s">
        <v>1200</v>
      </c>
      <c r="S20" s="32" t="s">
        <v>1041</v>
      </c>
      <c r="T20" s="31" t="s">
        <v>958</v>
      </c>
      <c r="U20" s="20" t="s">
        <v>1089</v>
      </c>
    </row>
    <row r="21" spans="1:21">
      <c r="A21">
        <v>1</v>
      </c>
      <c r="B21" t="s">
        <v>226</v>
      </c>
      <c r="C21" s="3">
        <v>3</v>
      </c>
      <c r="D21" s="3">
        <f t="shared" si="1"/>
        <v>0</v>
      </c>
      <c r="E21" t="s">
        <v>5</v>
      </c>
      <c r="F21" t="s">
        <v>227</v>
      </c>
      <c r="J21" s="14" t="s">
        <v>770</v>
      </c>
      <c r="K21" s="6" t="s">
        <v>749</v>
      </c>
      <c r="L21" s="5" t="s">
        <v>946</v>
      </c>
      <c r="M21" s="5" t="s">
        <v>960</v>
      </c>
      <c r="N21" s="39" t="s">
        <v>770</v>
      </c>
      <c r="O21" s="5" t="s">
        <v>926</v>
      </c>
      <c r="P21" s="31">
        <v>0</v>
      </c>
      <c r="Q21" s="20" t="s">
        <v>959</v>
      </c>
      <c r="R21" s="14" t="s">
        <v>1198</v>
      </c>
      <c r="S21" s="32" t="s">
        <v>1042</v>
      </c>
      <c r="T21" s="31" t="s">
        <v>958</v>
      </c>
      <c r="U21" s="20" t="s">
        <v>1089</v>
      </c>
    </row>
    <row r="22" spans="1:21">
      <c r="A22">
        <v>1</v>
      </c>
      <c r="B22" t="s">
        <v>248</v>
      </c>
      <c r="C22" s="3">
        <v>4</v>
      </c>
      <c r="D22" s="3">
        <f t="shared" si="1"/>
        <v>0</v>
      </c>
      <c r="E22" t="s">
        <v>5</v>
      </c>
      <c r="F22" t="s">
        <v>249</v>
      </c>
      <c r="J22" s="14" t="s">
        <v>622</v>
      </c>
      <c r="K22" s="6" t="s">
        <v>753</v>
      </c>
      <c r="L22" s="5" t="s">
        <v>946</v>
      </c>
      <c r="M22" s="5" t="s">
        <v>960</v>
      </c>
      <c r="N22" s="39" t="s">
        <v>965</v>
      </c>
      <c r="O22" s="5" t="s">
        <v>927</v>
      </c>
      <c r="P22" s="31">
        <v>0</v>
      </c>
      <c r="Q22" s="20" t="s">
        <v>959</v>
      </c>
      <c r="R22" s="14" t="s">
        <v>1201</v>
      </c>
      <c r="S22" s="32" t="s">
        <v>1043</v>
      </c>
      <c r="T22" s="31" t="s">
        <v>958</v>
      </c>
      <c r="U22" s="20" t="s">
        <v>1089</v>
      </c>
    </row>
    <row r="23" spans="1:21">
      <c r="A23">
        <v>1</v>
      </c>
      <c r="B23" t="s">
        <v>270</v>
      </c>
      <c r="C23" s="3">
        <v>5</v>
      </c>
      <c r="D23" s="3">
        <f t="shared" si="1"/>
        <v>0</v>
      </c>
      <c r="E23" t="s">
        <v>5</v>
      </c>
      <c r="F23" t="s">
        <v>271</v>
      </c>
      <c r="J23" s="14" t="s">
        <v>596</v>
      </c>
      <c r="K23" s="6" t="s">
        <v>752</v>
      </c>
      <c r="L23" s="5" t="s">
        <v>946</v>
      </c>
      <c r="M23" s="5" t="s">
        <v>960</v>
      </c>
      <c r="N23" s="39" t="s">
        <v>966</v>
      </c>
      <c r="O23" s="5" t="s">
        <v>928</v>
      </c>
      <c r="P23" s="31">
        <v>0</v>
      </c>
      <c r="Q23" s="20" t="s">
        <v>959</v>
      </c>
      <c r="R23" s="14" t="s">
        <v>1202</v>
      </c>
      <c r="S23" s="32" t="s">
        <v>1044</v>
      </c>
      <c r="T23" s="31" t="s">
        <v>958</v>
      </c>
      <c r="U23" s="20" t="s">
        <v>1089</v>
      </c>
    </row>
    <row r="24" spans="1:21">
      <c r="A24">
        <v>1</v>
      </c>
      <c r="B24" t="s">
        <v>292</v>
      </c>
      <c r="C24" s="3">
        <v>6</v>
      </c>
      <c r="D24" s="3">
        <f t="shared" si="1"/>
        <v>0</v>
      </c>
      <c r="E24" t="s">
        <v>5</v>
      </c>
      <c r="F24" t="s">
        <v>293</v>
      </c>
      <c r="J24" s="14" t="s">
        <v>602</v>
      </c>
      <c r="K24" s="6" t="s">
        <v>751</v>
      </c>
      <c r="L24" s="5" t="s">
        <v>946</v>
      </c>
      <c r="M24" s="5" t="s">
        <v>960</v>
      </c>
      <c r="N24" s="39" t="s">
        <v>967</v>
      </c>
      <c r="O24" s="5" t="s">
        <v>929</v>
      </c>
      <c r="P24" s="31">
        <v>0</v>
      </c>
      <c r="Q24" s="20" t="s">
        <v>959</v>
      </c>
      <c r="R24" s="14" t="s">
        <v>1215</v>
      </c>
      <c r="S24" s="32" t="s">
        <v>1045</v>
      </c>
      <c r="T24" s="31" t="s">
        <v>958</v>
      </c>
      <c r="U24" s="20" t="s">
        <v>638</v>
      </c>
    </row>
    <row r="25" spans="1:21">
      <c r="A25">
        <v>1</v>
      </c>
      <c r="B25" t="s">
        <v>314</v>
      </c>
      <c r="C25" s="3">
        <v>7</v>
      </c>
      <c r="D25" s="3">
        <f t="shared" si="1"/>
        <v>0</v>
      </c>
      <c r="E25" t="s">
        <v>5</v>
      </c>
      <c r="F25" t="s">
        <v>315</v>
      </c>
      <c r="J25" s="14" t="s">
        <v>859</v>
      </c>
      <c r="L25" s="5" t="s">
        <v>946</v>
      </c>
      <c r="M25" s="5" t="s">
        <v>949</v>
      </c>
      <c r="N25" s="39" t="s">
        <v>968</v>
      </c>
      <c r="O25" s="5" t="s">
        <v>930</v>
      </c>
      <c r="P25" s="31">
        <v>0</v>
      </c>
      <c r="Q25" s="20" t="s">
        <v>959</v>
      </c>
      <c r="T25" s="31" t="s">
        <v>958</v>
      </c>
    </row>
    <row r="26" spans="1:21">
      <c r="A26">
        <v>1</v>
      </c>
      <c r="B26" t="s">
        <v>336</v>
      </c>
      <c r="C26" s="3">
        <v>8</v>
      </c>
      <c r="D26" s="3">
        <f t="shared" si="1"/>
        <v>1</v>
      </c>
      <c r="E26" t="s">
        <v>5</v>
      </c>
      <c r="F26" t="s">
        <v>337</v>
      </c>
      <c r="J26" s="14" t="s">
        <v>774</v>
      </c>
      <c r="M26" s="5" t="s">
        <v>949</v>
      </c>
      <c r="N26" s="39" t="s">
        <v>969</v>
      </c>
      <c r="O26" s="5" t="s">
        <v>931</v>
      </c>
      <c r="P26" s="31">
        <v>0</v>
      </c>
      <c r="Q26" s="20" t="s">
        <v>959</v>
      </c>
      <c r="R26" s="14" t="s">
        <v>767</v>
      </c>
      <c r="S26" s="32" t="s">
        <v>1046</v>
      </c>
      <c r="T26" s="31">
        <v>0</v>
      </c>
      <c r="U26" s="20" t="s">
        <v>959</v>
      </c>
    </row>
    <row r="27" spans="1:21">
      <c r="A27">
        <v>1</v>
      </c>
      <c r="B27" t="s">
        <v>358</v>
      </c>
      <c r="C27" s="3">
        <v>9</v>
      </c>
      <c r="D27" s="3">
        <f t="shared" si="1"/>
        <v>1</v>
      </c>
      <c r="E27" t="s">
        <v>5</v>
      </c>
      <c r="F27" t="s">
        <v>359</v>
      </c>
      <c r="J27" s="14" t="s">
        <v>775</v>
      </c>
      <c r="M27" s="5" t="s">
        <v>949</v>
      </c>
      <c r="N27" s="39" t="s">
        <v>970</v>
      </c>
      <c r="O27" s="5" t="s">
        <v>932</v>
      </c>
      <c r="P27" s="31">
        <v>0</v>
      </c>
      <c r="Q27" s="20" t="s">
        <v>959</v>
      </c>
      <c r="R27" s="14" t="s">
        <v>768</v>
      </c>
      <c r="S27" s="32" t="s">
        <v>1047</v>
      </c>
      <c r="T27" s="31">
        <v>0</v>
      </c>
      <c r="U27" s="20" t="s">
        <v>959</v>
      </c>
    </row>
    <row r="28" spans="1:21">
      <c r="A28">
        <v>1</v>
      </c>
      <c r="B28" t="s">
        <v>142</v>
      </c>
      <c r="C28" s="3">
        <v>10</v>
      </c>
      <c r="D28" s="3">
        <f t="shared" si="1"/>
        <v>1</v>
      </c>
      <c r="E28" t="s">
        <v>5</v>
      </c>
      <c r="F28" t="s">
        <v>143</v>
      </c>
      <c r="J28" s="14" t="s">
        <v>776</v>
      </c>
      <c r="M28" s="5" t="s">
        <v>949</v>
      </c>
      <c r="N28" s="39" t="s">
        <v>971</v>
      </c>
      <c r="O28" s="5" t="s">
        <v>746</v>
      </c>
      <c r="P28" s="31">
        <v>0</v>
      </c>
      <c r="Q28" s="20" t="s">
        <v>959</v>
      </c>
      <c r="R28" s="14" t="s">
        <v>769</v>
      </c>
      <c r="S28" s="32" t="s">
        <v>1048</v>
      </c>
      <c r="T28" s="31">
        <v>0</v>
      </c>
      <c r="U28" s="20" t="s">
        <v>959</v>
      </c>
    </row>
    <row r="29" spans="1:21">
      <c r="A29">
        <v>1</v>
      </c>
      <c r="B29" t="s">
        <v>164</v>
      </c>
      <c r="C29" s="3">
        <v>11</v>
      </c>
      <c r="D29" s="3">
        <f t="shared" si="1"/>
        <v>1</v>
      </c>
      <c r="E29" t="s">
        <v>5</v>
      </c>
      <c r="F29" t="s">
        <v>165</v>
      </c>
      <c r="J29" s="14" t="s">
        <v>777</v>
      </c>
      <c r="M29" s="5" t="s">
        <v>949</v>
      </c>
      <c r="N29" s="39" t="s">
        <v>602</v>
      </c>
      <c r="O29" s="5" t="s">
        <v>933</v>
      </c>
      <c r="P29" s="31">
        <v>0</v>
      </c>
      <c r="Q29" s="20" t="s">
        <v>960</v>
      </c>
      <c r="R29" s="14" t="s">
        <v>770</v>
      </c>
      <c r="S29" s="32" t="s">
        <v>1049</v>
      </c>
      <c r="T29" s="31">
        <v>0</v>
      </c>
      <c r="U29" s="20" t="s">
        <v>959</v>
      </c>
    </row>
    <row r="30" spans="1:21">
      <c r="A30">
        <v>1</v>
      </c>
      <c r="B30" t="s">
        <v>166</v>
      </c>
      <c r="C30" s="3">
        <v>12</v>
      </c>
      <c r="D30" s="3">
        <f t="shared" si="1"/>
        <v>1</v>
      </c>
      <c r="E30" t="s">
        <v>5</v>
      </c>
      <c r="F30" t="s">
        <v>167</v>
      </c>
      <c r="J30" s="14" t="s">
        <v>778</v>
      </c>
      <c r="M30" s="5" t="s">
        <v>949</v>
      </c>
      <c r="N30" s="39" t="s">
        <v>596</v>
      </c>
      <c r="O30" s="5" t="s">
        <v>934</v>
      </c>
      <c r="P30" s="31">
        <v>0</v>
      </c>
      <c r="Q30" s="20" t="s">
        <v>960</v>
      </c>
      <c r="R30" s="14" t="s">
        <v>965</v>
      </c>
      <c r="S30" s="32" t="s">
        <v>1050</v>
      </c>
      <c r="T30" s="31">
        <v>0</v>
      </c>
      <c r="U30" s="20" t="s">
        <v>959</v>
      </c>
    </row>
    <row r="31" spans="1:21">
      <c r="A31">
        <v>1</v>
      </c>
      <c r="B31" t="s">
        <v>168</v>
      </c>
      <c r="C31" s="3">
        <v>13</v>
      </c>
      <c r="D31" s="3">
        <f t="shared" si="1"/>
        <v>1</v>
      </c>
      <c r="E31" t="s">
        <v>5</v>
      </c>
      <c r="F31" t="s">
        <v>169</v>
      </c>
      <c r="J31" s="14" t="s">
        <v>779</v>
      </c>
      <c r="M31" s="5" t="s">
        <v>949</v>
      </c>
      <c r="N31" s="39" t="s">
        <v>622</v>
      </c>
      <c r="O31" s="5" t="s">
        <v>935</v>
      </c>
      <c r="P31" s="31">
        <v>0</v>
      </c>
      <c r="Q31" s="20" t="s">
        <v>960</v>
      </c>
      <c r="R31" s="14" t="s">
        <v>966</v>
      </c>
      <c r="S31" s="32" t="s">
        <v>1051</v>
      </c>
      <c r="T31" s="31">
        <v>0</v>
      </c>
      <c r="U31" s="20" t="s">
        <v>959</v>
      </c>
    </row>
    <row r="32" spans="1:21">
      <c r="A32">
        <v>1</v>
      </c>
      <c r="B32" t="s">
        <v>170</v>
      </c>
      <c r="C32" s="3">
        <v>14</v>
      </c>
      <c r="D32" s="3">
        <f t="shared" si="1"/>
        <v>1</v>
      </c>
      <c r="E32" t="s">
        <v>5</v>
      </c>
      <c r="F32" t="s">
        <v>171</v>
      </c>
      <c r="J32" s="14" t="s">
        <v>780</v>
      </c>
      <c r="M32" s="5" t="s">
        <v>949</v>
      </c>
      <c r="N32" s="39" t="s">
        <v>972</v>
      </c>
      <c r="O32" s="5" t="s">
        <v>936</v>
      </c>
      <c r="P32" s="31">
        <v>0</v>
      </c>
      <c r="Q32" s="20" t="s">
        <v>959</v>
      </c>
      <c r="R32" s="14" t="s">
        <v>967</v>
      </c>
      <c r="S32" s="32" t="s">
        <v>1052</v>
      </c>
      <c r="T32" s="31">
        <v>0</v>
      </c>
      <c r="U32" s="20" t="s">
        <v>959</v>
      </c>
    </row>
    <row r="33" spans="1:21">
      <c r="A33">
        <v>1</v>
      </c>
      <c r="B33" t="s">
        <v>172</v>
      </c>
      <c r="C33" s="3">
        <v>15</v>
      </c>
      <c r="D33" s="3">
        <f t="shared" si="1"/>
        <v>1</v>
      </c>
      <c r="E33" t="s">
        <v>5</v>
      </c>
      <c r="F33" t="s">
        <v>173</v>
      </c>
      <c r="J33" s="14" t="s">
        <v>781</v>
      </c>
      <c r="M33" s="5" t="s">
        <v>949</v>
      </c>
      <c r="N33" s="39" t="s">
        <v>973</v>
      </c>
      <c r="O33" s="5" t="s">
        <v>937</v>
      </c>
      <c r="P33" s="31">
        <v>0</v>
      </c>
      <c r="Q33" s="20" t="s">
        <v>959</v>
      </c>
      <c r="R33" s="14" t="s">
        <v>968</v>
      </c>
      <c r="S33" s="32" t="s">
        <v>1053</v>
      </c>
      <c r="T33" s="31">
        <v>0</v>
      </c>
      <c r="U33" s="20" t="s">
        <v>959</v>
      </c>
    </row>
    <row r="34" spans="1:21">
      <c r="A34">
        <v>1</v>
      </c>
      <c r="B34" t="s">
        <v>174</v>
      </c>
      <c r="C34" s="3">
        <v>16</v>
      </c>
      <c r="D34" s="3">
        <f t="shared" si="1"/>
        <v>2</v>
      </c>
      <c r="E34" t="s">
        <v>5</v>
      </c>
      <c r="F34" t="s">
        <v>175</v>
      </c>
      <c r="J34" s="14" t="s">
        <v>783</v>
      </c>
      <c r="M34" s="5" t="s">
        <v>949</v>
      </c>
      <c r="N34" s="14" t="s">
        <v>615</v>
      </c>
      <c r="O34" s="5" t="s">
        <v>938</v>
      </c>
      <c r="P34" s="31">
        <v>1</v>
      </c>
      <c r="Q34" s="20" t="s">
        <v>960</v>
      </c>
      <c r="R34" s="14" t="s">
        <v>1190</v>
      </c>
      <c r="S34" s="32" t="s">
        <v>1054</v>
      </c>
      <c r="T34" s="31">
        <v>1</v>
      </c>
      <c r="U34" s="59" t="s">
        <v>949</v>
      </c>
    </row>
    <row r="35" spans="1:21">
      <c r="A35">
        <v>1</v>
      </c>
      <c r="B35" t="s">
        <v>176</v>
      </c>
      <c r="C35" s="3">
        <v>17</v>
      </c>
      <c r="D35" s="3">
        <f t="shared" si="1"/>
        <v>2</v>
      </c>
      <c r="E35" t="s">
        <v>5</v>
      </c>
      <c r="F35" t="s">
        <v>177</v>
      </c>
      <c r="J35" s="14" t="s">
        <v>784</v>
      </c>
      <c r="M35" s="5" t="s">
        <v>949</v>
      </c>
      <c r="N35" s="14" t="s">
        <v>621</v>
      </c>
      <c r="O35" s="5" t="s">
        <v>939</v>
      </c>
      <c r="P35" s="31">
        <v>1</v>
      </c>
      <c r="Q35" s="20" t="s">
        <v>960</v>
      </c>
      <c r="R35" s="14" t="s">
        <v>1191</v>
      </c>
      <c r="S35" s="32" t="s">
        <v>942</v>
      </c>
      <c r="T35" s="31">
        <v>1</v>
      </c>
      <c r="U35" s="59" t="s">
        <v>949</v>
      </c>
    </row>
    <row r="36" spans="1:21">
      <c r="A36">
        <v>1</v>
      </c>
      <c r="B36" t="s">
        <v>178</v>
      </c>
      <c r="C36" s="3">
        <v>18</v>
      </c>
      <c r="D36" s="3">
        <f t="shared" si="1"/>
        <v>2</v>
      </c>
      <c r="E36" t="s">
        <v>5</v>
      </c>
      <c r="F36" t="s">
        <v>179</v>
      </c>
      <c r="J36" s="14" t="s">
        <v>785</v>
      </c>
      <c r="M36" s="5" t="s">
        <v>949</v>
      </c>
      <c r="N36" s="14" t="s">
        <v>612</v>
      </c>
      <c r="O36" s="5" t="s">
        <v>940</v>
      </c>
      <c r="P36" s="31">
        <v>1</v>
      </c>
      <c r="Q36" s="20" t="s">
        <v>960</v>
      </c>
      <c r="R36" s="14" t="s">
        <v>612</v>
      </c>
      <c r="S36" s="32" t="s">
        <v>762</v>
      </c>
      <c r="T36" s="31">
        <v>1</v>
      </c>
      <c r="U36" s="59" t="s">
        <v>960</v>
      </c>
    </row>
    <row r="37" spans="1:21">
      <c r="A37">
        <v>1</v>
      </c>
      <c r="B37" t="s">
        <v>180</v>
      </c>
      <c r="C37" s="3">
        <v>19</v>
      </c>
      <c r="D37" s="3">
        <f t="shared" si="1"/>
        <v>2</v>
      </c>
      <c r="E37" t="s">
        <v>5</v>
      </c>
      <c r="F37" t="s">
        <v>181</v>
      </c>
      <c r="J37" s="14" t="s">
        <v>786</v>
      </c>
      <c r="M37" s="5" t="s">
        <v>949</v>
      </c>
      <c r="N37" s="14" t="s">
        <v>595</v>
      </c>
      <c r="O37" s="5" t="s">
        <v>941</v>
      </c>
      <c r="P37" s="31">
        <v>1</v>
      </c>
      <c r="Q37" s="20" t="s">
        <v>960</v>
      </c>
      <c r="R37" s="14" t="s">
        <v>595</v>
      </c>
      <c r="S37" s="32" t="s">
        <v>763</v>
      </c>
      <c r="T37" s="31">
        <v>1</v>
      </c>
      <c r="U37" s="59" t="s">
        <v>960</v>
      </c>
    </row>
    <row r="38" spans="1:21">
      <c r="A38">
        <v>1</v>
      </c>
      <c r="B38" t="s">
        <v>184</v>
      </c>
      <c r="C38" s="3">
        <v>20</v>
      </c>
      <c r="D38" s="3">
        <f t="shared" si="1"/>
        <v>2</v>
      </c>
      <c r="E38" t="s">
        <v>5</v>
      </c>
      <c r="F38" t="s">
        <v>185</v>
      </c>
      <c r="J38" s="14" t="s">
        <v>787</v>
      </c>
      <c r="M38" s="5" t="s">
        <v>949</v>
      </c>
      <c r="N38" s="14" t="s">
        <v>975</v>
      </c>
      <c r="O38" s="5" t="s">
        <v>760</v>
      </c>
      <c r="P38" s="31">
        <v>1</v>
      </c>
      <c r="Q38" s="20" t="s">
        <v>960</v>
      </c>
      <c r="R38" s="14" t="s">
        <v>1192</v>
      </c>
      <c r="S38" s="32" t="s">
        <v>1055</v>
      </c>
      <c r="T38" s="31">
        <v>1</v>
      </c>
      <c r="U38" s="59" t="s">
        <v>949</v>
      </c>
    </row>
    <row r="39" spans="1:21">
      <c r="A39">
        <v>1</v>
      </c>
      <c r="B39" t="s">
        <v>186</v>
      </c>
      <c r="C39" s="3">
        <v>21</v>
      </c>
      <c r="D39" s="3">
        <f t="shared" si="1"/>
        <v>2</v>
      </c>
      <c r="E39" t="s">
        <v>5</v>
      </c>
      <c r="F39" t="s">
        <v>187</v>
      </c>
      <c r="J39" s="14" t="s">
        <v>788</v>
      </c>
      <c r="M39" s="5" t="s">
        <v>949</v>
      </c>
      <c r="N39" s="14" t="s">
        <v>976</v>
      </c>
      <c r="O39" s="5" t="s">
        <v>761</v>
      </c>
      <c r="P39" s="31">
        <v>1</v>
      </c>
      <c r="Q39" s="20" t="s">
        <v>960</v>
      </c>
      <c r="R39" s="14" t="s">
        <v>1193</v>
      </c>
      <c r="S39" s="32" t="s">
        <v>1056</v>
      </c>
      <c r="T39" s="31">
        <v>1</v>
      </c>
      <c r="U39" s="59" t="s">
        <v>949</v>
      </c>
    </row>
    <row r="40" spans="1:21">
      <c r="A40">
        <v>1</v>
      </c>
      <c r="B40" t="s">
        <v>188</v>
      </c>
      <c r="C40" s="3">
        <v>22</v>
      </c>
      <c r="D40" s="3">
        <f t="shared" si="1"/>
        <v>2</v>
      </c>
      <c r="E40" t="s">
        <v>5</v>
      </c>
      <c r="F40" t="s">
        <v>189</v>
      </c>
      <c r="J40" s="14" t="s">
        <v>789</v>
      </c>
      <c r="M40" s="5" t="s">
        <v>949</v>
      </c>
      <c r="N40" s="14" t="s">
        <v>977</v>
      </c>
      <c r="O40" s="5" t="s">
        <v>762</v>
      </c>
      <c r="P40" s="31">
        <v>1</v>
      </c>
      <c r="Q40" s="20" t="s">
        <v>960</v>
      </c>
      <c r="R40" s="14" t="s">
        <v>879</v>
      </c>
      <c r="S40" s="32" t="s">
        <v>1057</v>
      </c>
      <c r="T40" s="31">
        <v>1</v>
      </c>
      <c r="U40" s="59" t="s">
        <v>949</v>
      </c>
    </row>
    <row r="41" spans="1:21">
      <c r="A41">
        <v>1</v>
      </c>
      <c r="B41" t="s">
        <v>190</v>
      </c>
      <c r="C41" s="3">
        <v>23</v>
      </c>
      <c r="D41" s="3">
        <f t="shared" si="1"/>
        <v>2</v>
      </c>
      <c r="E41" t="s">
        <v>5</v>
      </c>
      <c r="F41" t="s">
        <v>191</v>
      </c>
      <c r="J41" s="14" t="s">
        <v>790</v>
      </c>
      <c r="M41" s="5" t="s">
        <v>949</v>
      </c>
      <c r="N41" s="14" t="s">
        <v>978</v>
      </c>
      <c r="O41" s="5" t="s">
        <v>763</v>
      </c>
      <c r="P41" s="31">
        <v>1</v>
      </c>
      <c r="Q41" s="20" t="s">
        <v>960</v>
      </c>
      <c r="R41" s="14" t="s">
        <v>882</v>
      </c>
      <c r="S41" s="32" t="s">
        <v>1058</v>
      </c>
      <c r="T41" s="31">
        <v>1</v>
      </c>
      <c r="U41" s="59" t="s">
        <v>949</v>
      </c>
    </row>
    <row r="42" spans="1:21">
      <c r="A42">
        <v>1</v>
      </c>
      <c r="B42" t="s">
        <v>192</v>
      </c>
      <c r="C42" s="3">
        <v>24</v>
      </c>
      <c r="D42" s="3">
        <f t="shared" si="1"/>
        <v>3</v>
      </c>
      <c r="E42" t="s">
        <v>5</v>
      </c>
      <c r="F42" t="s">
        <v>193</v>
      </c>
      <c r="J42" s="34" t="s">
        <v>862</v>
      </c>
      <c r="L42" s="3">
        <v>1</v>
      </c>
      <c r="M42" s="5" t="s">
        <v>949</v>
      </c>
      <c r="N42" s="40" t="s">
        <v>985</v>
      </c>
      <c r="O42" s="5" t="s">
        <v>942</v>
      </c>
      <c r="P42" s="31"/>
      <c r="Q42" s="20" t="s">
        <v>949</v>
      </c>
      <c r="R42" s="14" t="s">
        <v>969</v>
      </c>
      <c r="S42" s="32" t="s">
        <v>1059</v>
      </c>
      <c r="T42" s="31">
        <v>0</v>
      </c>
      <c r="U42" s="20" t="s">
        <v>959</v>
      </c>
    </row>
    <row r="43" spans="1:21">
      <c r="A43">
        <v>1</v>
      </c>
      <c r="B43" t="s">
        <v>194</v>
      </c>
      <c r="C43" s="3">
        <v>25</v>
      </c>
      <c r="D43" s="3">
        <f t="shared" si="1"/>
        <v>3</v>
      </c>
      <c r="E43" t="s">
        <v>5</v>
      </c>
      <c r="F43" t="s">
        <v>195</v>
      </c>
      <c r="J43" s="34" t="s">
        <v>863</v>
      </c>
      <c r="L43" s="3">
        <v>1</v>
      </c>
      <c r="M43" s="5" t="s">
        <v>949</v>
      </c>
      <c r="N43" s="40" t="s">
        <v>986</v>
      </c>
      <c r="O43" s="5" t="s">
        <v>943</v>
      </c>
      <c r="P43" s="31"/>
      <c r="Q43" s="20" t="s">
        <v>949</v>
      </c>
      <c r="R43" s="14" t="s">
        <v>1194</v>
      </c>
      <c r="S43" s="32" t="s">
        <v>1060</v>
      </c>
      <c r="T43" s="31">
        <v>0</v>
      </c>
      <c r="U43" s="59" t="s">
        <v>1089</v>
      </c>
    </row>
    <row r="44" spans="1:21">
      <c r="A44">
        <v>1</v>
      </c>
      <c r="B44" t="s">
        <v>196</v>
      </c>
      <c r="C44" s="3">
        <v>26</v>
      </c>
      <c r="D44" s="3">
        <f t="shared" si="1"/>
        <v>3</v>
      </c>
      <c r="E44" t="s">
        <v>5</v>
      </c>
      <c r="F44" t="s">
        <v>197</v>
      </c>
      <c r="J44" s="34" t="s">
        <v>864</v>
      </c>
      <c r="L44" s="3">
        <v>1</v>
      </c>
      <c r="M44" s="5" t="s">
        <v>949</v>
      </c>
      <c r="N44" s="39" t="s">
        <v>987</v>
      </c>
      <c r="P44" s="31"/>
      <c r="Q44" s="20" t="s">
        <v>949</v>
      </c>
      <c r="R44" s="14" t="s">
        <v>1195</v>
      </c>
      <c r="S44" s="32" t="s">
        <v>1061</v>
      </c>
      <c r="T44" s="31">
        <v>0</v>
      </c>
      <c r="U44" s="59" t="s">
        <v>1089</v>
      </c>
    </row>
    <row r="45" spans="1:21">
      <c r="A45">
        <v>1</v>
      </c>
      <c r="B45" t="s">
        <v>198</v>
      </c>
      <c r="C45" s="3">
        <v>27</v>
      </c>
      <c r="D45" s="3">
        <f t="shared" si="1"/>
        <v>3</v>
      </c>
      <c r="E45" t="s">
        <v>5</v>
      </c>
      <c r="F45" t="s">
        <v>199</v>
      </c>
      <c r="J45" s="34" t="s">
        <v>865</v>
      </c>
      <c r="L45" s="3">
        <v>1</v>
      </c>
      <c r="M45" s="5" t="s">
        <v>949</v>
      </c>
      <c r="N45" s="39" t="s">
        <v>988</v>
      </c>
      <c r="P45" s="31"/>
      <c r="Q45" s="20" t="s">
        <v>949</v>
      </c>
      <c r="R45" s="14" t="s">
        <v>1196</v>
      </c>
      <c r="S45" s="32" t="s">
        <v>1062</v>
      </c>
      <c r="T45" s="31">
        <v>0</v>
      </c>
      <c r="U45" s="59" t="s">
        <v>1089</v>
      </c>
    </row>
    <row r="46" spans="1:21">
      <c r="A46">
        <v>1</v>
      </c>
      <c r="B46" t="s">
        <v>200</v>
      </c>
      <c r="C46" s="3">
        <v>28</v>
      </c>
      <c r="D46" s="3">
        <f t="shared" si="1"/>
        <v>3</v>
      </c>
      <c r="E46" t="s">
        <v>5</v>
      </c>
      <c r="F46" t="s">
        <v>201</v>
      </c>
      <c r="J46" s="34" t="s">
        <v>866</v>
      </c>
      <c r="L46" s="3">
        <v>1</v>
      </c>
      <c r="M46" s="5" t="s">
        <v>949</v>
      </c>
      <c r="N46" s="39" t="s">
        <v>989</v>
      </c>
      <c r="P46" s="31"/>
      <c r="Q46" s="20" t="s">
        <v>949</v>
      </c>
      <c r="R46" s="14" t="s">
        <v>970</v>
      </c>
      <c r="S46" s="32" t="s">
        <v>1063</v>
      </c>
      <c r="T46" s="31">
        <v>0</v>
      </c>
      <c r="U46" s="20" t="s">
        <v>959</v>
      </c>
    </row>
    <row r="47" spans="1:21">
      <c r="A47">
        <v>1</v>
      </c>
      <c r="B47" t="s">
        <v>202</v>
      </c>
      <c r="C47" s="3">
        <v>29</v>
      </c>
      <c r="D47" s="3">
        <f t="shared" si="1"/>
        <v>3</v>
      </c>
      <c r="E47" t="s">
        <v>5</v>
      </c>
      <c r="F47" t="s">
        <v>203</v>
      </c>
      <c r="J47" s="34" t="s">
        <v>867</v>
      </c>
      <c r="L47" s="3">
        <v>1</v>
      </c>
      <c r="M47" s="5" t="s">
        <v>949</v>
      </c>
      <c r="N47" s="39" t="s">
        <v>990</v>
      </c>
      <c r="P47" s="31"/>
      <c r="Q47" s="20" t="s">
        <v>949</v>
      </c>
      <c r="R47" s="14" t="s">
        <v>1129</v>
      </c>
      <c r="S47" s="32" t="s">
        <v>1064</v>
      </c>
      <c r="T47" s="31">
        <v>0</v>
      </c>
      <c r="U47" s="20" t="s">
        <v>959</v>
      </c>
    </row>
    <row r="48" spans="1:21">
      <c r="A48">
        <v>1</v>
      </c>
      <c r="B48" t="s">
        <v>206</v>
      </c>
      <c r="C48" s="3">
        <v>30</v>
      </c>
      <c r="D48" s="3">
        <f t="shared" si="1"/>
        <v>3</v>
      </c>
      <c r="E48" t="s">
        <v>5</v>
      </c>
      <c r="F48" t="s">
        <v>207</v>
      </c>
      <c r="J48" s="14" t="s">
        <v>803</v>
      </c>
      <c r="K48" s="7" t="s">
        <v>754</v>
      </c>
      <c r="L48" s="7" t="s">
        <v>947</v>
      </c>
      <c r="M48" s="7" t="s">
        <v>961</v>
      </c>
      <c r="N48" s="41" t="s">
        <v>991</v>
      </c>
      <c r="P48" s="31"/>
      <c r="Q48" s="20" t="s">
        <v>949</v>
      </c>
      <c r="R48" s="14" t="s">
        <v>972</v>
      </c>
      <c r="S48" s="32" t="s">
        <v>1065</v>
      </c>
      <c r="T48" s="31">
        <v>0</v>
      </c>
      <c r="U48" s="20" t="s">
        <v>959</v>
      </c>
    </row>
    <row r="49" spans="1:21">
      <c r="A49">
        <v>1</v>
      </c>
      <c r="B49" t="s">
        <v>208</v>
      </c>
      <c r="C49" s="3">
        <v>31</v>
      </c>
      <c r="D49" s="3">
        <f t="shared" si="1"/>
        <v>3</v>
      </c>
      <c r="E49" t="s">
        <v>5</v>
      </c>
      <c r="F49" t="s">
        <v>209</v>
      </c>
      <c r="J49" s="14" t="s">
        <v>798</v>
      </c>
      <c r="K49" s="7" t="s">
        <v>755</v>
      </c>
      <c r="L49" s="7" t="s">
        <v>947</v>
      </c>
      <c r="M49" s="7" t="s">
        <v>961</v>
      </c>
      <c r="N49" s="41" t="s">
        <v>859</v>
      </c>
      <c r="P49" s="31"/>
      <c r="Q49" s="20" t="s">
        <v>949</v>
      </c>
      <c r="R49" s="14" t="s">
        <v>973</v>
      </c>
      <c r="S49" s="32" t="s">
        <v>1066</v>
      </c>
      <c r="T49" s="31">
        <v>0</v>
      </c>
      <c r="U49" s="20" t="s">
        <v>959</v>
      </c>
    </row>
    <row r="50" spans="1:21">
      <c r="A50">
        <v>1</v>
      </c>
      <c r="B50" t="s">
        <v>210</v>
      </c>
      <c r="C50" s="3">
        <v>32</v>
      </c>
      <c r="D50" s="3">
        <f t="shared" ref="D50:D81" si="2">FLOOR(C50/8,1)</f>
        <v>4</v>
      </c>
      <c r="E50" t="s">
        <v>5</v>
      </c>
      <c r="F50" t="s">
        <v>211</v>
      </c>
      <c r="J50" s="14" t="s">
        <v>799</v>
      </c>
      <c r="K50" s="5" t="s">
        <v>756</v>
      </c>
      <c r="L50" s="5" t="s">
        <v>947</v>
      </c>
      <c r="M50" s="7" t="s">
        <v>961</v>
      </c>
      <c r="N50" s="42" t="s">
        <v>862</v>
      </c>
      <c r="O50" s="5" t="s">
        <v>944</v>
      </c>
      <c r="P50" s="31"/>
      <c r="Q50" s="20" t="s">
        <v>949</v>
      </c>
      <c r="R50" s="14" t="s">
        <v>974</v>
      </c>
      <c r="S50" s="32" t="s">
        <v>1067</v>
      </c>
      <c r="T50" s="31">
        <v>0</v>
      </c>
      <c r="U50" s="20" t="s">
        <v>959</v>
      </c>
    </row>
    <row r="51" spans="1:21">
      <c r="A51">
        <v>1</v>
      </c>
      <c r="B51" t="s">
        <v>212</v>
      </c>
      <c r="C51" s="3">
        <v>33</v>
      </c>
      <c r="D51" s="3">
        <f t="shared" si="2"/>
        <v>4</v>
      </c>
      <c r="E51" t="s">
        <v>5</v>
      </c>
      <c r="F51" t="s">
        <v>213</v>
      </c>
      <c r="J51" s="14" t="s">
        <v>800</v>
      </c>
      <c r="K51" s="5" t="s">
        <v>757</v>
      </c>
      <c r="L51" s="5" t="s">
        <v>947</v>
      </c>
      <c r="M51" s="7" t="s">
        <v>961</v>
      </c>
      <c r="N51" s="42" t="s">
        <v>863</v>
      </c>
      <c r="O51" s="5" t="s">
        <v>945</v>
      </c>
      <c r="P51" s="31"/>
      <c r="Q51" s="20" t="s">
        <v>949</v>
      </c>
      <c r="R51" s="14" t="s">
        <v>1130</v>
      </c>
      <c r="S51" s="32" t="s">
        <v>1068</v>
      </c>
      <c r="T51" s="31">
        <v>0</v>
      </c>
      <c r="U51" s="20" t="s">
        <v>959</v>
      </c>
    </row>
    <row r="52" spans="1:21">
      <c r="A52">
        <v>1</v>
      </c>
      <c r="B52" t="s">
        <v>214</v>
      </c>
      <c r="C52" s="3">
        <v>34</v>
      </c>
      <c r="D52" s="3">
        <f t="shared" si="2"/>
        <v>4</v>
      </c>
      <c r="E52" t="s">
        <v>5</v>
      </c>
      <c r="F52" t="s">
        <v>215</v>
      </c>
      <c r="J52" s="14" t="s">
        <v>801</v>
      </c>
      <c r="K52" s="5" t="s">
        <v>758</v>
      </c>
      <c r="L52" s="5" t="s">
        <v>947</v>
      </c>
      <c r="M52" s="7" t="s">
        <v>961</v>
      </c>
      <c r="N52" s="42" t="s">
        <v>864</v>
      </c>
      <c r="P52" s="31"/>
      <c r="Q52" s="20" t="s">
        <v>949</v>
      </c>
      <c r="R52" s="14" t="s">
        <v>1131</v>
      </c>
      <c r="S52" s="32" t="s">
        <v>1069</v>
      </c>
      <c r="T52" s="31">
        <v>0</v>
      </c>
      <c r="U52" s="20" t="s">
        <v>959</v>
      </c>
    </row>
    <row r="53" spans="1:21">
      <c r="A53">
        <v>1</v>
      </c>
      <c r="B53" t="s">
        <v>216</v>
      </c>
      <c r="C53" s="3">
        <v>35</v>
      </c>
      <c r="D53" s="3">
        <f t="shared" si="2"/>
        <v>4</v>
      </c>
      <c r="E53" t="s">
        <v>5</v>
      </c>
      <c r="F53" t="s">
        <v>217</v>
      </c>
      <c r="J53" s="14" t="s">
        <v>802</v>
      </c>
      <c r="K53" s="5" t="s">
        <v>759</v>
      </c>
      <c r="L53" s="5" t="s">
        <v>947</v>
      </c>
      <c r="M53" s="7" t="s">
        <v>961</v>
      </c>
      <c r="N53" s="42" t="s">
        <v>865</v>
      </c>
      <c r="P53" s="31"/>
      <c r="Q53" s="20" t="s">
        <v>949</v>
      </c>
      <c r="R53" s="14" t="s">
        <v>1132</v>
      </c>
      <c r="S53" s="32" t="s">
        <v>1070</v>
      </c>
      <c r="T53" s="31">
        <v>0</v>
      </c>
      <c r="U53" s="20" t="s">
        <v>959</v>
      </c>
    </row>
    <row r="54" spans="1:21">
      <c r="A54">
        <v>1</v>
      </c>
      <c r="B54" t="s">
        <v>218</v>
      </c>
      <c r="C54" s="3">
        <v>36</v>
      </c>
      <c r="D54" s="3">
        <f t="shared" si="2"/>
        <v>4</v>
      </c>
      <c r="E54" t="s">
        <v>5</v>
      </c>
      <c r="F54" t="s">
        <v>219</v>
      </c>
      <c r="J54" s="34" t="s">
        <v>869</v>
      </c>
      <c r="L54" s="3">
        <v>1</v>
      </c>
      <c r="M54" s="3" t="s">
        <v>949</v>
      </c>
      <c r="N54" s="43" t="s">
        <v>866</v>
      </c>
      <c r="P54" s="31"/>
      <c r="Q54" s="20" t="s">
        <v>949</v>
      </c>
      <c r="R54" s="39" t="s">
        <v>622</v>
      </c>
      <c r="S54" s="32" t="s">
        <v>753</v>
      </c>
      <c r="T54" s="31">
        <v>0</v>
      </c>
      <c r="U54" s="59" t="s">
        <v>960</v>
      </c>
    </row>
    <row r="55" spans="1:21">
      <c r="A55">
        <v>1</v>
      </c>
      <c r="B55" t="s">
        <v>220</v>
      </c>
      <c r="C55" s="3">
        <v>37</v>
      </c>
      <c r="D55" s="3">
        <f t="shared" si="2"/>
        <v>4</v>
      </c>
      <c r="E55" t="s">
        <v>5</v>
      </c>
      <c r="F55" t="s">
        <v>221</v>
      </c>
      <c r="J55" s="34" t="s">
        <v>870</v>
      </c>
      <c r="L55" s="3">
        <v>1</v>
      </c>
      <c r="M55" s="3" t="s">
        <v>949</v>
      </c>
      <c r="N55" s="43" t="s">
        <v>867</v>
      </c>
      <c r="P55" s="31"/>
      <c r="Q55" s="20" t="s">
        <v>949</v>
      </c>
      <c r="R55" s="39" t="s">
        <v>602</v>
      </c>
      <c r="S55" s="32" t="s">
        <v>751</v>
      </c>
      <c r="T55" s="31">
        <v>0</v>
      </c>
      <c r="U55" s="59" t="s">
        <v>960</v>
      </c>
    </row>
    <row r="56" spans="1:21">
      <c r="A56">
        <v>1</v>
      </c>
      <c r="B56" t="s">
        <v>222</v>
      </c>
      <c r="C56" s="3">
        <v>38</v>
      </c>
      <c r="D56" s="3">
        <f t="shared" si="2"/>
        <v>4</v>
      </c>
      <c r="E56" t="s">
        <v>5</v>
      </c>
      <c r="F56" t="s">
        <v>223</v>
      </c>
      <c r="J56" s="34" t="s">
        <v>871</v>
      </c>
      <c r="L56" s="3">
        <v>1</v>
      </c>
      <c r="M56" s="3" t="s">
        <v>949</v>
      </c>
      <c r="N56" s="43" t="s">
        <v>992</v>
      </c>
      <c r="P56" s="31"/>
      <c r="Q56" s="20" t="s">
        <v>949</v>
      </c>
      <c r="R56" s="39" t="s">
        <v>596</v>
      </c>
      <c r="S56" s="32" t="s">
        <v>752</v>
      </c>
      <c r="T56" s="31">
        <v>0</v>
      </c>
      <c r="U56" s="59" t="s">
        <v>960</v>
      </c>
    </row>
    <row r="57" spans="1:21">
      <c r="A57">
        <v>1</v>
      </c>
      <c r="B57" t="s">
        <v>224</v>
      </c>
      <c r="C57" s="3">
        <v>39</v>
      </c>
      <c r="D57" s="3">
        <f t="shared" si="2"/>
        <v>4</v>
      </c>
      <c r="E57" t="s">
        <v>5</v>
      </c>
      <c r="F57" t="s">
        <v>225</v>
      </c>
      <c r="J57" s="34" t="s">
        <v>872</v>
      </c>
      <c r="L57" s="3">
        <v>1</v>
      </c>
      <c r="M57" s="3" t="s">
        <v>949</v>
      </c>
      <c r="N57" s="43" t="s">
        <v>993</v>
      </c>
      <c r="P57" s="31"/>
      <c r="Q57" s="20" t="s">
        <v>949</v>
      </c>
      <c r="R57" s="14" t="s">
        <v>778</v>
      </c>
      <c r="S57" s="32" t="s">
        <v>943</v>
      </c>
      <c r="T57" s="31">
        <v>0</v>
      </c>
      <c r="U57" s="59" t="s">
        <v>949</v>
      </c>
    </row>
    <row r="58" spans="1:21">
      <c r="A58">
        <v>1</v>
      </c>
      <c r="B58" t="s">
        <v>228</v>
      </c>
      <c r="C58" s="3">
        <v>40</v>
      </c>
      <c r="D58" s="3">
        <f t="shared" si="2"/>
        <v>5</v>
      </c>
      <c r="E58" t="s">
        <v>5</v>
      </c>
      <c r="F58" t="s">
        <v>229</v>
      </c>
      <c r="J58" s="14" t="s">
        <v>615</v>
      </c>
      <c r="K58" s="5" t="s">
        <v>760</v>
      </c>
      <c r="L58" s="5" t="s">
        <v>947</v>
      </c>
      <c r="M58" s="5" t="s">
        <v>960</v>
      </c>
      <c r="N58" s="39" t="s">
        <v>979</v>
      </c>
      <c r="O58" s="5" t="s">
        <v>751</v>
      </c>
      <c r="P58" s="31">
        <v>0</v>
      </c>
      <c r="Q58" s="20" t="s">
        <v>960</v>
      </c>
      <c r="R58" s="14" t="s">
        <v>116</v>
      </c>
      <c r="S58" s="32" t="s">
        <v>1071</v>
      </c>
      <c r="T58" s="31">
        <v>0</v>
      </c>
      <c r="U58" s="59" t="s">
        <v>1090</v>
      </c>
    </row>
    <row r="59" spans="1:21">
      <c r="A59">
        <v>1</v>
      </c>
      <c r="B59" t="s">
        <v>230</v>
      </c>
      <c r="C59" s="3">
        <v>41</v>
      </c>
      <c r="D59" s="3">
        <f t="shared" si="2"/>
        <v>5</v>
      </c>
      <c r="E59" t="s">
        <v>5</v>
      </c>
      <c r="F59" t="s">
        <v>231</v>
      </c>
      <c r="J59" s="14" t="s">
        <v>621</v>
      </c>
      <c r="K59" s="5" t="s">
        <v>761</v>
      </c>
      <c r="L59" s="5" t="s">
        <v>947</v>
      </c>
      <c r="M59" s="5" t="s">
        <v>960</v>
      </c>
      <c r="N59" s="39" t="s">
        <v>980</v>
      </c>
      <c r="O59" s="5" t="s">
        <v>752</v>
      </c>
      <c r="P59" s="31">
        <v>0</v>
      </c>
      <c r="Q59" s="20" t="s">
        <v>960</v>
      </c>
      <c r="R59" s="14" t="s">
        <v>118</v>
      </c>
      <c r="S59" s="32" t="s">
        <v>1072</v>
      </c>
      <c r="T59" s="31">
        <v>0</v>
      </c>
      <c r="U59" s="59" t="s">
        <v>1090</v>
      </c>
    </row>
    <row r="60" spans="1:21">
      <c r="A60">
        <v>1</v>
      </c>
      <c r="B60" t="s">
        <v>232</v>
      </c>
      <c r="C60" s="3">
        <v>42</v>
      </c>
      <c r="D60" s="3">
        <f t="shared" si="2"/>
        <v>5</v>
      </c>
      <c r="E60" t="s">
        <v>5</v>
      </c>
      <c r="F60" t="s">
        <v>233</v>
      </c>
      <c r="J60" s="14" t="s">
        <v>612</v>
      </c>
      <c r="K60" s="5" t="s">
        <v>762</v>
      </c>
      <c r="L60" s="5" t="s">
        <v>947</v>
      </c>
      <c r="M60" s="5" t="s">
        <v>960</v>
      </c>
      <c r="N60" s="39" t="s">
        <v>981</v>
      </c>
      <c r="O60" s="5" t="s">
        <v>753</v>
      </c>
      <c r="P60" s="31">
        <v>0</v>
      </c>
      <c r="Q60" s="20" t="s">
        <v>960</v>
      </c>
      <c r="R60" s="14" t="s">
        <v>1118</v>
      </c>
      <c r="S60" s="32" t="s">
        <v>1073</v>
      </c>
      <c r="T60" s="31">
        <v>0</v>
      </c>
      <c r="U60" s="59" t="s">
        <v>1090</v>
      </c>
    </row>
    <row r="61" spans="1:21">
      <c r="A61">
        <v>1</v>
      </c>
      <c r="B61" t="s">
        <v>234</v>
      </c>
      <c r="C61" s="3">
        <v>43</v>
      </c>
      <c r="D61" s="3">
        <f t="shared" si="2"/>
        <v>5</v>
      </c>
      <c r="E61" t="s">
        <v>5</v>
      </c>
      <c r="F61" t="s">
        <v>235</v>
      </c>
      <c r="J61" s="14" t="s">
        <v>595</v>
      </c>
      <c r="K61" s="5" t="s">
        <v>763</v>
      </c>
      <c r="L61" s="5" t="s">
        <v>947</v>
      </c>
      <c r="M61" s="5" t="s">
        <v>960</v>
      </c>
      <c r="N61" s="39" t="s">
        <v>974</v>
      </c>
      <c r="O61" s="5" t="s">
        <v>1029</v>
      </c>
      <c r="P61" s="31">
        <v>0</v>
      </c>
      <c r="Q61" s="20" t="s">
        <v>959</v>
      </c>
      <c r="R61" s="14" t="s">
        <v>1119</v>
      </c>
      <c r="S61" s="32" t="s">
        <v>1074</v>
      </c>
      <c r="T61" s="31">
        <v>0</v>
      </c>
      <c r="U61" s="59" t="s">
        <v>1090</v>
      </c>
    </row>
    <row r="62" spans="1:21">
      <c r="A62">
        <v>1</v>
      </c>
      <c r="B62" t="s">
        <v>236</v>
      </c>
      <c r="C62" s="3">
        <v>44</v>
      </c>
      <c r="D62" s="3">
        <f t="shared" si="2"/>
        <v>5</v>
      </c>
      <c r="E62" t="s">
        <v>5</v>
      </c>
      <c r="F62" t="s">
        <v>237</v>
      </c>
      <c r="J62" s="34" t="s">
        <v>874</v>
      </c>
      <c r="L62" s="3">
        <v>1</v>
      </c>
      <c r="M62" s="3" t="s">
        <v>949</v>
      </c>
      <c r="N62" s="14" t="s">
        <v>787</v>
      </c>
      <c r="P62" s="31">
        <v>0</v>
      </c>
      <c r="Q62" s="20" t="s">
        <v>949</v>
      </c>
      <c r="R62" s="14" t="s">
        <v>114</v>
      </c>
      <c r="S62" s="32" t="s">
        <v>1075</v>
      </c>
      <c r="T62" s="31">
        <v>0</v>
      </c>
      <c r="U62" s="59" t="s">
        <v>1090</v>
      </c>
    </row>
    <row r="63" spans="1:21">
      <c r="A63">
        <v>1</v>
      </c>
      <c r="B63" t="s">
        <v>238</v>
      </c>
      <c r="C63" s="3">
        <v>45</v>
      </c>
      <c r="D63" s="3">
        <f t="shared" si="2"/>
        <v>5</v>
      </c>
      <c r="E63" t="s">
        <v>5</v>
      </c>
      <c r="F63" t="s">
        <v>239</v>
      </c>
      <c r="J63" s="34" t="s">
        <v>875</v>
      </c>
      <c r="L63" s="3">
        <v>1</v>
      </c>
      <c r="M63" s="3" t="s">
        <v>949</v>
      </c>
      <c r="N63" s="14" t="s">
        <v>788</v>
      </c>
      <c r="P63" s="31">
        <v>0</v>
      </c>
      <c r="Q63" s="20" t="s">
        <v>949</v>
      </c>
      <c r="R63" s="14" t="s">
        <v>108</v>
      </c>
      <c r="S63" s="32" t="s">
        <v>1076</v>
      </c>
      <c r="T63" s="31">
        <v>0</v>
      </c>
      <c r="U63" s="59" t="s">
        <v>1090</v>
      </c>
    </row>
    <row r="64" spans="1:21">
      <c r="A64">
        <v>1</v>
      </c>
      <c r="B64" t="s">
        <v>240</v>
      </c>
      <c r="C64" s="3">
        <v>46</v>
      </c>
      <c r="D64" s="3">
        <f t="shared" si="2"/>
        <v>5</v>
      </c>
      <c r="E64" t="s">
        <v>5</v>
      </c>
      <c r="F64" t="s">
        <v>241</v>
      </c>
      <c r="J64" s="34" t="s">
        <v>876</v>
      </c>
      <c r="L64" s="3">
        <v>1</v>
      </c>
      <c r="M64" s="3" t="s">
        <v>949</v>
      </c>
      <c r="N64" s="14" t="s">
        <v>789</v>
      </c>
      <c r="P64" s="31">
        <v>0</v>
      </c>
      <c r="Q64" s="20" t="s">
        <v>949</v>
      </c>
      <c r="R64" s="14" t="s">
        <v>1203</v>
      </c>
      <c r="S64" s="32" t="s">
        <v>1205</v>
      </c>
      <c r="T64" s="31">
        <v>0</v>
      </c>
      <c r="U64" s="59" t="s">
        <v>959</v>
      </c>
    </row>
    <row r="65" spans="1:21">
      <c r="A65">
        <v>1</v>
      </c>
      <c r="B65" t="s">
        <v>242</v>
      </c>
      <c r="C65" s="3">
        <v>47</v>
      </c>
      <c r="D65" s="3">
        <f t="shared" si="2"/>
        <v>5</v>
      </c>
      <c r="E65" t="s">
        <v>5</v>
      </c>
      <c r="F65" t="s">
        <v>243</v>
      </c>
      <c r="J65" s="34" t="s">
        <v>877</v>
      </c>
      <c r="L65" s="3">
        <v>1</v>
      </c>
      <c r="M65" s="3" t="s">
        <v>949</v>
      </c>
      <c r="N65" s="14" t="s">
        <v>790</v>
      </c>
      <c r="P65" s="31">
        <v>0</v>
      </c>
      <c r="Q65" s="20" t="s">
        <v>949</v>
      </c>
      <c r="R65" s="14" t="s">
        <v>1204</v>
      </c>
      <c r="S65" s="32" t="s">
        <v>1206</v>
      </c>
      <c r="T65" s="31">
        <v>0</v>
      </c>
      <c r="U65" s="59" t="s">
        <v>959</v>
      </c>
    </row>
    <row r="66" spans="1:21">
      <c r="A66">
        <v>1</v>
      </c>
      <c r="B66" t="s">
        <v>244</v>
      </c>
      <c r="C66" s="3">
        <v>48</v>
      </c>
      <c r="D66" s="3">
        <f t="shared" si="2"/>
        <v>6</v>
      </c>
      <c r="E66" t="s">
        <v>5</v>
      </c>
      <c r="F66" t="s">
        <v>245</v>
      </c>
      <c r="J66" s="14" t="s">
        <v>805</v>
      </c>
      <c r="M66" s="3" t="s">
        <v>949</v>
      </c>
      <c r="N66" s="40" t="s">
        <v>994</v>
      </c>
      <c r="P66" s="31"/>
      <c r="Q66" s="20" t="s">
        <v>949</v>
      </c>
      <c r="R66" s="14" t="s">
        <v>1133</v>
      </c>
      <c r="S66" s="32" t="s">
        <v>1077</v>
      </c>
      <c r="T66" s="31">
        <v>0</v>
      </c>
      <c r="U66" s="20" t="s">
        <v>959</v>
      </c>
    </row>
    <row r="67" spans="1:21">
      <c r="A67">
        <v>1</v>
      </c>
      <c r="B67" t="s">
        <v>246</v>
      </c>
      <c r="C67" s="3">
        <v>49</v>
      </c>
      <c r="D67" s="3">
        <f t="shared" si="2"/>
        <v>6</v>
      </c>
      <c r="E67" t="s">
        <v>5</v>
      </c>
      <c r="F67" t="s">
        <v>247</v>
      </c>
      <c r="J67" s="14" t="s">
        <v>806</v>
      </c>
      <c r="M67" s="3" t="s">
        <v>949</v>
      </c>
      <c r="N67" s="40" t="s">
        <v>995</v>
      </c>
      <c r="P67" s="31"/>
      <c r="Q67" s="20" t="s">
        <v>949</v>
      </c>
      <c r="R67" s="14" t="s">
        <v>779</v>
      </c>
      <c r="S67" s="32" t="s">
        <v>1078</v>
      </c>
      <c r="T67" s="31">
        <v>0</v>
      </c>
      <c r="U67" s="59" t="s">
        <v>949</v>
      </c>
    </row>
    <row r="68" spans="1:21">
      <c r="A68">
        <v>1</v>
      </c>
      <c r="B68" t="s">
        <v>250</v>
      </c>
      <c r="C68" s="3">
        <v>50</v>
      </c>
      <c r="D68" s="3">
        <f t="shared" si="2"/>
        <v>6</v>
      </c>
      <c r="E68" t="s">
        <v>5</v>
      </c>
      <c r="F68" t="s">
        <v>251</v>
      </c>
      <c r="J68" s="14" t="s">
        <v>807</v>
      </c>
      <c r="M68" s="3" t="s">
        <v>949</v>
      </c>
      <c r="N68" s="40" t="s">
        <v>996</v>
      </c>
      <c r="P68" s="31"/>
      <c r="Q68" s="20" t="s">
        <v>949</v>
      </c>
      <c r="R68" s="14" t="s">
        <v>1134</v>
      </c>
      <c r="S68" s="32" t="s">
        <v>1079</v>
      </c>
      <c r="T68" s="31">
        <v>0</v>
      </c>
      <c r="U68" s="20" t="s">
        <v>959</v>
      </c>
    </row>
    <row r="69" spans="1:21">
      <c r="A69">
        <v>1</v>
      </c>
      <c r="B69" t="s">
        <v>252</v>
      </c>
      <c r="C69" s="3">
        <v>51</v>
      </c>
      <c r="D69" s="3">
        <f t="shared" si="2"/>
        <v>6</v>
      </c>
      <c r="E69" t="s">
        <v>5</v>
      </c>
      <c r="F69" t="s">
        <v>253</v>
      </c>
      <c r="J69" s="14" t="s">
        <v>808</v>
      </c>
      <c r="M69" s="3" t="s">
        <v>949</v>
      </c>
      <c r="N69" s="40" t="s">
        <v>997</v>
      </c>
      <c r="P69" s="31"/>
      <c r="Q69" s="20" t="s">
        <v>949</v>
      </c>
      <c r="R69" s="14" t="s">
        <v>1135</v>
      </c>
      <c r="S69" s="32" t="s">
        <v>1080</v>
      </c>
      <c r="T69" s="31">
        <v>0</v>
      </c>
      <c r="U69" s="20" t="s">
        <v>959</v>
      </c>
    </row>
    <row r="70" spans="1:21">
      <c r="A70">
        <v>1</v>
      </c>
      <c r="B70" t="s">
        <v>254</v>
      </c>
      <c r="C70" s="3">
        <v>52</v>
      </c>
      <c r="D70" s="3">
        <f t="shared" si="2"/>
        <v>6</v>
      </c>
      <c r="E70" t="s">
        <v>5</v>
      </c>
      <c r="F70" t="s">
        <v>255</v>
      </c>
      <c r="J70" s="14" t="s">
        <v>809</v>
      </c>
      <c r="M70" s="3" t="s">
        <v>949</v>
      </c>
      <c r="N70" s="40" t="s">
        <v>869</v>
      </c>
      <c r="P70" s="31"/>
      <c r="Q70" s="20" t="s">
        <v>949</v>
      </c>
      <c r="R70" s="14" t="s">
        <v>1136</v>
      </c>
      <c r="S70" s="32" t="s">
        <v>1081</v>
      </c>
      <c r="T70" s="31">
        <v>0</v>
      </c>
      <c r="U70" s="20" t="s">
        <v>959</v>
      </c>
    </row>
    <row r="71" spans="1:21">
      <c r="A71">
        <v>1</v>
      </c>
      <c r="B71" t="s">
        <v>256</v>
      </c>
      <c r="C71" s="3">
        <v>53</v>
      </c>
      <c r="D71" s="3">
        <f t="shared" si="2"/>
        <v>6</v>
      </c>
      <c r="E71" t="s">
        <v>5</v>
      </c>
      <c r="F71" t="s">
        <v>257</v>
      </c>
      <c r="J71" s="14" t="s">
        <v>810</v>
      </c>
      <c r="M71" s="3" t="s">
        <v>949</v>
      </c>
      <c r="N71" s="40" t="s">
        <v>870</v>
      </c>
      <c r="P71" s="31"/>
      <c r="Q71" s="20" t="s">
        <v>949</v>
      </c>
      <c r="R71" s="14" t="s">
        <v>1137</v>
      </c>
      <c r="S71" s="32" t="s">
        <v>1082</v>
      </c>
      <c r="T71" s="31">
        <v>0</v>
      </c>
      <c r="U71" s="20" t="s">
        <v>959</v>
      </c>
    </row>
    <row r="72" spans="1:21">
      <c r="A72">
        <v>1</v>
      </c>
      <c r="B72" t="s">
        <v>258</v>
      </c>
      <c r="C72" s="3">
        <v>54</v>
      </c>
      <c r="D72" s="3">
        <f t="shared" si="2"/>
        <v>6</v>
      </c>
      <c r="E72" t="s">
        <v>5</v>
      </c>
      <c r="F72" t="s">
        <v>259</v>
      </c>
      <c r="J72" s="14" t="s">
        <v>811</v>
      </c>
      <c r="M72" s="3" t="s">
        <v>949</v>
      </c>
      <c r="N72" s="40" t="s">
        <v>871</v>
      </c>
      <c r="P72" s="31"/>
      <c r="Q72" s="20" t="s">
        <v>949</v>
      </c>
      <c r="R72" s="14" t="s">
        <v>1138</v>
      </c>
      <c r="S72" s="32" t="s">
        <v>1083</v>
      </c>
      <c r="T72" s="31">
        <v>0</v>
      </c>
      <c r="U72" s="20" t="s">
        <v>959</v>
      </c>
    </row>
    <row r="73" spans="1:21">
      <c r="A73">
        <v>1</v>
      </c>
      <c r="B73" t="s">
        <v>260</v>
      </c>
      <c r="C73" s="3">
        <v>55</v>
      </c>
      <c r="D73" s="3">
        <f t="shared" si="2"/>
        <v>6</v>
      </c>
      <c r="E73" t="s">
        <v>5</v>
      </c>
      <c r="F73" t="s">
        <v>261</v>
      </c>
      <c r="J73" s="14" t="s">
        <v>812</v>
      </c>
      <c r="M73" s="3" t="s">
        <v>949</v>
      </c>
      <c r="N73" s="40" t="s">
        <v>872</v>
      </c>
      <c r="P73" s="31"/>
      <c r="Q73" s="20" t="s">
        <v>949</v>
      </c>
      <c r="R73" s="14" t="s">
        <v>1139</v>
      </c>
      <c r="S73" s="32" t="s">
        <v>1084</v>
      </c>
      <c r="T73" s="31">
        <v>0</v>
      </c>
      <c r="U73" s="20" t="s">
        <v>959</v>
      </c>
    </row>
    <row r="74" spans="1:21">
      <c r="A74">
        <v>1</v>
      </c>
      <c r="B74" t="s">
        <v>262</v>
      </c>
      <c r="C74" s="3">
        <v>56</v>
      </c>
      <c r="D74" s="3">
        <f t="shared" si="2"/>
        <v>7</v>
      </c>
      <c r="E74" t="s">
        <v>5</v>
      </c>
      <c r="F74" t="s">
        <v>263</v>
      </c>
      <c r="J74" s="14" t="s">
        <v>815</v>
      </c>
      <c r="L74" s="3">
        <v>1</v>
      </c>
      <c r="M74" s="3" t="s">
        <v>949</v>
      </c>
      <c r="N74" s="40" t="s">
        <v>815</v>
      </c>
      <c r="P74" s="31">
        <v>1</v>
      </c>
      <c r="Q74" s="20" t="s">
        <v>949</v>
      </c>
      <c r="R74" s="14" t="s">
        <v>1207</v>
      </c>
      <c r="S74" s="32" t="s">
        <v>1085</v>
      </c>
      <c r="T74" s="31">
        <v>1</v>
      </c>
      <c r="U74" s="59" t="s">
        <v>1089</v>
      </c>
    </row>
    <row r="75" spans="1:21">
      <c r="A75">
        <v>1</v>
      </c>
      <c r="B75" t="s">
        <v>264</v>
      </c>
      <c r="C75" s="3">
        <v>57</v>
      </c>
      <c r="D75" s="3">
        <f t="shared" si="2"/>
        <v>7</v>
      </c>
      <c r="E75" t="s">
        <v>5</v>
      </c>
      <c r="F75" t="s">
        <v>265</v>
      </c>
      <c r="J75" s="14" t="s">
        <v>816</v>
      </c>
      <c r="L75" s="3">
        <v>1</v>
      </c>
      <c r="M75" s="3" t="s">
        <v>949</v>
      </c>
      <c r="N75" s="40" t="s">
        <v>816</v>
      </c>
      <c r="P75" s="31">
        <v>1</v>
      </c>
      <c r="Q75" s="20" t="s">
        <v>949</v>
      </c>
      <c r="R75" s="14" t="s">
        <v>1208</v>
      </c>
      <c r="S75" s="32" t="s">
        <v>1086</v>
      </c>
      <c r="T75" s="31">
        <v>1</v>
      </c>
      <c r="U75" s="59" t="s">
        <v>1089</v>
      </c>
    </row>
    <row r="76" spans="1:21">
      <c r="A76">
        <v>1</v>
      </c>
      <c r="B76" t="s">
        <v>266</v>
      </c>
      <c r="C76" s="3">
        <v>58</v>
      </c>
      <c r="D76" s="3">
        <f t="shared" si="2"/>
        <v>7</v>
      </c>
      <c r="E76" t="s">
        <v>5</v>
      </c>
      <c r="F76" t="s">
        <v>267</v>
      </c>
      <c r="J76" s="14" t="s">
        <v>817</v>
      </c>
      <c r="L76" s="3">
        <v>1</v>
      </c>
      <c r="M76" s="3" t="s">
        <v>949</v>
      </c>
      <c r="N76" s="40" t="s">
        <v>817</v>
      </c>
      <c r="P76" s="31">
        <v>1</v>
      </c>
      <c r="Q76" s="20" t="s">
        <v>949</v>
      </c>
      <c r="R76" s="14" t="s">
        <v>1209</v>
      </c>
      <c r="S76" s="32" t="s">
        <v>1087</v>
      </c>
      <c r="T76" s="31">
        <v>1</v>
      </c>
      <c r="U76" s="59" t="s">
        <v>1089</v>
      </c>
    </row>
    <row r="77" spans="1:21">
      <c r="A77">
        <v>1</v>
      </c>
      <c r="B77" t="s">
        <v>268</v>
      </c>
      <c r="C77" s="3">
        <v>59</v>
      </c>
      <c r="D77" s="3">
        <f t="shared" si="2"/>
        <v>7</v>
      </c>
      <c r="E77" t="s">
        <v>5</v>
      </c>
      <c r="F77" t="s">
        <v>269</v>
      </c>
      <c r="J77" s="14" t="s">
        <v>818</v>
      </c>
      <c r="L77" s="3">
        <v>1</v>
      </c>
      <c r="M77" s="3" t="s">
        <v>949</v>
      </c>
      <c r="N77" s="40" t="s">
        <v>818</v>
      </c>
      <c r="P77" s="31">
        <v>1</v>
      </c>
      <c r="Q77" s="20" t="s">
        <v>949</v>
      </c>
      <c r="R77" s="14" t="s">
        <v>1210</v>
      </c>
      <c r="S77" s="32" t="s">
        <v>1088</v>
      </c>
      <c r="T77" s="31">
        <v>1</v>
      </c>
      <c r="U77" s="59" t="s">
        <v>949</v>
      </c>
    </row>
    <row r="78" spans="1:21">
      <c r="A78">
        <v>1</v>
      </c>
      <c r="B78" t="s">
        <v>272</v>
      </c>
      <c r="C78" s="3">
        <v>60</v>
      </c>
      <c r="D78" s="3">
        <f t="shared" si="2"/>
        <v>7</v>
      </c>
      <c r="E78" t="s">
        <v>5</v>
      </c>
      <c r="F78" t="s">
        <v>273</v>
      </c>
      <c r="I78" t="s">
        <v>651</v>
      </c>
      <c r="J78" s="14" t="s">
        <v>819</v>
      </c>
      <c r="K78" t="s">
        <v>655</v>
      </c>
      <c r="L78" s="3">
        <v>1</v>
      </c>
      <c r="M78" s="3" t="s">
        <v>949</v>
      </c>
      <c r="N78" s="40" t="s">
        <v>819</v>
      </c>
      <c r="O78" t="s">
        <v>655</v>
      </c>
      <c r="P78" s="31">
        <v>1</v>
      </c>
      <c r="Q78" s="20" t="s">
        <v>963</v>
      </c>
      <c r="R78" s="14" t="s">
        <v>1211</v>
      </c>
      <c r="S78" s="6" t="s">
        <v>1091</v>
      </c>
      <c r="T78" s="31">
        <v>1</v>
      </c>
      <c r="U78" s="20" t="s">
        <v>963</v>
      </c>
    </row>
    <row r="79" spans="1:21">
      <c r="A79">
        <v>1</v>
      </c>
      <c r="B79" t="s">
        <v>274</v>
      </c>
      <c r="C79" s="3">
        <v>61</v>
      </c>
      <c r="D79" s="3">
        <f t="shared" si="2"/>
        <v>7</v>
      </c>
      <c r="E79" t="s">
        <v>5</v>
      </c>
      <c r="F79" t="s">
        <v>275</v>
      </c>
      <c r="I79" t="s">
        <v>651</v>
      </c>
      <c r="J79" s="14" t="s">
        <v>820</v>
      </c>
      <c r="K79" t="s">
        <v>656</v>
      </c>
      <c r="L79" s="3">
        <v>1</v>
      </c>
      <c r="M79" s="3" t="s">
        <v>949</v>
      </c>
      <c r="N79" s="40" t="s">
        <v>820</v>
      </c>
      <c r="O79" t="s">
        <v>656</v>
      </c>
      <c r="P79" s="31">
        <v>1</v>
      </c>
      <c r="Q79" s="20" t="s">
        <v>963</v>
      </c>
      <c r="R79" s="14" t="s">
        <v>1212</v>
      </c>
      <c r="S79" s="6" t="s">
        <v>1092</v>
      </c>
      <c r="T79" s="31">
        <v>1</v>
      </c>
      <c r="U79" s="20" t="s">
        <v>963</v>
      </c>
    </row>
    <row r="80" spans="1:21">
      <c r="A80">
        <v>1</v>
      </c>
      <c r="B80" t="s">
        <v>276</v>
      </c>
      <c r="C80" s="3">
        <v>62</v>
      </c>
      <c r="D80" s="3">
        <f t="shared" si="2"/>
        <v>7</v>
      </c>
      <c r="E80" t="s">
        <v>5</v>
      </c>
      <c r="F80" t="s">
        <v>277</v>
      </c>
      <c r="I80" t="s">
        <v>651</v>
      </c>
      <c r="J80" s="14" t="s">
        <v>821</v>
      </c>
      <c r="K80" t="s">
        <v>657</v>
      </c>
      <c r="L80" s="3">
        <v>1</v>
      </c>
      <c r="M80" s="3" t="s">
        <v>949</v>
      </c>
      <c r="N80" s="40" t="s">
        <v>821</v>
      </c>
      <c r="O80" t="s">
        <v>657</v>
      </c>
      <c r="P80" s="31">
        <v>1</v>
      </c>
      <c r="Q80" s="20" t="s">
        <v>963</v>
      </c>
      <c r="R80" s="14" t="s">
        <v>1216</v>
      </c>
      <c r="S80" s="6" t="s">
        <v>1093</v>
      </c>
      <c r="T80" s="31">
        <v>1</v>
      </c>
      <c r="U80" s="20" t="s">
        <v>963</v>
      </c>
    </row>
    <row r="81" spans="1:21">
      <c r="A81">
        <v>1</v>
      </c>
      <c r="B81" t="s">
        <v>278</v>
      </c>
      <c r="C81" s="3">
        <v>63</v>
      </c>
      <c r="D81" s="3">
        <f t="shared" si="2"/>
        <v>7</v>
      </c>
      <c r="E81" t="s">
        <v>5</v>
      </c>
      <c r="F81" t="s">
        <v>279</v>
      </c>
      <c r="I81" t="s">
        <v>651</v>
      </c>
      <c r="J81" s="14" t="s">
        <v>822</v>
      </c>
      <c r="K81" t="s">
        <v>658</v>
      </c>
      <c r="L81" s="3">
        <v>1</v>
      </c>
      <c r="M81" s="3" t="s">
        <v>949</v>
      </c>
      <c r="N81" s="40" t="s">
        <v>822</v>
      </c>
      <c r="O81" t="s">
        <v>658</v>
      </c>
      <c r="P81" s="31">
        <v>1</v>
      </c>
      <c r="Q81" s="20" t="s">
        <v>963</v>
      </c>
      <c r="R81" s="14" t="s">
        <v>1217</v>
      </c>
      <c r="S81" s="6" t="s">
        <v>1094</v>
      </c>
      <c r="T81" s="31">
        <v>1</v>
      </c>
      <c r="U81" s="20" t="s">
        <v>963</v>
      </c>
    </row>
    <row r="82" spans="1:21">
      <c r="A82">
        <v>1</v>
      </c>
      <c r="B82" t="s">
        <v>280</v>
      </c>
      <c r="C82" s="3">
        <v>64</v>
      </c>
      <c r="D82" s="3">
        <f t="shared" ref="D82:D113" si="3">FLOOR(C82/8,1)</f>
        <v>8</v>
      </c>
      <c r="E82" t="s">
        <v>5</v>
      </c>
      <c r="F82" t="s">
        <v>281</v>
      </c>
      <c r="I82" t="s">
        <v>651</v>
      </c>
      <c r="J82" s="14" t="s">
        <v>714</v>
      </c>
      <c r="K82" t="s">
        <v>659</v>
      </c>
      <c r="L82" s="3">
        <v>0</v>
      </c>
      <c r="M82" s="3" t="s">
        <v>959</v>
      </c>
      <c r="N82" s="14" t="s">
        <v>714</v>
      </c>
      <c r="O82" t="s">
        <v>659</v>
      </c>
      <c r="P82" s="31">
        <v>0</v>
      </c>
      <c r="Q82" s="20" t="s">
        <v>959</v>
      </c>
      <c r="R82" s="14" t="s">
        <v>714</v>
      </c>
      <c r="S82" s="6" t="s">
        <v>1095</v>
      </c>
      <c r="T82" s="31">
        <v>0</v>
      </c>
      <c r="U82" s="20" t="s">
        <v>959</v>
      </c>
    </row>
    <row r="83" spans="1:21">
      <c r="A83">
        <v>1</v>
      </c>
      <c r="B83" t="s">
        <v>282</v>
      </c>
      <c r="C83" s="3">
        <v>65</v>
      </c>
      <c r="D83" s="3">
        <f t="shared" si="3"/>
        <v>8</v>
      </c>
      <c r="E83" t="s">
        <v>5</v>
      </c>
      <c r="F83" t="s">
        <v>283</v>
      </c>
      <c r="I83" t="s">
        <v>651</v>
      </c>
      <c r="J83" s="14" t="s">
        <v>715</v>
      </c>
      <c r="K83" t="s">
        <v>660</v>
      </c>
      <c r="L83" s="3">
        <v>0</v>
      </c>
      <c r="M83" s="3" t="s">
        <v>959</v>
      </c>
      <c r="N83" s="14" t="s">
        <v>715</v>
      </c>
      <c r="O83" t="s">
        <v>660</v>
      </c>
      <c r="P83" s="31">
        <v>0</v>
      </c>
      <c r="Q83" s="20" t="s">
        <v>959</v>
      </c>
      <c r="R83" s="14" t="s">
        <v>715</v>
      </c>
      <c r="S83" s="6" t="s">
        <v>1096</v>
      </c>
      <c r="T83" s="31">
        <v>0</v>
      </c>
      <c r="U83" s="20" t="s">
        <v>959</v>
      </c>
    </row>
    <row r="84" spans="1:21">
      <c r="A84">
        <v>1</v>
      </c>
      <c r="B84" t="s">
        <v>284</v>
      </c>
      <c r="C84" s="3">
        <v>66</v>
      </c>
      <c r="D84" s="3">
        <f t="shared" si="3"/>
        <v>8</v>
      </c>
      <c r="E84" t="s">
        <v>5</v>
      </c>
      <c r="F84" t="s">
        <v>285</v>
      </c>
      <c r="I84" t="s">
        <v>651</v>
      </c>
      <c r="J84" s="14" t="s">
        <v>716</v>
      </c>
      <c r="K84" t="s">
        <v>661</v>
      </c>
      <c r="L84" s="3">
        <v>0</v>
      </c>
      <c r="M84" s="3" t="s">
        <v>959</v>
      </c>
      <c r="N84" s="14" t="s">
        <v>716</v>
      </c>
      <c r="O84" t="s">
        <v>661</v>
      </c>
      <c r="P84" s="31">
        <v>0</v>
      </c>
      <c r="Q84" s="20" t="s">
        <v>959</v>
      </c>
      <c r="R84" s="14" t="s">
        <v>716</v>
      </c>
      <c r="S84" s="6" t="s">
        <v>1097</v>
      </c>
      <c r="T84" s="31">
        <v>0</v>
      </c>
      <c r="U84" s="20" t="s">
        <v>959</v>
      </c>
    </row>
    <row r="85" spans="1:21">
      <c r="A85">
        <v>1</v>
      </c>
      <c r="B85" t="s">
        <v>286</v>
      </c>
      <c r="C85" s="3">
        <v>67</v>
      </c>
      <c r="D85" s="3">
        <f t="shared" si="3"/>
        <v>8</v>
      </c>
      <c r="E85" t="s">
        <v>5</v>
      </c>
      <c r="F85" t="s">
        <v>287</v>
      </c>
      <c r="I85" t="s">
        <v>651</v>
      </c>
      <c r="J85" s="14" t="s">
        <v>717</v>
      </c>
      <c r="K85" t="s">
        <v>662</v>
      </c>
      <c r="L85" s="3">
        <v>0</v>
      </c>
      <c r="M85" s="3" t="s">
        <v>959</v>
      </c>
      <c r="N85" s="14" t="s">
        <v>717</v>
      </c>
      <c r="O85" t="s">
        <v>662</v>
      </c>
      <c r="P85" s="31">
        <v>0</v>
      </c>
      <c r="Q85" s="20" t="s">
        <v>959</v>
      </c>
      <c r="R85" s="14" t="s">
        <v>717</v>
      </c>
      <c r="S85" s="6" t="s">
        <v>1098</v>
      </c>
      <c r="T85" s="31">
        <v>0</v>
      </c>
      <c r="U85" s="20" t="s">
        <v>959</v>
      </c>
    </row>
    <row r="86" spans="1:21">
      <c r="A86">
        <v>1</v>
      </c>
      <c r="B86" t="s">
        <v>288</v>
      </c>
      <c r="C86" s="3">
        <v>68</v>
      </c>
      <c r="D86" s="3">
        <f t="shared" si="3"/>
        <v>8</v>
      </c>
      <c r="E86" t="s">
        <v>5</v>
      </c>
      <c r="F86" t="s">
        <v>289</v>
      </c>
      <c r="I86" t="s">
        <v>651</v>
      </c>
      <c r="J86" s="14" t="s">
        <v>718</v>
      </c>
      <c r="K86" t="s">
        <v>663</v>
      </c>
      <c r="L86" s="3">
        <v>0</v>
      </c>
      <c r="M86" s="3" t="s">
        <v>959</v>
      </c>
      <c r="N86" s="14" t="s">
        <v>718</v>
      </c>
      <c r="O86" t="s">
        <v>663</v>
      </c>
      <c r="P86" s="31">
        <v>0</v>
      </c>
      <c r="Q86" s="20" t="s">
        <v>959</v>
      </c>
      <c r="R86" s="14" t="s">
        <v>718</v>
      </c>
      <c r="S86" s="6" t="s">
        <v>1099</v>
      </c>
      <c r="T86" s="31">
        <v>0</v>
      </c>
      <c r="U86" s="20" t="s">
        <v>959</v>
      </c>
    </row>
    <row r="87" spans="1:21">
      <c r="A87">
        <v>1</v>
      </c>
      <c r="B87" t="s">
        <v>290</v>
      </c>
      <c r="C87" s="3">
        <v>69</v>
      </c>
      <c r="D87" s="3">
        <f t="shared" si="3"/>
        <v>8</v>
      </c>
      <c r="E87" t="s">
        <v>5</v>
      </c>
      <c r="F87" t="s">
        <v>291</v>
      </c>
      <c r="I87" t="s">
        <v>651</v>
      </c>
      <c r="J87" s="14" t="s">
        <v>719</v>
      </c>
      <c r="K87" t="s">
        <v>664</v>
      </c>
      <c r="L87" s="3">
        <v>0</v>
      </c>
      <c r="M87" s="3" t="s">
        <v>959</v>
      </c>
      <c r="N87" s="14" t="s">
        <v>719</v>
      </c>
      <c r="O87" t="s">
        <v>664</v>
      </c>
      <c r="P87" s="31">
        <v>0</v>
      </c>
      <c r="Q87" s="20" t="s">
        <v>959</v>
      </c>
      <c r="R87" s="14" t="s">
        <v>719</v>
      </c>
      <c r="S87" s="6" t="s">
        <v>1100</v>
      </c>
      <c r="T87" s="31">
        <v>0</v>
      </c>
      <c r="U87" s="20" t="s">
        <v>959</v>
      </c>
    </row>
    <row r="88" spans="1:21">
      <c r="A88">
        <v>1</v>
      </c>
      <c r="B88" t="s">
        <v>294</v>
      </c>
      <c r="C88" s="3">
        <v>70</v>
      </c>
      <c r="D88" s="3">
        <f t="shared" si="3"/>
        <v>8</v>
      </c>
      <c r="E88" t="s">
        <v>5</v>
      </c>
      <c r="F88" t="s">
        <v>295</v>
      </c>
      <c r="I88" t="s">
        <v>651</v>
      </c>
      <c r="J88" s="14" t="s">
        <v>720</v>
      </c>
      <c r="K88" t="s">
        <v>665</v>
      </c>
      <c r="L88" s="3">
        <v>0</v>
      </c>
      <c r="M88" s="3" t="s">
        <v>959</v>
      </c>
      <c r="N88" s="14" t="s">
        <v>720</v>
      </c>
      <c r="O88" t="s">
        <v>665</v>
      </c>
      <c r="P88" s="31">
        <v>0</v>
      </c>
      <c r="Q88" s="20" t="s">
        <v>959</v>
      </c>
      <c r="R88" s="14" t="s">
        <v>720</v>
      </c>
      <c r="S88" s="6" t="s">
        <v>1101</v>
      </c>
      <c r="T88" s="31">
        <v>0</v>
      </c>
      <c r="U88" s="20" t="s">
        <v>959</v>
      </c>
    </row>
    <row r="89" spans="1:21">
      <c r="A89">
        <v>1</v>
      </c>
      <c r="B89" t="s">
        <v>296</v>
      </c>
      <c r="C89" s="3">
        <v>71</v>
      </c>
      <c r="D89" s="3">
        <f t="shared" si="3"/>
        <v>8</v>
      </c>
      <c r="E89" t="s">
        <v>5</v>
      </c>
      <c r="F89" t="s">
        <v>297</v>
      </c>
      <c r="I89" t="s">
        <v>651</v>
      </c>
      <c r="J89" s="14" t="s">
        <v>721</v>
      </c>
      <c r="K89" t="s">
        <v>666</v>
      </c>
      <c r="L89" s="3">
        <v>0</v>
      </c>
      <c r="M89" s="3" t="s">
        <v>959</v>
      </c>
      <c r="N89" s="14" t="s">
        <v>721</v>
      </c>
      <c r="O89" t="s">
        <v>666</v>
      </c>
      <c r="P89" s="31">
        <v>0</v>
      </c>
      <c r="Q89" s="20" t="s">
        <v>959</v>
      </c>
      <c r="R89" s="14" t="s">
        <v>721</v>
      </c>
      <c r="S89" s="6" t="s">
        <v>1102</v>
      </c>
      <c r="T89" s="31">
        <v>0</v>
      </c>
      <c r="U89" s="20" t="s">
        <v>959</v>
      </c>
    </row>
    <row r="90" spans="1:21">
      <c r="A90">
        <v>1</v>
      </c>
      <c r="B90" t="s">
        <v>298</v>
      </c>
      <c r="C90" s="3">
        <v>72</v>
      </c>
      <c r="D90" s="3">
        <f t="shared" si="3"/>
        <v>9</v>
      </c>
      <c r="E90" t="s">
        <v>5</v>
      </c>
      <c r="F90" t="s">
        <v>299</v>
      </c>
      <c r="I90" t="s">
        <v>651</v>
      </c>
      <c r="J90" s="14" t="s">
        <v>722</v>
      </c>
      <c r="K90" t="s">
        <v>667</v>
      </c>
      <c r="L90" s="3">
        <v>0</v>
      </c>
      <c r="M90" s="3" t="s">
        <v>959</v>
      </c>
      <c r="N90" s="14" t="s">
        <v>722</v>
      </c>
      <c r="O90" t="s">
        <v>667</v>
      </c>
      <c r="P90" s="31">
        <v>0</v>
      </c>
      <c r="Q90" s="20" t="s">
        <v>959</v>
      </c>
      <c r="R90" s="14" t="s">
        <v>722</v>
      </c>
      <c r="S90" s="6" t="s">
        <v>1103</v>
      </c>
      <c r="T90" s="31">
        <v>0</v>
      </c>
      <c r="U90" s="20" t="s">
        <v>959</v>
      </c>
    </row>
    <row r="91" spans="1:21">
      <c r="A91">
        <v>1</v>
      </c>
      <c r="B91" t="s">
        <v>300</v>
      </c>
      <c r="C91" s="3">
        <v>73</v>
      </c>
      <c r="D91" s="3">
        <f t="shared" si="3"/>
        <v>9</v>
      </c>
      <c r="E91" t="s">
        <v>5</v>
      </c>
      <c r="F91" t="s">
        <v>301</v>
      </c>
      <c r="I91" t="s">
        <v>651</v>
      </c>
      <c r="J91" s="14" t="s">
        <v>723</v>
      </c>
      <c r="K91" t="s">
        <v>668</v>
      </c>
      <c r="L91" s="3">
        <v>0</v>
      </c>
      <c r="M91" s="3" t="s">
        <v>959</v>
      </c>
      <c r="N91" s="14" t="s">
        <v>723</v>
      </c>
      <c r="O91" t="s">
        <v>668</v>
      </c>
      <c r="P91" s="31">
        <v>0</v>
      </c>
      <c r="Q91" s="20" t="s">
        <v>959</v>
      </c>
      <c r="R91" s="14" t="s">
        <v>723</v>
      </c>
      <c r="S91" t="s">
        <v>668</v>
      </c>
      <c r="T91" s="31">
        <v>0</v>
      </c>
      <c r="U91" s="20" t="s">
        <v>959</v>
      </c>
    </row>
    <row r="92" spans="1:21">
      <c r="A92">
        <v>1</v>
      </c>
      <c r="B92" t="s">
        <v>302</v>
      </c>
      <c r="C92" s="3">
        <v>74</v>
      </c>
      <c r="D92" s="3">
        <f t="shared" si="3"/>
        <v>9</v>
      </c>
      <c r="E92" t="s">
        <v>5</v>
      </c>
      <c r="F92" t="s">
        <v>303</v>
      </c>
      <c r="I92" t="s">
        <v>651</v>
      </c>
      <c r="J92" s="14" t="s">
        <v>724</v>
      </c>
      <c r="K92" t="s">
        <v>669</v>
      </c>
      <c r="L92" s="3">
        <v>0</v>
      </c>
      <c r="M92" s="3" t="s">
        <v>959</v>
      </c>
      <c r="N92" s="14" t="s">
        <v>724</v>
      </c>
      <c r="O92" t="s">
        <v>669</v>
      </c>
      <c r="P92" s="31">
        <v>0</v>
      </c>
      <c r="Q92" s="20" t="s">
        <v>959</v>
      </c>
      <c r="R92" s="14" t="s">
        <v>724</v>
      </c>
      <c r="S92" t="s">
        <v>669</v>
      </c>
      <c r="T92" s="31">
        <v>0</v>
      </c>
      <c r="U92" s="20" t="s">
        <v>959</v>
      </c>
    </row>
    <row r="93" spans="1:21">
      <c r="A93">
        <v>1</v>
      </c>
      <c r="B93" t="s">
        <v>304</v>
      </c>
      <c r="C93" s="3">
        <v>75</v>
      </c>
      <c r="D93" s="3">
        <f t="shared" si="3"/>
        <v>9</v>
      </c>
      <c r="E93" t="s">
        <v>5</v>
      </c>
      <c r="F93" t="s">
        <v>305</v>
      </c>
      <c r="I93" t="s">
        <v>651</v>
      </c>
      <c r="J93" s="14" t="s">
        <v>725</v>
      </c>
      <c r="K93" t="s">
        <v>670</v>
      </c>
      <c r="L93" s="3">
        <v>0</v>
      </c>
      <c r="M93" s="3" t="s">
        <v>959</v>
      </c>
      <c r="N93" s="14" t="s">
        <v>725</v>
      </c>
      <c r="O93" t="s">
        <v>670</v>
      </c>
      <c r="P93" s="31">
        <v>0</v>
      </c>
      <c r="Q93" s="20" t="s">
        <v>959</v>
      </c>
      <c r="R93" s="14" t="s">
        <v>725</v>
      </c>
      <c r="S93" t="s">
        <v>670</v>
      </c>
      <c r="T93" s="31">
        <v>0</v>
      </c>
      <c r="U93" s="20" t="s">
        <v>959</v>
      </c>
    </row>
    <row r="94" spans="1:21">
      <c r="A94">
        <v>1</v>
      </c>
      <c r="B94" t="s">
        <v>306</v>
      </c>
      <c r="C94" s="3">
        <v>76</v>
      </c>
      <c r="D94" s="3">
        <f t="shared" si="3"/>
        <v>9</v>
      </c>
      <c r="E94" t="s">
        <v>5</v>
      </c>
      <c r="F94" t="s">
        <v>307</v>
      </c>
      <c r="I94" t="s">
        <v>651</v>
      </c>
      <c r="J94" s="14" t="s">
        <v>726</v>
      </c>
      <c r="K94" t="s">
        <v>671</v>
      </c>
      <c r="L94" s="3">
        <v>0</v>
      </c>
      <c r="M94" s="3" t="s">
        <v>959</v>
      </c>
      <c r="N94" s="14" t="s">
        <v>726</v>
      </c>
      <c r="O94" t="s">
        <v>671</v>
      </c>
      <c r="P94" s="31">
        <v>0</v>
      </c>
      <c r="Q94" s="20" t="s">
        <v>959</v>
      </c>
      <c r="R94" s="14" t="s">
        <v>726</v>
      </c>
      <c r="S94" t="s">
        <v>671</v>
      </c>
      <c r="T94" s="31">
        <v>0</v>
      </c>
      <c r="U94" s="20" t="s">
        <v>959</v>
      </c>
    </row>
    <row r="95" spans="1:21">
      <c r="A95">
        <v>1</v>
      </c>
      <c r="B95" t="s">
        <v>308</v>
      </c>
      <c r="C95" s="3">
        <v>77</v>
      </c>
      <c r="D95" s="3">
        <f t="shared" si="3"/>
        <v>9</v>
      </c>
      <c r="E95" t="s">
        <v>5</v>
      </c>
      <c r="F95" t="s">
        <v>309</v>
      </c>
      <c r="I95" t="s">
        <v>651</v>
      </c>
      <c r="J95" s="14" t="s">
        <v>727</v>
      </c>
      <c r="K95" t="s">
        <v>672</v>
      </c>
      <c r="L95" s="3">
        <v>0</v>
      </c>
      <c r="M95" s="3" t="s">
        <v>959</v>
      </c>
      <c r="N95" s="14" t="s">
        <v>727</v>
      </c>
      <c r="O95" t="s">
        <v>672</v>
      </c>
      <c r="P95" s="31">
        <v>0</v>
      </c>
      <c r="Q95" s="20" t="s">
        <v>959</v>
      </c>
      <c r="R95" s="14" t="s">
        <v>727</v>
      </c>
      <c r="S95" t="s">
        <v>672</v>
      </c>
      <c r="T95" s="31">
        <v>0</v>
      </c>
      <c r="U95" s="20" t="s">
        <v>959</v>
      </c>
    </row>
    <row r="96" spans="1:21">
      <c r="A96">
        <v>1</v>
      </c>
      <c r="B96" t="s">
        <v>310</v>
      </c>
      <c r="C96" s="3">
        <v>78</v>
      </c>
      <c r="D96" s="3">
        <f t="shared" si="3"/>
        <v>9</v>
      </c>
      <c r="E96" t="s">
        <v>5</v>
      </c>
      <c r="F96" t="s">
        <v>311</v>
      </c>
      <c r="I96" t="s">
        <v>651</v>
      </c>
      <c r="J96" s="14" t="s">
        <v>728</v>
      </c>
      <c r="K96" t="s">
        <v>673</v>
      </c>
      <c r="L96" s="3">
        <v>0</v>
      </c>
      <c r="M96" s="3" t="s">
        <v>959</v>
      </c>
      <c r="N96" s="14" t="s">
        <v>728</v>
      </c>
      <c r="O96" t="s">
        <v>673</v>
      </c>
      <c r="P96" s="31">
        <v>0</v>
      </c>
      <c r="Q96" s="20" t="s">
        <v>959</v>
      </c>
      <c r="R96" s="14" t="s">
        <v>728</v>
      </c>
      <c r="S96" t="s">
        <v>673</v>
      </c>
      <c r="T96" s="31">
        <v>0</v>
      </c>
      <c r="U96" s="20" t="s">
        <v>959</v>
      </c>
    </row>
    <row r="97" spans="1:21">
      <c r="A97">
        <v>1</v>
      </c>
      <c r="B97" t="s">
        <v>312</v>
      </c>
      <c r="C97" s="3">
        <v>79</v>
      </c>
      <c r="D97" s="3">
        <f t="shared" si="3"/>
        <v>9</v>
      </c>
      <c r="E97" t="s">
        <v>5</v>
      </c>
      <c r="F97" t="s">
        <v>313</v>
      </c>
      <c r="I97" t="s">
        <v>651</v>
      </c>
      <c r="J97" s="14" t="s">
        <v>729</v>
      </c>
      <c r="K97" t="s">
        <v>674</v>
      </c>
      <c r="L97" s="3">
        <v>0</v>
      </c>
      <c r="M97" s="3" t="s">
        <v>959</v>
      </c>
      <c r="N97" s="14" t="s">
        <v>729</v>
      </c>
      <c r="O97" t="s">
        <v>674</v>
      </c>
      <c r="P97" s="31">
        <v>0</v>
      </c>
      <c r="Q97" s="20" t="s">
        <v>959</v>
      </c>
      <c r="R97" s="14" t="s">
        <v>729</v>
      </c>
      <c r="S97" t="s">
        <v>674</v>
      </c>
      <c r="T97" s="31">
        <v>0</v>
      </c>
      <c r="U97" s="20" t="s">
        <v>959</v>
      </c>
    </row>
    <row r="98" spans="1:21">
      <c r="A98">
        <v>1</v>
      </c>
      <c r="B98" t="s">
        <v>316</v>
      </c>
      <c r="C98" s="3">
        <v>80</v>
      </c>
      <c r="D98" s="3">
        <f t="shared" si="3"/>
        <v>10</v>
      </c>
      <c r="E98" t="s">
        <v>5</v>
      </c>
      <c r="F98" t="s">
        <v>317</v>
      </c>
      <c r="I98" t="s">
        <v>651</v>
      </c>
      <c r="J98" s="14" t="s">
        <v>730</v>
      </c>
      <c r="K98" t="s">
        <v>675</v>
      </c>
      <c r="L98" s="3">
        <v>0</v>
      </c>
      <c r="M98" s="3" t="s">
        <v>959</v>
      </c>
      <c r="N98" s="14" t="s">
        <v>730</v>
      </c>
      <c r="O98" t="s">
        <v>675</v>
      </c>
      <c r="P98" s="31">
        <v>0</v>
      </c>
      <c r="Q98" s="20" t="s">
        <v>959</v>
      </c>
      <c r="R98" s="14" t="s">
        <v>730</v>
      </c>
      <c r="S98" t="s">
        <v>675</v>
      </c>
      <c r="T98" s="31">
        <v>0</v>
      </c>
      <c r="U98" s="20" t="s">
        <v>959</v>
      </c>
    </row>
    <row r="99" spans="1:21">
      <c r="A99">
        <v>1</v>
      </c>
      <c r="B99" t="s">
        <v>318</v>
      </c>
      <c r="C99" s="3">
        <v>81</v>
      </c>
      <c r="D99" s="3">
        <f t="shared" si="3"/>
        <v>10</v>
      </c>
      <c r="E99" t="s">
        <v>5</v>
      </c>
      <c r="F99" t="s">
        <v>319</v>
      </c>
      <c r="I99" t="s">
        <v>651</v>
      </c>
      <c r="J99" s="14" t="s">
        <v>731</v>
      </c>
      <c r="K99" t="s">
        <v>676</v>
      </c>
      <c r="L99" s="3">
        <v>0</v>
      </c>
      <c r="M99" s="3" t="s">
        <v>959</v>
      </c>
      <c r="N99" s="14" t="s">
        <v>731</v>
      </c>
      <c r="O99" t="s">
        <v>676</v>
      </c>
      <c r="P99" s="31">
        <v>0</v>
      </c>
      <c r="Q99" s="20" t="s">
        <v>959</v>
      </c>
      <c r="R99" s="14" t="s">
        <v>731</v>
      </c>
      <c r="S99" t="s">
        <v>676</v>
      </c>
      <c r="T99" s="31">
        <v>0</v>
      </c>
      <c r="U99" s="20" t="s">
        <v>959</v>
      </c>
    </row>
    <row r="100" spans="1:21">
      <c r="A100">
        <v>1</v>
      </c>
      <c r="B100" t="s">
        <v>320</v>
      </c>
      <c r="C100" s="3">
        <v>82</v>
      </c>
      <c r="D100" s="3">
        <f t="shared" si="3"/>
        <v>10</v>
      </c>
      <c r="E100" t="s">
        <v>5</v>
      </c>
      <c r="F100" t="s">
        <v>321</v>
      </c>
      <c r="I100" t="s">
        <v>651</v>
      </c>
      <c r="J100" s="14" t="s">
        <v>732</v>
      </c>
      <c r="K100" t="s">
        <v>677</v>
      </c>
      <c r="L100" s="3">
        <v>0</v>
      </c>
      <c r="M100" s="3" t="s">
        <v>959</v>
      </c>
      <c r="N100" s="14" t="s">
        <v>732</v>
      </c>
      <c r="O100" t="s">
        <v>677</v>
      </c>
      <c r="P100" s="31">
        <v>0</v>
      </c>
      <c r="Q100" s="20" t="s">
        <v>959</v>
      </c>
      <c r="R100" s="14" t="s">
        <v>732</v>
      </c>
      <c r="S100" t="s">
        <v>677</v>
      </c>
      <c r="T100" s="31">
        <v>0</v>
      </c>
      <c r="U100" s="20" t="s">
        <v>959</v>
      </c>
    </row>
    <row r="101" spans="1:21">
      <c r="A101">
        <v>1</v>
      </c>
      <c r="B101" t="s">
        <v>322</v>
      </c>
      <c r="C101" s="3">
        <v>83</v>
      </c>
      <c r="D101" s="3">
        <f t="shared" si="3"/>
        <v>10</v>
      </c>
      <c r="E101" t="s">
        <v>5</v>
      </c>
      <c r="F101" t="s">
        <v>323</v>
      </c>
      <c r="I101" t="s">
        <v>651</v>
      </c>
      <c r="J101" s="14" t="s">
        <v>733</v>
      </c>
      <c r="K101" t="s">
        <v>678</v>
      </c>
      <c r="L101" s="3">
        <v>0</v>
      </c>
      <c r="M101" s="3" t="s">
        <v>959</v>
      </c>
      <c r="N101" s="14" t="s">
        <v>733</v>
      </c>
      <c r="O101" t="s">
        <v>678</v>
      </c>
      <c r="P101" s="31">
        <v>0</v>
      </c>
      <c r="Q101" s="20" t="s">
        <v>959</v>
      </c>
      <c r="R101" s="14" t="s">
        <v>733</v>
      </c>
      <c r="S101" t="s">
        <v>678</v>
      </c>
      <c r="T101" s="31">
        <v>0</v>
      </c>
      <c r="U101" s="20" t="s">
        <v>959</v>
      </c>
    </row>
    <row r="102" spans="1:21">
      <c r="A102">
        <v>1</v>
      </c>
      <c r="B102" t="s">
        <v>324</v>
      </c>
      <c r="C102" s="3">
        <v>84</v>
      </c>
      <c r="D102" s="3">
        <f t="shared" si="3"/>
        <v>10</v>
      </c>
      <c r="E102" t="s">
        <v>5</v>
      </c>
      <c r="F102" t="s">
        <v>325</v>
      </c>
      <c r="I102" t="s">
        <v>651</v>
      </c>
      <c r="J102" s="14" t="s">
        <v>734</v>
      </c>
      <c r="K102" t="s">
        <v>679</v>
      </c>
      <c r="L102" s="3">
        <v>0</v>
      </c>
      <c r="M102" s="3" t="s">
        <v>959</v>
      </c>
      <c r="N102" s="14" t="s">
        <v>734</v>
      </c>
      <c r="O102" t="s">
        <v>679</v>
      </c>
      <c r="P102" s="31">
        <v>0</v>
      </c>
      <c r="Q102" s="20" t="s">
        <v>959</v>
      </c>
      <c r="R102" s="14" t="s">
        <v>734</v>
      </c>
      <c r="S102" t="s">
        <v>679</v>
      </c>
      <c r="T102" s="31">
        <v>0</v>
      </c>
      <c r="U102" s="20" t="s">
        <v>959</v>
      </c>
    </row>
    <row r="103" spans="1:21">
      <c r="A103">
        <v>1</v>
      </c>
      <c r="B103" t="s">
        <v>326</v>
      </c>
      <c r="C103" s="3">
        <v>85</v>
      </c>
      <c r="D103" s="3">
        <f t="shared" si="3"/>
        <v>10</v>
      </c>
      <c r="E103" t="s">
        <v>5</v>
      </c>
      <c r="F103" t="s">
        <v>327</v>
      </c>
      <c r="I103" t="s">
        <v>651</v>
      </c>
      <c r="J103" s="14" t="s">
        <v>735</v>
      </c>
      <c r="K103" t="s">
        <v>680</v>
      </c>
      <c r="L103" s="3">
        <v>0</v>
      </c>
      <c r="M103" s="3" t="s">
        <v>959</v>
      </c>
      <c r="N103" s="14" t="s">
        <v>735</v>
      </c>
      <c r="O103" t="s">
        <v>680</v>
      </c>
      <c r="P103" s="31">
        <v>0</v>
      </c>
      <c r="Q103" s="20" t="s">
        <v>959</v>
      </c>
      <c r="R103" s="14" t="s">
        <v>735</v>
      </c>
      <c r="S103" t="s">
        <v>680</v>
      </c>
      <c r="T103" s="31">
        <v>0</v>
      </c>
      <c r="U103" s="20" t="s">
        <v>959</v>
      </c>
    </row>
    <row r="104" spans="1:21">
      <c r="A104">
        <v>1</v>
      </c>
      <c r="B104" t="s">
        <v>328</v>
      </c>
      <c r="C104" s="3">
        <v>86</v>
      </c>
      <c r="D104" s="3">
        <f t="shared" si="3"/>
        <v>10</v>
      </c>
      <c r="E104" t="s">
        <v>5</v>
      </c>
      <c r="F104" t="s">
        <v>329</v>
      </c>
      <c r="I104" t="s">
        <v>651</v>
      </c>
      <c r="J104" s="14" t="s">
        <v>736</v>
      </c>
      <c r="K104" t="s">
        <v>681</v>
      </c>
      <c r="L104" s="3">
        <v>0</v>
      </c>
      <c r="M104" s="3" t="s">
        <v>959</v>
      </c>
      <c r="N104" s="14" t="s">
        <v>736</v>
      </c>
      <c r="O104" t="s">
        <v>681</v>
      </c>
      <c r="P104" s="31">
        <v>0</v>
      </c>
      <c r="Q104" s="20" t="s">
        <v>959</v>
      </c>
      <c r="R104" s="14" t="s">
        <v>736</v>
      </c>
      <c r="S104" t="s">
        <v>681</v>
      </c>
      <c r="T104" s="31">
        <v>0</v>
      </c>
      <c r="U104" s="20" t="s">
        <v>959</v>
      </c>
    </row>
    <row r="105" spans="1:21">
      <c r="A105">
        <v>1</v>
      </c>
      <c r="B105" t="s">
        <v>330</v>
      </c>
      <c r="C105" s="3">
        <v>87</v>
      </c>
      <c r="D105" s="3">
        <f t="shared" si="3"/>
        <v>10</v>
      </c>
      <c r="E105" t="s">
        <v>5</v>
      </c>
      <c r="F105" t="s">
        <v>331</v>
      </c>
      <c r="I105" t="s">
        <v>651</v>
      </c>
      <c r="J105" s="14" t="s">
        <v>737</v>
      </c>
      <c r="K105" t="s">
        <v>682</v>
      </c>
      <c r="L105" s="3">
        <v>0</v>
      </c>
      <c r="M105" s="3" t="s">
        <v>959</v>
      </c>
      <c r="N105" s="14" t="s">
        <v>737</v>
      </c>
      <c r="O105" t="s">
        <v>682</v>
      </c>
      <c r="P105" s="31">
        <v>0</v>
      </c>
      <c r="Q105" s="20" t="s">
        <v>959</v>
      </c>
      <c r="R105" s="14" t="s">
        <v>737</v>
      </c>
      <c r="S105" t="s">
        <v>682</v>
      </c>
      <c r="T105" s="31">
        <v>0</v>
      </c>
      <c r="U105" s="20" t="s">
        <v>959</v>
      </c>
    </row>
    <row r="106" spans="1:21">
      <c r="A106">
        <v>1</v>
      </c>
      <c r="B106" t="s">
        <v>332</v>
      </c>
      <c r="C106" s="3">
        <v>88</v>
      </c>
      <c r="D106" s="3">
        <f t="shared" si="3"/>
        <v>11</v>
      </c>
      <c r="E106" t="s">
        <v>5</v>
      </c>
      <c r="F106" t="s">
        <v>333</v>
      </c>
      <c r="I106" t="s">
        <v>651</v>
      </c>
      <c r="J106" s="14" t="s">
        <v>824</v>
      </c>
      <c r="K106" t="s">
        <v>691</v>
      </c>
      <c r="L106" s="3">
        <v>1</v>
      </c>
      <c r="M106" s="3" t="s">
        <v>949</v>
      </c>
      <c r="N106" s="14" t="s">
        <v>824</v>
      </c>
      <c r="O106" t="s">
        <v>691</v>
      </c>
      <c r="P106" s="31">
        <v>1</v>
      </c>
      <c r="Q106" s="20" t="s">
        <v>949</v>
      </c>
      <c r="R106" t="s">
        <v>862</v>
      </c>
      <c r="S106" s="6" t="s">
        <v>1104</v>
      </c>
      <c r="T106" s="31">
        <v>1</v>
      </c>
      <c r="U106" s="20" t="s">
        <v>949</v>
      </c>
    </row>
    <row r="107" spans="1:21">
      <c r="A107">
        <v>1</v>
      </c>
      <c r="B107" t="s">
        <v>334</v>
      </c>
      <c r="C107" s="3">
        <v>89</v>
      </c>
      <c r="D107" s="3">
        <f t="shared" si="3"/>
        <v>11</v>
      </c>
      <c r="E107" t="s">
        <v>5</v>
      </c>
      <c r="F107" t="s">
        <v>335</v>
      </c>
      <c r="I107" t="s">
        <v>651</v>
      </c>
      <c r="J107" s="14" t="s">
        <v>825</v>
      </c>
      <c r="K107" t="s">
        <v>683</v>
      </c>
      <c r="L107" s="3">
        <v>1</v>
      </c>
      <c r="M107" s="3" t="s">
        <v>949</v>
      </c>
      <c r="N107" s="14" t="s">
        <v>825</v>
      </c>
      <c r="O107" t="s">
        <v>683</v>
      </c>
      <c r="P107" s="31">
        <v>1</v>
      </c>
      <c r="Q107" s="20" t="s">
        <v>949</v>
      </c>
      <c r="R107" t="s">
        <v>863</v>
      </c>
      <c r="S107" s="6" t="s">
        <v>1105</v>
      </c>
      <c r="T107" s="31">
        <v>1</v>
      </c>
      <c r="U107" s="20" t="s">
        <v>949</v>
      </c>
    </row>
    <row r="108" spans="1:21">
      <c r="A108">
        <v>1</v>
      </c>
      <c r="B108" t="s">
        <v>338</v>
      </c>
      <c r="C108" s="3">
        <v>90</v>
      </c>
      <c r="D108" s="3">
        <f t="shared" si="3"/>
        <v>11</v>
      </c>
      <c r="E108" t="s">
        <v>5</v>
      </c>
      <c r="F108" t="s">
        <v>339</v>
      </c>
      <c r="I108" t="s">
        <v>651</v>
      </c>
      <c r="J108" s="14" t="s">
        <v>826</v>
      </c>
      <c r="K108" t="s">
        <v>684</v>
      </c>
      <c r="L108" s="3">
        <v>1</v>
      </c>
      <c r="M108" s="3" t="s">
        <v>949</v>
      </c>
      <c r="N108" s="14" t="s">
        <v>826</v>
      </c>
      <c r="O108" t="s">
        <v>684</v>
      </c>
      <c r="P108" s="31">
        <v>1</v>
      </c>
      <c r="Q108" s="20" t="s">
        <v>949</v>
      </c>
      <c r="R108" t="s">
        <v>864</v>
      </c>
      <c r="S108" s="6" t="s">
        <v>1106</v>
      </c>
      <c r="T108" s="31">
        <v>1</v>
      </c>
      <c r="U108" s="20" t="s">
        <v>949</v>
      </c>
    </row>
    <row r="109" spans="1:21">
      <c r="A109">
        <v>1</v>
      </c>
      <c r="B109" t="s">
        <v>340</v>
      </c>
      <c r="C109" s="3">
        <v>91</v>
      </c>
      <c r="D109" s="3">
        <f t="shared" si="3"/>
        <v>11</v>
      </c>
      <c r="E109" t="s">
        <v>5</v>
      </c>
      <c r="F109" t="s">
        <v>341</v>
      </c>
      <c r="I109" t="s">
        <v>651</v>
      </c>
      <c r="J109" s="14" t="s">
        <v>827</v>
      </c>
      <c r="K109" t="s">
        <v>685</v>
      </c>
      <c r="L109" s="3">
        <v>1</v>
      </c>
      <c r="M109" s="3" t="s">
        <v>949</v>
      </c>
      <c r="N109" s="14" t="s">
        <v>827</v>
      </c>
      <c r="O109" t="s">
        <v>685</v>
      </c>
      <c r="P109" s="31">
        <v>1</v>
      </c>
      <c r="Q109" s="20" t="s">
        <v>949</v>
      </c>
      <c r="R109" t="s">
        <v>865</v>
      </c>
      <c r="S109" s="6" t="s">
        <v>1107</v>
      </c>
      <c r="T109" s="31">
        <v>1</v>
      </c>
      <c r="U109" s="20" t="s">
        <v>949</v>
      </c>
    </row>
    <row r="110" spans="1:21">
      <c r="A110">
        <v>1</v>
      </c>
      <c r="B110" t="s">
        <v>342</v>
      </c>
      <c r="C110" s="3">
        <v>92</v>
      </c>
      <c r="D110" s="3">
        <f t="shared" si="3"/>
        <v>11</v>
      </c>
      <c r="E110" t="s">
        <v>5</v>
      </c>
      <c r="F110" t="s">
        <v>343</v>
      </c>
      <c r="I110" t="s">
        <v>651</v>
      </c>
      <c r="J110" s="14" t="s">
        <v>828</v>
      </c>
      <c r="K110" t="s">
        <v>686</v>
      </c>
      <c r="L110" s="3">
        <v>1</v>
      </c>
      <c r="M110" s="3" t="s">
        <v>949</v>
      </c>
      <c r="N110" s="14" t="s">
        <v>828</v>
      </c>
      <c r="O110" t="s">
        <v>686</v>
      </c>
      <c r="P110" s="31">
        <v>1</v>
      </c>
      <c r="Q110" s="20" t="s">
        <v>949</v>
      </c>
      <c r="R110" t="s">
        <v>866</v>
      </c>
      <c r="S110" s="6" t="s">
        <v>1108</v>
      </c>
      <c r="T110" s="31">
        <v>1</v>
      </c>
      <c r="U110" s="20" t="s">
        <v>949</v>
      </c>
    </row>
    <row r="111" spans="1:21">
      <c r="A111">
        <v>1</v>
      </c>
      <c r="B111" t="s">
        <v>344</v>
      </c>
      <c r="C111" s="3">
        <v>93</v>
      </c>
      <c r="D111" s="3">
        <f t="shared" si="3"/>
        <v>11</v>
      </c>
      <c r="E111" t="s">
        <v>5</v>
      </c>
      <c r="F111" t="s">
        <v>345</v>
      </c>
      <c r="I111" t="s">
        <v>651</v>
      </c>
      <c r="J111" s="14" t="s">
        <v>829</v>
      </c>
      <c r="K111" t="s">
        <v>687</v>
      </c>
      <c r="L111" s="3">
        <v>1</v>
      </c>
      <c r="M111" s="3" t="s">
        <v>949</v>
      </c>
      <c r="N111" s="14" t="s">
        <v>829</v>
      </c>
      <c r="O111" t="s">
        <v>687</v>
      </c>
      <c r="P111" s="31">
        <v>1</v>
      </c>
      <c r="Q111" s="20" t="s">
        <v>949</v>
      </c>
      <c r="R111" t="s">
        <v>867</v>
      </c>
      <c r="S111" s="6" t="s">
        <v>1109</v>
      </c>
      <c r="T111" s="31">
        <v>1</v>
      </c>
      <c r="U111" s="20" t="s">
        <v>949</v>
      </c>
    </row>
    <row r="112" spans="1:21">
      <c r="A112">
        <v>1</v>
      </c>
      <c r="B112" t="s">
        <v>346</v>
      </c>
      <c r="C112" s="3">
        <v>94</v>
      </c>
      <c r="D112" s="3">
        <f t="shared" si="3"/>
        <v>11</v>
      </c>
      <c r="E112" t="s">
        <v>5</v>
      </c>
      <c r="F112" t="s">
        <v>347</v>
      </c>
      <c r="I112" t="s">
        <v>651</v>
      </c>
      <c r="J112" s="14" t="s">
        <v>830</v>
      </c>
      <c r="K112" t="s">
        <v>688</v>
      </c>
      <c r="L112" s="3">
        <v>1</v>
      </c>
      <c r="M112" s="3" t="s">
        <v>949</v>
      </c>
      <c r="N112" s="14" t="s">
        <v>830</v>
      </c>
      <c r="O112" t="s">
        <v>688</v>
      </c>
      <c r="P112" s="31">
        <v>1</v>
      </c>
      <c r="Q112" s="20" t="s">
        <v>949</v>
      </c>
      <c r="R112" t="s">
        <v>992</v>
      </c>
      <c r="S112" s="6" t="s">
        <v>1110</v>
      </c>
      <c r="T112" s="31">
        <v>1</v>
      </c>
      <c r="U112" s="20" t="s">
        <v>949</v>
      </c>
    </row>
    <row r="113" spans="1:21">
      <c r="A113">
        <v>1</v>
      </c>
      <c r="B113" t="s">
        <v>348</v>
      </c>
      <c r="C113" s="3">
        <v>95</v>
      </c>
      <c r="D113" s="3">
        <f t="shared" si="3"/>
        <v>11</v>
      </c>
      <c r="E113" t="s">
        <v>5</v>
      </c>
      <c r="F113" t="s">
        <v>349</v>
      </c>
      <c r="I113" t="s">
        <v>651</v>
      </c>
      <c r="J113" s="14" t="s">
        <v>831</v>
      </c>
      <c r="K113" t="s">
        <v>689</v>
      </c>
      <c r="L113" s="3">
        <v>1</v>
      </c>
      <c r="M113" s="3" t="s">
        <v>949</v>
      </c>
      <c r="N113" s="14" t="s">
        <v>831</v>
      </c>
      <c r="O113" t="s">
        <v>689</v>
      </c>
      <c r="P113" s="31">
        <v>1</v>
      </c>
      <c r="Q113" s="20" t="s">
        <v>949</v>
      </c>
      <c r="R113" t="s">
        <v>993</v>
      </c>
      <c r="S113" s="6" t="s">
        <v>1111</v>
      </c>
      <c r="T113" s="31">
        <v>1</v>
      </c>
      <c r="U113" s="20" t="s">
        <v>949</v>
      </c>
    </row>
    <row r="114" spans="1:21">
      <c r="A114">
        <v>1</v>
      </c>
      <c r="B114" t="s">
        <v>350</v>
      </c>
      <c r="C114" s="3">
        <v>96</v>
      </c>
      <c r="D114" s="3">
        <f t="shared" ref="D114:D137" si="4">FLOOR(C114/8,1)</f>
        <v>12</v>
      </c>
      <c r="E114" t="s">
        <v>5</v>
      </c>
      <c r="F114" t="s">
        <v>351</v>
      </c>
      <c r="I114" t="s">
        <v>651</v>
      </c>
      <c r="J114" s="14" t="s">
        <v>833</v>
      </c>
      <c r="K114" t="s">
        <v>690</v>
      </c>
      <c r="L114" s="3">
        <v>1</v>
      </c>
      <c r="M114" s="3" t="s">
        <v>949</v>
      </c>
      <c r="N114" s="14" t="s">
        <v>833</v>
      </c>
      <c r="O114" t="s">
        <v>690</v>
      </c>
      <c r="P114" s="31">
        <v>1</v>
      </c>
      <c r="Q114" s="20" t="s">
        <v>949</v>
      </c>
      <c r="R114" t="s">
        <v>994</v>
      </c>
      <c r="S114" s="6" t="s">
        <v>1112</v>
      </c>
      <c r="T114" s="31">
        <v>1</v>
      </c>
      <c r="U114" s="20" t="s">
        <v>949</v>
      </c>
    </row>
    <row r="115" spans="1:21">
      <c r="A115">
        <v>1</v>
      </c>
      <c r="B115" t="s">
        <v>352</v>
      </c>
      <c r="C115" s="3">
        <v>97</v>
      </c>
      <c r="D115" s="3">
        <f t="shared" si="4"/>
        <v>12</v>
      </c>
      <c r="E115" t="s">
        <v>5</v>
      </c>
      <c r="F115" t="s">
        <v>353</v>
      </c>
      <c r="I115" t="s">
        <v>651</v>
      </c>
      <c r="J115" s="14" t="s">
        <v>834</v>
      </c>
      <c r="K115" t="s">
        <v>692</v>
      </c>
      <c r="L115" s="3">
        <v>1</v>
      </c>
      <c r="M115" s="3" t="s">
        <v>949</v>
      </c>
      <c r="N115" s="14" t="s">
        <v>834</v>
      </c>
      <c r="O115" t="s">
        <v>692</v>
      </c>
      <c r="P115" s="31">
        <v>1</v>
      </c>
      <c r="Q115" s="20" t="s">
        <v>949</v>
      </c>
      <c r="R115" t="s">
        <v>995</v>
      </c>
      <c r="S115" t="s">
        <v>692</v>
      </c>
      <c r="T115" s="31">
        <v>1</v>
      </c>
      <c r="U115" s="20" t="s">
        <v>949</v>
      </c>
    </row>
    <row r="116" spans="1:21">
      <c r="A116">
        <v>1</v>
      </c>
      <c r="B116" t="s">
        <v>354</v>
      </c>
      <c r="C116" s="3">
        <v>98</v>
      </c>
      <c r="D116" s="3">
        <f t="shared" si="4"/>
        <v>12</v>
      </c>
      <c r="E116" t="s">
        <v>5</v>
      </c>
      <c r="F116" t="s">
        <v>355</v>
      </c>
      <c r="I116" t="s">
        <v>651</v>
      </c>
      <c r="J116" s="14" t="s">
        <v>835</v>
      </c>
      <c r="K116" t="s">
        <v>693</v>
      </c>
      <c r="L116" s="3">
        <v>1</v>
      </c>
      <c r="M116" s="3" t="s">
        <v>949</v>
      </c>
      <c r="N116" s="14" t="s">
        <v>835</v>
      </c>
      <c r="O116" t="s">
        <v>693</v>
      </c>
      <c r="P116" s="31">
        <v>1</v>
      </c>
      <c r="Q116" s="20" t="s">
        <v>949</v>
      </c>
      <c r="R116" t="s">
        <v>996</v>
      </c>
      <c r="S116" t="s">
        <v>693</v>
      </c>
      <c r="T116" s="31">
        <v>1</v>
      </c>
      <c r="U116" s="20" t="s">
        <v>949</v>
      </c>
    </row>
    <row r="117" spans="1:21">
      <c r="A117">
        <v>1</v>
      </c>
      <c r="B117" t="s">
        <v>356</v>
      </c>
      <c r="C117" s="3">
        <v>99</v>
      </c>
      <c r="D117" s="3">
        <f t="shared" si="4"/>
        <v>12</v>
      </c>
      <c r="E117" t="s">
        <v>5</v>
      </c>
      <c r="F117" t="s">
        <v>357</v>
      </c>
      <c r="I117" t="s">
        <v>651</v>
      </c>
      <c r="J117" s="14" t="s">
        <v>836</v>
      </c>
      <c r="K117" t="s">
        <v>694</v>
      </c>
      <c r="L117" s="3">
        <v>1</v>
      </c>
      <c r="M117" s="3" t="s">
        <v>949</v>
      </c>
      <c r="N117" s="14" t="s">
        <v>836</v>
      </c>
      <c r="O117" t="s">
        <v>694</v>
      </c>
      <c r="P117" s="31">
        <v>1</v>
      </c>
      <c r="Q117" s="20" t="s">
        <v>949</v>
      </c>
      <c r="R117" t="s">
        <v>997</v>
      </c>
      <c r="S117" t="s">
        <v>694</v>
      </c>
      <c r="T117" s="31">
        <v>1</v>
      </c>
      <c r="U117" s="20" t="s">
        <v>949</v>
      </c>
    </row>
    <row r="118" spans="1:21">
      <c r="A118">
        <v>1</v>
      </c>
      <c r="B118" t="s">
        <v>122</v>
      </c>
      <c r="C118" s="3">
        <v>100</v>
      </c>
      <c r="D118" s="3">
        <f t="shared" si="4"/>
        <v>12</v>
      </c>
      <c r="E118" t="s">
        <v>5</v>
      </c>
      <c r="F118" t="s">
        <v>123</v>
      </c>
      <c r="I118" t="s">
        <v>651</v>
      </c>
      <c r="J118" s="14" t="s">
        <v>837</v>
      </c>
      <c r="K118" t="s">
        <v>695</v>
      </c>
      <c r="L118" s="3">
        <v>1</v>
      </c>
      <c r="M118" s="3" t="s">
        <v>949</v>
      </c>
      <c r="N118" s="14" t="s">
        <v>837</v>
      </c>
      <c r="O118" t="s">
        <v>695</v>
      </c>
      <c r="P118" s="31">
        <v>1</v>
      </c>
      <c r="Q118" s="20" t="s">
        <v>949</v>
      </c>
      <c r="R118" t="s">
        <v>869</v>
      </c>
      <c r="S118" t="s">
        <v>695</v>
      </c>
      <c r="T118" s="31">
        <v>1</v>
      </c>
      <c r="U118" s="20" t="s">
        <v>949</v>
      </c>
    </row>
    <row r="119" spans="1:21">
      <c r="A119">
        <v>1</v>
      </c>
      <c r="B119" t="s">
        <v>124</v>
      </c>
      <c r="C119" s="3">
        <v>101</v>
      </c>
      <c r="D119" s="3">
        <f t="shared" si="4"/>
        <v>12</v>
      </c>
      <c r="E119" t="s">
        <v>5</v>
      </c>
      <c r="F119" t="s">
        <v>125</v>
      </c>
      <c r="I119" t="s">
        <v>651</v>
      </c>
      <c r="J119" s="14" t="s">
        <v>838</v>
      </c>
      <c r="K119" t="s">
        <v>696</v>
      </c>
      <c r="L119" s="3">
        <v>1</v>
      </c>
      <c r="M119" s="3" t="s">
        <v>949</v>
      </c>
      <c r="N119" s="14" t="s">
        <v>838</v>
      </c>
      <c r="O119" t="s">
        <v>696</v>
      </c>
      <c r="P119" s="31">
        <v>1</v>
      </c>
      <c r="Q119" s="20" t="s">
        <v>949</v>
      </c>
      <c r="R119" t="s">
        <v>870</v>
      </c>
      <c r="S119" t="s">
        <v>696</v>
      </c>
      <c r="T119" s="31">
        <v>1</v>
      </c>
      <c r="U119" s="20" t="s">
        <v>949</v>
      </c>
    </row>
    <row r="120" spans="1:21">
      <c r="A120">
        <v>1</v>
      </c>
      <c r="B120" t="s">
        <v>126</v>
      </c>
      <c r="C120" s="3">
        <v>102</v>
      </c>
      <c r="D120" s="3">
        <f t="shared" si="4"/>
        <v>12</v>
      </c>
      <c r="E120" t="s">
        <v>5</v>
      </c>
      <c r="F120" t="s">
        <v>127</v>
      </c>
      <c r="I120" t="s">
        <v>651</v>
      </c>
      <c r="J120" s="14" t="s">
        <v>839</v>
      </c>
      <c r="K120" t="s">
        <v>697</v>
      </c>
      <c r="L120" s="3">
        <v>1</v>
      </c>
      <c r="M120" s="3" t="s">
        <v>949</v>
      </c>
      <c r="N120" s="14" t="s">
        <v>839</v>
      </c>
      <c r="O120" t="s">
        <v>697</v>
      </c>
      <c r="P120" s="31">
        <v>1</v>
      </c>
      <c r="Q120" s="20" t="s">
        <v>949</v>
      </c>
      <c r="R120" t="s">
        <v>871</v>
      </c>
      <c r="S120" t="s">
        <v>697</v>
      </c>
      <c r="T120" s="31">
        <v>1</v>
      </c>
      <c r="U120" s="20" t="s">
        <v>949</v>
      </c>
    </row>
    <row r="121" spans="1:21">
      <c r="A121">
        <v>1</v>
      </c>
      <c r="B121" t="s">
        <v>128</v>
      </c>
      <c r="C121" s="3">
        <v>103</v>
      </c>
      <c r="D121" s="3">
        <f t="shared" si="4"/>
        <v>12</v>
      </c>
      <c r="E121" t="s">
        <v>5</v>
      </c>
      <c r="F121" t="s">
        <v>129</v>
      </c>
      <c r="I121" t="s">
        <v>651</v>
      </c>
      <c r="J121" s="14" t="s">
        <v>840</v>
      </c>
      <c r="K121" t="s">
        <v>698</v>
      </c>
      <c r="L121" s="3">
        <v>1</v>
      </c>
      <c r="M121" s="3" t="s">
        <v>949</v>
      </c>
      <c r="N121" s="14" t="s">
        <v>840</v>
      </c>
      <c r="O121" t="s">
        <v>698</v>
      </c>
      <c r="P121" s="31">
        <v>1</v>
      </c>
      <c r="Q121" s="20" t="s">
        <v>949</v>
      </c>
      <c r="R121" t="s">
        <v>872</v>
      </c>
      <c r="S121" t="s">
        <v>698</v>
      </c>
      <c r="T121" s="31">
        <v>1</v>
      </c>
      <c r="U121" s="20" t="s">
        <v>949</v>
      </c>
    </row>
    <row r="122" spans="1:21">
      <c r="A122">
        <v>1</v>
      </c>
      <c r="B122" t="s">
        <v>130</v>
      </c>
      <c r="C122" s="3">
        <v>104</v>
      </c>
      <c r="D122" s="3">
        <f t="shared" si="4"/>
        <v>13</v>
      </c>
      <c r="E122" t="s">
        <v>5</v>
      </c>
      <c r="F122" t="s">
        <v>131</v>
      </c>
      <c r="I122" t="s">
        <v>651</v>
      </c>
      <c r="J122" s="14" t="s">
        <v>842</v>
      </c>
      <c r="K122" t="s">
        <v>699</v>
      </c>
      <c r="L122" s="3">
        <v>1</v>
      </c>
      <c r="M122" s="3" t="s">
        <v>949</v>
      </c>
      <c r="N122" s="14" t="s">
        <v>842</v>
      </c>
      <c r="O122" t="s">
        <v>699</v>
      </c>
      <c r="P122" s="31">
        <v>1</v>
      </c>
      <c r="Q122" s="20" t="s">
        <v>949</v>
      </c>
      <c r="R122" t="s">
        <v>998</v>
      </c>
      <c r="S122" t="s">
        <v>699</v>
      </c>
      <c r="T122" s="31">
        <v>1</v>
      </c>
      <c r="U122" s="20" t="s">
        <v>949</v>
      </c>
    </row>
    <row r="123" spans="1:21">
      <c r="A123">
        <v>1</v>
      </c>
      <c r="B123" t="s">
        <v>132</v>
      </c>
      <c r="C123" s="3">
        <v>105</v>
      </c>
      <c r="D123" s="3">
        <f t="shared" si="4"/>
        <v>13</v>
      </c>
      <c r="E123" t="s">
        <v>5</v>
      </c>
      <c r="F123" t="s">
        <v>133</v>
      </c>
      <c r="I123" t="s">
        <v>651</v>
      </c>
      <c r="J123" s="14" t="s">
        <v>843</v>
      </c>
      <c r="K123" t="s">
        <v>700</v>
      </c>
      <c r="L123" s="3">
        <v>1</v>
      </c>
      <c r="M123" s="3" t="s">
        <v>949</v>
      </c>
      <c r="N123" s="14" t="s">
        <v>843</v>
      </c>
      <c r="O123" t="s">
        <v>700</v>
      </c>
      <c r="P123" s="31">
        <v>1</v>
      </c>
      <c r="Q123" s="20" t="s">
        <v>949</v>
      </c>
      <c r="R123" t="s">
        <v>999</v>
      </c>
      <c r="S123" t="s">
        <v>700</v>
      </c>
      <c r="T123" s="31">
        <v>1</v>
      </c>
      <c r="U123" s="20" t="s">
        <v>949</v>
      </c>
    </row>
    <row r="124" spans="1:21">
      <c r="A124">
        <v>1</v>
      </c>
      <c r="B124" t="s">
        <v>134</v>
      </c>
      <c r="C124" s="3">
        <v>106</v>
      </c>
      <c r="D124" s="3">
        <f t="shared" si="4"/>
        <v>13</v>
      </c>
      <c r="E124" t="s">
        <v>5</v>
      </c>
      <c r="F124" t="s">
        <v>135</v>
      </c>
      <c r="I124" t="s">
        <v>651</v>
      </c>
      <c r="J124" s="14" t="s">
        <v>844</v>
      </c>
      <c r="K124" t="s">
        <v>701</v>
      </c>
      <c r="L124" s="3">
        <v>1</v>
      </c>
      <c r="M124" s="3" t="s">
        <v>949</v>
      </c>
      <c r="N124" s="14" t="s">
        <v>844</v>
      </c>
      <c r="O124" t="s">
        <v>701</v>
      </c>
      <c r="P124" s="31">
        <v>1</v>
      </c>
      <c r="Q124" s="20" t="s">
        <v>949</v>
      </c>
      <c r="R124" t="s">
        <v>1188</v>
      </c>
      <c r="S124" t="s">
        <v>701</v>
      </c>
      <c r="T124" s="31">
        <v>1</v>
      </c>
      <c r="U124" s="20" t="s">
        <v>949</v>
      </c>
    </row>
    <row r="125" spans="1:21">
      <c r="A125">
        <v>1</v>
      </c>
      <c r="B125" t="s">
        <v>136</v>
      </c>
      <c r="C125" s="3">
        <v>107</v>
      </c>
      <c r="D125" s="3">
        <f t="shared" si="4"/>
        <v>13</v>
      </c>
      <c r="E125" t="s">
        <v>5</v>
      </c>
      <c r="F125" t="s">
        <v>137</v>
      </c>
      <c r="I125" t="s">
        <v>651</v>
      </c>
      <c r="J125" s="14" t="s">
        <v>845</v>
      </c>
      <c r="K125" t="s">
        <v>702</v>
      </c>
      <c r="L125" s="3">
        <v>1</v>
      </c>
      <c r="M125" s="3" t="s">
        <v>949</v>
      </c>
      <c r="N125" s="14" t="s">
        <v>845</v>
      </c>
      <c r="O125" t="s">
        <v>702</v>
      </c>
      <c r="P125" s="31">
        <v>1</v>
      </c>
      <c r="Q125" s="20" t="s">
        <v>949</v>
      </c>
      <c r="R125" t="s">
        <v>1189</v>
      </c>
      <c r="S125" t="s">
        <v>702</v>
      </c>
      <c r="T125" s="31">
        <v>1</v>
      </c>
      <c r="U125" s="20" t="s">
        <v>949</v>
      </c>
    </row>
    <row r="126" spans="1:21">
      <c r="A126">
        <v>1</v>
      </c>
      <c r="B126" t="s">
        <v>138</v>
      </c>
      <c r="C126" s="3">
        <v>108</v>
      </c>
      <c r="D126" s="3">
        <f t="shared" si="4"/>
        <v>13</v>
      </c>
      <c r="E126" t="s">
        <v>5</v>
      </c>
      <c r="F126" t="s">
        <v>139</v>
      </c>
      <c r="I126" t="s">
        <v>651</v>
      </c>
      <c r="J126" s="14" t="s">
        <v>846</v>
      </c>
      <c r="K126" t="s">
        <v>703</v>
      </c>
      <c r="L126" s="3">
        <v>1</v>
      </c>
      <c r="M126" s="3" t="s">
        <v>949</v>
      </c>
      <c r="N126" s="14" t="s">
        <v>846</v>
      </c>
      <c r="O126" t="s">
        <v>703</v>
      </c>
      <c r="P126" s="31">
        <v>1</v>
      </c>
      <c r="Q126" s="20" t="s">
        <v>949</v>
      </c>
      <c r="R126" t="s">
        <v>874</v>
      </c>
      <c r="S126" t="s">
        <v>703</v>
      </c>
      <c r="T126" s="31">
        <v>1</v>
      </c>
      <c r="U126" s="20" t="s">
        <v>949</v>
      </c>
    </row>
    <row r="127" spans="1:21">
      <c r="A127">
        <v>1</v>
      </c>
      <c r="B127" t="s">
        <v>140</v>
      </c>
      <c r="C127" s="3">
        <v>109</v>
      </c>
      <c r="D127" s="3">
        <f t="shared" si="4"/>
        <v>13</v>
      </c>
      <c r="E127" t="s">
        <v>5</v>
      </c>
      <c r="F127" t="s">
        <v>141</v>
      </c>
      <c r="I127" t="s">
        <v>651</v>
      </c>
      <c r="J127" s="14" t="s">
        <v>847</v>
      </c>
      <c r="K127" t="s">
        <v>704</v>
      </c>
      <c r="L127" s="3">
        <v>1</v>
      </c>
      <c r="M127" s="3" t="s">
        <v>949</v>
      </c>
      <c r="N127" s="14" t="s">
        <v>847</v>
      </c>
      <c r="O127" t="s">
        <v>704</v>
      </c>
      <c r="P127" s="31">
        <v>1</v>
      </c>
      <c r="Q127" s="20" t="s">
        <v>949</v>
      </c>
      <c r="R127" t="s">
        <v>875</v>
      </c>
      <c r="S127" t="s">
        <v>704</v>
      </c>
      <c r="T127" s="31">
        <v>1</v>
      </c>
      <c r="U127" s="20" t="s">
        <v>949</v>
      </c>
    </row>
    <row r="128" spans="1:21">
      <c r="A128">
        <v>1</v>
      </c>
      <c r="B128" t="s">
        <v>144</v>
      </c>
      <c r="C128" s="3">
        <v>110</v>
      </c>
      <c r="D128" s="3">
        <f t="shared" si="4"/>
        <v>13</v>
      </c>
      <c r="E128" t="s">
        <v>5</v>
      </c>
      <c r="F128" t="s">
        <v>145</v>
      </c>
      <c r="I128" t="s">
        <v>651</v>
      </c>
      <c r="J128" s="14" t="s">
        <v>848</v>
      </c>
      <c r="K128" t="s">
        <v>705</v>
      </c>
      <c r="L128" s="3">
        <v>1</v>
      </c>
      <c r="M128" s="3" t="s">
        <v>949</v>
      </c>
      <c r="N128" s="14" t="s">
        <v>848</v>
      </c>
      <c r="O128" t="s">
        <v>705</v>
      </c>
      <c r="P128" s="31">
        <v>1</v>
      </c>
      <c r="Q128" s="20" t="s">
        <v>949</v>
      </c>
      <c r="R128" t="s">
        <v>876</v>
      </c>
      <c r="S128" t="s">
        <v>705</v>
      </c>
      <c r="T128" s="31">
        <v>1</v>
      </c>
      <c r="U128" s="20" t="s">
        <v>949</v>
      </c>
    </row>
    <row r="129" spans="1:21">
      <c r="A129">
        <v>1</v>
      </c>
      <c r="B129" t="s">
        <v>146</v>
      </c>
      <c r="C129" s="3">
        <v>111</v>
      </c>
      <c r="D129" s="3">
        <f t="shared" si="4"/>
        <v>13</v>
      </c>
      <c r="E129" t="s">
        <v>5</v>
      </c>
      <c r="F129" t="s">
        <v>147</v>
      </c>
      <c r="I129" t="s">
        <v>651</v>
      </c>
      <c r="J129" s="14" t="s">
        <v>849</v>
      </c>
      <c r="K129" t="s">
        <v>706</v>
      </c>
      <c r="L129" s="3">
        <v>1</v>
      </c>
      <c r="M129" s="3" t="s">
        <v>949</v>
      </c>
      <c r="N129" s="14" t="s">
        <v>849</v>
      </c>
      <c r="O129" t="s">
        <v>706</v>
      </c>
      <c r="P129" s="31">
        <v>1</v>
      </c>
      <c r="Q129" s="20" t="s">
        <v>949</v>
      </c>
      <c r="R129" t="s">
        <v>877</v>
      </c>
      <c r="S129" t="s">
        <v>706</v>
      </c>
      <c r="T129" s="31">
        <v>1</v>
      </c>
      <c r="U129" s="20" t="s">
        <v>949</v>
      </c>
    </row>
    <row r="130" spans="1:21">
      <c r="A130">
        <v>1</v>
      </c>
      <c r="B130" t="s">
        <v>148</v>
      </c>
      <c r="C130" s="3">
        <v>112</v>
      </c>
      <c r="D130" s="3">
        <f t="shared" si="4"/>
        <v>14</v>
      </c>
      <c r="E130" t="s">
        <v>5</v>
      </c>
      <c r="F130" t="s">
        <v>149</v>
      </c>
      <c r="I130" t="s">
        <v>651</v>
      </c>
      <c r="J130" s="14" t="s">
        <v>741</v>
      </c>
      <c r="K130" t="s">
        <v>707</v>
      </c>
      <c r="L130" s="3">
        <v>0</v>
      </c>
      <c r="M130" s="3" t="s">
        <v>962</v>
      </c>
      <c r="N130" s="14" t="s">
        <v>741</v>
      </c>
      <c r="O130" t="s">
        <v>707</v>
      </c>
      <c r="P130" s="31">
        <v>0</v>
      </c>
      <c r="Q130" s="20" t="s">
        <v>962</v>
      </c>
      <c r="R130" s="14" t="s">
        <v>741</v>
      </c>
      <c r="S130" s="6" t="s">
        <v>1113</v>
      </c>
      <c r="T130" s="31">
        <v>0</v>
      </c>
      <c r="U130" s="20" t="s">
        <v>962</v>
      </c>
    </row>
    <row r="131" spans="1:21">
      <c r="A131">
        <v>1</v>
      </c>
      <c r="B131" t="s">
        <v>150</v>
      </c>
      <c r="C131" s="3">
        <v>113</v>
      </c>
      <c r="D131" s="3">
        <f t="shared" si="4"/>
        <v>14</v>
      </c>
      <c r="E131" t="s">
        <v>5</v>
      </c>
      <c r="F131" t="s">
        <v>151</v>
      </c>
      <c r="I131" t="s">
        <v>651</v>
      </c>
      <c r="J131" s="14" t="s">
        <v>619</v>
      </c>
      <c r="K131" t="s">
        <v>710</v>
      </c>
      <c r="L131" s="3">
        <v>0</v>
      </c>
      <c r="M131" s="3" t="s">
        <v>963</v>
      </c>
      <c r="N131" s="14" t="s">
        <v>619</v>
      </c>
      <c r="O131" t="s">
        <v>710</v>
      </c>
      <c r="P131" s="31">
        <v>0</v>
      </c>
      <c r="Q131" s="20" t="s">
        <v>963</v>
      </c>
      <c r="R131" s="14" t="s">
        <v>619</v>
      </c>
      <c r="S131" s="6" t="s">
        <v>1114</v>
      </c>
      <c r="T131" s="31">
        <v>0</v>
      </c>
      <c r="U131" s="20" t="s">
        <v>963</v>
      </c>
    </row>
    <row r="132" spans="1:21">
      <c r="A132">
        <v>1</v>
      </c>
      <c r="B132" t="s">
        <v>152</v>
      </c>
      <c r="C132" s="3">
        <v>114</v>
      </c>
      <c r="D132" s="3">
        <f t="shared" si="4"/>
        <v>14</v>
      </c>
      <c r="E132" t="s">
        <v>5</v>
      </c>
      <c r="F132" t="s">
        <v>153</v>
      </c>
      <c r="I132" t="s">
        <v>651</v>
      </c>
      <c r="J132" s="14" t="s">
        <v>742</v>
      </c>
      <c r="K132" t="s">
        <v>708</v>
      </c>
      <c r="L132" s="3">
        <v>0</v>
      </c>
      <c r="M132" s="3" t="s">
        <v>962</v>
      </c>
      <c r="N132" s="14" t="s">
        <v>742</v>
      </c>
      <c r="O132" t="s">
        <v>708</v>
      </c>
      <c r="P132" s="31">
        <v>0</v>
      </c>
      <c r="Q132" s="20" t="s">
        <v>962</v>
      </c>
      <c r="R132" s="14" t="s">
        <v>742</v>
      </c>
      <c r="S132" s="6" t="s">
        <v>1115</v>
      </c>
      <c r="T132" s="31">
        <v>0</v>
      </c>
      <c r="U132" s="20" t="s">
        <v>962</v>
      </c>
    </row>
    <row r="133" spans="1:21">
      <c r="A133">
        <v>1</v>
      </c>
      <c r="B133" t="s">
        <v>154</v>
      </c>
      <c r="C133" s="3">
        <v>115</v>
      </c>
      <c r="D133" s="3">
        <f t="shared" si="4"/>
        <v>14</v>
      </c>
      <c r="E133" t="s">
        <v>5</v>
      </c>
      <c r="F133" t="s">
        <v>155</v>
      </c>
      <c r="I133" t="s">
        <v>651</v>
      </c>
      <c r="J133" s="14" t="s">
        <v>620</v>
      </c>
      <c r="K133" t="s">
        <v>709</v>
      </c>
      <c r="L133" s="3">
        <v>0</v>
      </c>
      <c r="M133" s="3" t="s">
        <v>963</v>
      </c>
      <c r="N133" s="14" t="s">
        <v>620</v>
      </c>
      <c r="O133" t="s">
        <v>709</v>
      </c>
      <c r="P133" s="31">
        <v>0</v>
      </c>
      <c r="Q133" s="20" t="s">
        <v>963</v>
      </c>
      <c r="R133" s="14" t="s">
        <v>620</v>
      </c>
      <c r="S133" s="6" t="s">
        <v>1116</v>
      </c>
      <c r="T133" s="31">
        <v>0</v>
      </c>
      <c r="U133" s="20" t="s">
        <v>963</v>
      </c>
    </row>
    <row r="134" spans="1:21">
      <c r="A134">
        <v>1</v>
      </c>
      <c r="B134" t="s">
        <v>156</v>
      </c>
      <c r="C134" s="3">
        <v>116</v>
      </c>
      <c r="D134" s="3">
        <f t="shared" si="4"/>
        <v>14</v>
      </c>
      <c r="E134" t="s">
        <v>5</v>
      </c>
      <c r="F134" t="s">
        <v>157</v>
      </c>
      <c r="I134" t="s">
        <v>651</v>
      </c>
      <c r="J134" s="14" t="s">
        <v>743</v>
      </c>
      <c r="K134" t="s">
        <v>711</v>
      </c>
      <c r="L134" s="3">
        <v>0</v>
      </c>
      <c r="M134" s="3" t="s">
        <v>962</v>
      </c>
      <c r="N134" s="14" t="s">
        <v>743</v>
      </c>
      <c r="O134" t="s">
        <v>711</v>
      </c>
      <c r="P134" s="31">
        <v>0</v>
      </c>
      <c r="Q134" s="20" t="s">
        <v>962</v>
      </c>
      <c r="R134" s="14" t="s">
        <v>743</v>
      </c>
      <c r="S134" s="6" t="s">
        <v>1117</v>
      </c>
      <c r="T134" s="31">
        <v>0</v>
      </c>
      <c r="U134" s="20" t="s">
        <v>962</v>
      </c>
    </row>
    <row r="135" spans="1:21">
      <c r="A135">
        <v>1</v>
      </c>
      <c r="B135" t="s">
        <v>158</v>
      </c>
      <c r="C135" s="3">
        <v>117</v>
      </c>
      <c r="D135" s="3">
        <f t="shared" si="4"/>
        <v>14</v>
      </c>
      <c r="E135" t="s">
        <v>5</v>
      </c>
      <c r="F135" t="s">
        <v>159</v>
      </c>
      <c r="I135" t="s">
        <v>651</v>
      </c>
      <c r="J135" s="34" t="s">
        <v>882</v>
      </c>
      <c r="L135" s="3">
        <v>0</v>
      </c>
      <c r="M135" s="3" t="s">
        <v>949</v>
      </c>
      <c r="N135" s="40" t="s">
        <v>998</v>
      </c>
      <c r="P135" s="31">
        <v>0</v>
      </c>
      <c r="Q135" s="20" t="s">
        <v>949</v>
      </c>
      <c r="R135" s="14" t="s">
        <v>780</v>
      </c>
      <c r="S135" s="6" t="s">
        <v>1213</v>
      </c>
      <c r="T135" s="31">
        <v>0</v>
      </c>
      <c r="U135" s="20" t="s">
        <v>949</v>
      </c>
    </row>
    <row r="136" spans="1:21">
      <c r="A136">
        <v>1</v>
      </c>
      <c r="B136" t="s">
        <v>160</v>
      </c>
      <c r="C136" s="3">
        <v>118</v>
      </c>
      <c r="D136" s="3">
        <f t="shared" si="4"/>
        <v>14</v>
      </c>
      <c r="E136" t="s">
        <v>5</v>
      </c>
      <c r="F136" t="s">
        <v>161</v>
      </c>
      <c r="I136" t="s">
        <v>651</v>
      </c>
      <c r="J136" s="35" t="s">
        <v>884</v>
      </c>
      <c r="K136" t="s">
        <v>712</v>
      </c>
      <c r="L136" s="3">
        <v>0</v>
      </c>
      <c r="M136" s="3" t="s">
        <v>963</v>
      </c>
      <c r="N136" s="35" t="s">
        <v>884</v>
      </c>
      <c r="O136" t="s">
        <v>712</v>
      </c>
      <c r="P136" s="31">
        <v>0</v>
      </c>
      <c r="Q136" s="20" t="s">
        <v>963</v>
      </c>
      <c r="R136" s="35" t="s">
        <v>884</v>
      </c>
      <c r="S136" s="6" t="s">
        <v>712</v>
      </c>
      <c r="T136" s="31">
        <v>0</v>
      </c>
      <c r="U136" s="20" t="s">
        <v>963</v>
      </c>
    </row>
    <row r="137" spans="1:21">
      <c r="A137">
        <v>1</v>
      </c>
      <c r="B137" s="19" t="s">
        <v>162</v>
      </c>
      <c r="C137" s="13">
        <v>119</v>
      </c>
      <c r="D137" s="13">
        <f t="shared" si="4"/>
        <v>14</v>
      </c>
      <c r="E137" s="19" t="s">
        <v>5</v>
      </c>
      <c r="F137" s="19" t="s">
        <v>163</v>
      </c>
      <c r="G137" s="19"/>
      <c r="H137" s="19"/>
      <c r="I137" s="19" t="s">
        <v>651</v>
      </c>
      <c r="J137" s="37" t="s">
        <v>881</v>
      </c>
      <c r="K137" s="19"/>
      <c r="L137" s="13">
        <v>0</v>
      </c>
      <c r="M137" s="18" t="s">
        <v>949</v>
      </c>
      <c r="N137" s="44" t="s">
        <v>999</v>
      </c>
      <c r="O137" s="19"/>
      <c r="P137" s="18">
        <v>0</v>
      </c>
      <c r="Q137" s="21" t="s">
        <v>949</v>
      </c>
      <c r="R137" s="55" t="s">
        <v>781</v>
      </c>
      <c r="S137" s="70" t="s">
        <v>1214</v>
      </c>
      <c r="T137" s="48">
        <v>0</v>
      </c>
      <c r="U137" s="21" t="s">
        <v>949</v>
      </c>
    </row>
  </sheetData>
  <sortState ref="A2:N136">
    <sortCondition ref="A2:A136"/>
    <sortCondition ref="C2:C136"/>
  </sortState>
  <mergeCells count="3">
    <mergeCell ref="J1:M1"/>
    <mergeCell ref="N1:Q1"/>
    <mergeCell ref="R1:U1"/>
  </mergeCells>
  <pageMargins left="0.7" right="0.7" top="0.75" bottom="0.75" header="0.3" footer="0.3"/>
  <ignoredErrors>
    <ignoredError sqref="L18:L25 L58:L61 L48:L53" numberStoredAsText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72"/>
  <sheetViews>
    <sheetView topLeftCell="B1" workbookViewId="0">
      <pane xSplit="4" ySplit="2" topLeftCell="AA216" activePane="bottomRight" state="frozenSplit"/>
      <selection pane="topRight" activeCell="F2" sqref="F1:F1048576"/>
      <selection pane="bottomLeft" activeCell="D3" sqref="D3"/>
      <selection pane="bottomRight" activeCell="AG225" sqref="AG225:AG227"/>
    </sheetView>
  </sheetViews>
  <sheetFormatPr defaultRowHeight="15"/>
  <cols>
    <col min="1" max="1" width="3.5703125" style="3" bestFit="1" customWidth="1"/>
    <col min="2" max="2" width="4" style="3" bestFit="1" customWidth="1"/>
    <col min="3" max="3" width="3" style="3" bestFit="1" customWidth="1"/>
    <col min="4" max="4" width="2.140625" style="3" bestFit="1" customWidth="1"/>
    <col min="5" max="5" width="11.7109375" bestFit="1" customWidth="1"/>
    <col min="6" max="6" width="5.85546875" style="3" customWidth="1"/>
    <col min="7" max="7" width="5" style="3" customWidth="1"/>
    <col min="8" max="8" width="9.140625" customWidth="1"/>
    <col min="9" max="9" width="6.7109375" customWidth="1"/>
    <col min="10" max="11" width="12.7109375" customWidth="1"/>
    <col min="12" max="12" width="12.42578125" customWidth="1"/>
    <col min="13" max="13" width="5.5703125" customWidth="1"/>
    <col min="14" max="14" width="17" customWidth="1"/>
    <col min="15" max="15" width="9.140625" customWidth="1"/>
    <col min="16" max="16" width="5.85546875" style="15" bestFit="1" customWidth="1"/>
    <col min="17" max="17" width="5.85546875" style="31" customWidth="1"/>
    <col min="18" max="18" width="5" customWidth="1"/>
    <col min="19" max="19" width="9.140625" customWidth="1"/>
    <col min="20" max="20" width="6.7109375" customWidth="1"/>
    <col min="21" max="21" width="11.85546875" bestFit="1" customWidth="1"/>
    <col min="22" max="22" width="12" customWidth="1"/>
    <col min="23" max="23" width="12.42578125" bestFit="1" customWidth="1"/>
    <col min="24" max="24" width="14.85546875" customWidth="1"/>
    <col min="25" max="25" width="17" customWidth="1"/>
    <col min="26" max="26" width="9.140625" customWidth="1"/>
    <col min="27" max="27" width="5.85546875" customWidth="1"/>
    <col min="28" max="28" width="3.5703125" customWidth="1"/>
    <col min="29" max="29" width="5" customWidth="1"/>
    <col min="30" max="31" width="4.5703125" customWidth="1"/>
    <col min="32" max="32" width="11.85546875" bestFit="1" customWidth="1"/>
    <col min="35" max="35" width="25.42578125" customWidth="1"/>
    <col min="36" max="36" width="12.85546875" bestFit="1" customWidth="1"/>
  </cols>
  <sheetData>
    <row r="1" spans="1:37">
      <c r="F1" s="75" t="s">
        <v>745</v>
      </c>
      <c r="G1" s="75"/>
      <c r="H1" s="75"/>
      <c r="I1" s="75"/>
      <c r="J1" s="75"/>
      <c r="K1" s="75"/>
      <c r="L1" s="75"/>
      <c r="M1" s="75"/>
      <c r="N1" s="75"/>
      <c r="O1" s="75"/>
      <c r="P1" s="76" t="s">
        <v>908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6" t="s">
        <v>1030</v>
      </c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>
      <c r="A2" s="2" t="s">
        <v>765</v>
      </c>
      <c r="B2" s="2" t="s">
        <v>643</v>
      </c>
      <c r="C2" s="2" t="s">
        <v>744</v>
      </c>
      <c r="D2" s="2" t="s">
        <v>885</v>
      </c>
      <c r="E2" s="1" t="s">
        <v>764</v>
      </c>
      <c r="F2" s="46" t="s">
        <v>750</v>
      </c>
      <c r="G2" s="46" t="s">
        <v>771</v>
      </c>
      <c r="H2" s="46" t="s">
        <v>851</v>
      </c>
      <c r="I2" s="46" t="s">
        <v>850</v>
      </c>
      <c r="J2" s="46" t="s">
        <v>772</v>
      </c>
      <c r="K2" s="46" t="s">
        <v>766</v>
      </c>
      <c r="L2" s="46" t="s">
        <v>813</v>
      </c>
      <c r="M2" s="46" t="s">
        <v>745</v>
      </c>
      <c r="N2" s="46" t="s">
        <v>852</v>
      </c>
      <c r="O2" s="60" t="s">
        <v>907</v>
      </c>
      <c r="P2" s="46" t="s">
        <v>750</v>
      </c>
      <c r="Q2" s="46" t="s">
        <v>765</v>
      </c>
      <c r="R2" s="46" t="s">
        <v>771</v>
      </c>
      <c r="S2" s="46" t="s">
        <v>851</v>
      </c>
      <c r="T2" s="46" t="s">
        <v>850</v>
      </c>
      <c r="U2" s="46" t="s">
        <v>772</v>
      </c>
      <c r="V2" s="46" t="s">
        <v>766</v>
      </c>
      <c r="W2" s="46" t="s">
        <v>813</v>
      </c>
      <c r="X2" s="46" t="s">
        <v>908</v>
      </c>
      <c r="Y2" s="46" t="s">
        <v>852</v>
      </c>
      <c r="Z2" s="46" t="s">
        <v>907</v>
      </c>
      <c r="AA2" s="46" t="s">
        <v>750</v>
      </c>
      <c r="AB2" s="46" t="s">
        <v>765</v>
      </c>
      <c r="AC2" s="46" t="s">
        <v>771</v>
      </c>
      <c r="AD2" s="46" t="s">
        <v>851</v>
      </c>
      <c r="AE2" s="46" t="s">
        <v>850</v>
      </c>
      <c r="AF2" s="46" t="s">
        <v>772</v>
      </c>
      <c r="AG2" s="46" t="s">
        <v>766</v>
      </c>
      <c r="AH2" s="46" t="s">
        <v>813</v>
      </c>
      <c r="AI2" s="66" t="s">
        <v>1030</v>
      </c>
      <c r="AJ2" s="46" t="s">
        <v>852</v>
      </c>
      <c r="AK2" s="46" t="s">
        <v>907</v>
      </c>
    </row>
    <row r="3" spans="1:37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72" si="1">IF(AND(ISBLANK(J3), ISBLANK(K3)),1,0)</f>
        <v>1</v>
      </c>
      <c r="I3" s="3">
        <v>0</v>
      </c>
      <c r="L3" t="s">
        <v>964</v>
      </c>
      <c r="N3" t="str">
        <f t="shared" ref="N3:N72" si="2">IF(H3,CONCATENATE("dig_io_nc(",I3,")"),"")</f>
        <v>dig_io_nc(0)</v>
      </c>
      <c r="P3" s="61">
        <v>1</v>
      </c>
      <c r="Q3" s="53">
        <v>0</v>
      </c>
      <c r="R3" s="52"/>
      <c r="S3" s="53">
        <v>0</v>
      </c>
      <c r="T3" s="53">
        <v>-1</v>
      </c>
      <c r="U3" s="52"/>
      <c r="V3" s="52"/>
      <c r="W3" s="52"/>
      <c r="X3" s="52" t="s">
        <v>964</v>
      </c>
      <c r="Y3" s="52" t="str">
        <f t="shared" ref="Y3:Y72" si="3">IF(S3,CONCATENATE("dig_io_nc(",T3,")"),"")</f>
        <v/>
      </c>
      <c r="Z3" s="56"/>
      <c r="AA3" s="61">
        <v>1</v>
      </c>
      <c r="AB3" s="53">
        <v>0</v>
      </c>
      <c r="AC3" s="52"/>
      <c r="AD3" s="52"/>
      <c r="AE3" s="52"/>
      <c r="AF3" s="52"/>
      <c r="AG3" s="52"/>
      <c r="AH3" s="52"/>
      <c r="AI3" s="32" t="s">
        <v>1128</v>
      </c>
      <c r="AJ3" s="52"/>
      <c r="AK3" s="56"/>
    </row>
    <row r="4" spans="1:37">
      <c r="A4" s="3">
        <v>0</v>
      </c>
      <c r="B4" s="3">
        <v>1</v>
      </c>
      <c r="C4" s="3">
        <f t="shared" ref="C4:C14" si="4">C3+1</f>
        <v>1</v>
      </c>
      <c r="D4" s="3">
        <f t="shared" ref="D4:D73" si="5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73" si="6">I3+H4</f>
        <v>1</v>
      </c>
      <c r="N4" t="str">
        <f t="shared" si="2"/>
        <v>dig_io_nc(1)</v>
      </c>
      <c r="P4" s="15">
        <v>1</v>
      </c>
      <c r="Q4" s="31">
        <v>0</v>
      </c>
      <c r="R4" s="32"/>
      <c r="S4" s="31">
        <v>0</v>
      </c>
      <c r="T4" s="31">
        <f t="shared" ref="T4:T73" si="7">T3+S4</f>
        <v>-1</v>
      </c>
      <c r="U4" s="32"/>
      <c r="V4" s="32"/>
      <c r="W4" s="32"/>
      <c r="X4" s="32" t="s">
        <v>964</v>
      </c>
      <c r="Y4" s="32" t="str">
        <f t="shared" si="3"/>
        <v/>
      </c>
      <c r="Z4" s="57"/>
      <c r="AA4" s="15">
        <v>1</v>
      </c>
      <c r="AB4" s="31">
        <v>0</v>
      </c>
      <c r="AC4" s="32"/>
      <c r="AD4" s="32"/>
      <c r="AE4" s="32"/>
      <c r="AF4" s="32"/>
      <c r="AG4" s="32"/>
      <c r="AH4" s="32"/>
      <c r="AI4" s="32" t="s">
        <v>1128</v>
      </c>
      <c r="AJ4" s="32"/>
      <c r="AK4" s="57"/>
    </row>
    <row r="5" spans="1:37">
      <c r="A5" s="3">
        <v>0</v>
      </c>
      <c r="B5" s="3">
        <v>2</v>
      </c>
      <c r="C5" s="3">
        <f t="shared" si="4"/>
        <v>2</v>
      </c>
      <c r="D5" s="3">
        <f t="shared" si="5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6"/>
        <v>2</v>
      </c>
      <c r="N5" t="str">
        <f t="shared" si="2"/>
        <v>dig_io_nc(2)</v>
      </c>
      <c r="P5" s="15">
        <v>1</v>
      </c>
      <c r="Q5" s="31">
        <v>0</v>
      </c>
      <c r="R5" s="32"/>
      <c r="S5" s="31">
        <v>0</v>
      </c>
      <c r="T5" s="31">
        <f t="shared" si="7"/>
        <v>-1</v>
      </c>
      <c r="U5" s="32"/>
      <c r="V5" s="32"/>
      <c r="W5" s="32"/>
      <c r="X5" s="32" t="s">
        <v>964</v>
      </c>
      <c r="Y5" s="32" t="str">
        <f t="shared" si="3"/>
        <v/>
      </c>
      <c r="Z5" s="57"/>
      <c r="AA5" s="15">
        <v>1</v>
      </c>
      <c r="AB5" s="31">
        <v>0</v>
      </c>
      <c r="AC5" s="32"/>
      <c r="AD5" s="32"/>
      <c r="AE5" s="32"/>
      <c r="AF5" s="32"/>
      <c r="AG5" s="32"/>
      <c r="AH5" s="32"/>
      <c r="AI5" s="32" t="s">
        <v>1128</v>
      </c>
      <c r="AJ5" s="32"/>
      <c r="AK5" s="57"/>
    </row>
    <row r="6" spans="1:37">
      <c r="A6" s="3">
        <v>0</v>
      </c>
      <c r="B6" s="3">
        <v>3</v>
      </c>
      <c r="C6" s="3">
        <f t="shared" si="4"/>
        <v>3</v>
      </c>
      <c r="D6" s="3">
        <f t="shared" si="5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6"/>
        <v>3</v>
      </c>
      <c r="N6" t="str">
        <f t="shared" si="2"/>
        <v>dig_io_nc(3)</v>
      </c>
      <c r="P6" s="15">
        <v>1</v>
      </c>
      <c r="Q6" s="31">
        <v>0</v>
      </c>
      <c r="R6" s="32"/>
      <c r="S6" s="31">
        <v>0</v>
      </c>
      <c r="T6" s="31">
        <f t="shared" si="7"/>
        <v>-1</v>
      </c>
      <c r="U6" s="32"/>
      <c r="V6" s="32"/>
      <c r="W6" s="32"/>
      <c r="X6" s="32" t="s">
        <v>964</v>
      </c>
      <c r="Y6" s="32" t="str">
        <f t="shared" si="3"/>
        <v/>
      </c>
      <c r="Z6" s="57"/>
      <c r="AA6" s="47">
        <v>1</v>
      </c>
      <c r="AB6" s="67">
        <v>0</v>
      </c>
      <c r="AC6" s="32"/>
      <c r="AD6" s="32"/>
      <c r="AE6" s="32"/>
      <c r="AF6" s="32"/>
      <c r="AG6" s="32"/>
      <c r="AH6" s="32"/>
      <c r="AI6" s="32" t="s">
        <v>1128</v>
      </c>
      <c r="AJ6" s="32"/>
      <c r="AK6" s="57"/>
    </row>
    <row r="7" spans="1:37">
      <c r="A7" s="3">
        <v>0</v>
      </c>
      <c r="B7" s="3">
        <v>4</v>
      </c>
      <c r="C7" s="3">
        <f t="shared" si="4"/>
        <v>4</v>
      </c>
      <c r="D7" s="3">
        <f t="shared" si="5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6"/>
        <v>4</v>
      </c>
      <c r="N7" t="str">
        <f t="shared" si="2"/>
        <v>dig_io_nc(4)</v>
      </c>
      <c r="P7" s="15">
        <v>1</v>
      </c>
      <c r="Q7" s="31">
        <v>0</v>
      </c>
      <c r="R7" s="32"/>
      <c r="S7" s="31">
        <v>0</v>
      </c>
      <c r="T7" s="31">
        <f t="shared" si="7"/>
        <v>-1</v>
      </c>
      <c r="U7" s="32"/>
      <c r="V7" s="32"/>
      <c r="W7" s="32"/>
      <c r="X7" s="32" t="s">
        <v>964</v>
      </c>
      <c r="Y7" s="32" t="str">
        <f t="shared" si="3"/>
        <v/>
      </c>
      <c r="Z7" s="57"/>
      <c r="AA7" s="15">
        <v>1</v>
      </c>
      <c r="AB7" s="65">
        <v>0</v>
      </c>
      <c r="AC7" s="32"/>
      <c r="AD7" s="32"/>
      <c r="AE7" s="32"/>
      <c r="AF7" s="32"/>
      <c r="AG7" s="32"/>
      <c r="AH7" s="32"/>
      <c r="AI7" s="32" t="s">
        <v>1128</v>
      </c>
      <c r="AJ7" s="32"/>
      <c r="AK7" s="57"/>
    </row>
    <row r="8" spans="1:37">
      <c r="A8" s="3">
        <v>0</v>
      </c>
      <c r="B8" s="3">
        <v>5</v>
      </c>
      <c r="C8" s="3">
        <f t="shared" si="4"/>
        <v>5</v>
      </c>
      <c r="D8" s="3">
        <f t="shared" si="5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6"/>
        <v>5</v>
      </c>
      <c r="N8" t="str">
        <f t="shared" si="2"/>
        <v>dig_io_nc(5)</v>
      </c>
      <c r="P8" s="15">
        <v>1</v>
      </c>
      <c r="Q8" s="31">
        <v>0</v>
      </c>
      <c r="R8" s="32"/>
      <c r="S8" s="31">
        <v>0</v>
      </c>
      <c r="T8" s="31">
        <f t="shared" si="7"/>
        <v>-1</v>
      </c>
      <c r="U8" s="32"/>
      <c r="V8" s="32"/>
      <c r="W8" s="32"/>
      <c r="X8" s="32" t="s">
        <v>964</v>
      </c>
      <c r="Y8" s="32" t="str">
        <f t="shared" si="3"/>
        <v/>
      </c>
      <c r="Z8" s="57"/>
      <c r="AA8" s="15">
        <v>1</v>
      </c>
      <c r="AB8" s="65">
        <v>0</v>
      </c>
      <c r="AC8" s="32"/>
      <c r="AD8" s="32"/>
      <c r="AE8" s="32"/>
      <c r="AF8" s="32"/>
      <c r="AG8" s="32"/>
      <c r="AH8" s="32"/>
      <c r="AI8" s="32" t="s">
        <v>1128</v>
      </c>
      <c r="AJ8" s="32"/>
      <c r="AK8" s="57"/>
    </row>
    <row r="9" spans="1:37">
      <c r="A9" s="3">
        <v>0</v>
      </c>
      <c r="B9" s="3">
        <v>6</v>
      </c>
      <c r="C9" s="3">
        <f t="shared" si="4"/>
        <v>6</v>
      </c>
      <c r="D9" s="3">
        <f t="shared" si="5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6"/>
        <v>6</v>
      </c>
      <c r="N9" t="str">
        <f t="shared" si="2"/>
        <v>dig_io_nc(6)</v>
      </c>
      <c r="P9" s="15">
        <v>1</v>
      </c>
      <c r="Q9" s="31">
        <v>0</v>
      </c>
      <c r="R9" s="32"/>
      <c r="S9" s="31">
        <v>0</v>
      </c>
      <c r="T9" s="31">
        <f t="shared" si="7"/>
        <v>-1</v>
      </c>
      <c r="U9" s="32"/>
      <c r="V9" s="32"/>
      <c r="W9" s="32"/>
      <c r="X9" s="32" t="s">
        <v>982</v>
      </c>
      <c r="Y9" s="32" t="str">
        <f t="shared" si="3"/>
        <v/>
      </c>
      <c r="Z9" s="57"/>
      <c r="AA9" s="15">
        <v>1</v>
      </c>
      <c r="AB9" s="65">
        <v>0</v>
      </c>
      <c r="AC9" s="32"/>
      <c r="AD9" s="32"/>
      <c r="AE9" s="32"/>
      <c r="AF9" s="32"/>
      <c r="AG9" s="32"/>
      <c r="AH9" s="32"/>
      <c r="AI9" s="32" t="s">
        <v>1128</v>
      </c>
      <c r="AJ9" s="32"/>
      <c r="AK9" s="57"/>
    </row>
    <row r="10" spans="1:37">
      <c r="A10" s="3">
        <v>0</v>
      </c>
      <c r="B10" s="3">
        <v>7</v>
      </c>
      <c r="C10" s="3">
        <f t="shared" si="4"/>
        <v>7</v>
      </c>
      <c r="D10" s="3">
        <f t="shared" si="5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6"/>
        <v>7</v>
      </c>
      <c r="N10" t="str">
        <f t="shared" si="2"/>
        <v>dig_io_nc(7)</v>
      </c>
      <c r="P10" s="15">
        <v>1</v>
      </c>
      <c r="Q10" s="31">
        <v>0</v>
      </c>
      <c r="R10" s="32"/>
      <c r="S10" s="31">
        <v>0</v>
      </c>
      <c r="T10" s="31">
        <f t="shared" si="7"/>
        <v>-1</v>
      </c>
      <c r="U10" s="32"/>
      <c r="V10" s="32"/>
      <c r="W10" s="32"/>
      <c r="X10" s="32" t="s">
        <v>982</v>
      </c>
      <c r="Y10" s="32" t="str">
        <f t="shared" si="3"/>
        <v/>
      </c>
      <c r="Z10" s="57"/>
      <c r="AA10" s="47">
        <v>1</v>
      </c>
      <c r="AB10" s="67">
        <v>0</v>
      </c>
      <c r="AC10" s="32"/>
      <c r="AD10" s="32"/>
      <c r="AE10" s="32"/>
      <c r="AF10" s="32"/>
      <c r="AG10" s="32"/>
      <c r="AH10" s="32"/>
      <c r="AI10" s="32" t="s">
        <v>1128</v>
      </c>
      <c r="AJ10" s="32"/>
      <c r="AK10" s="57"/>
    </row>
    <row r="11" spans="1:37">
      <c r="A11" s="3">
        <v>0</v>
      </c>
      <c r="B11" s="3">
        <v>8</v>
      </c>
      <c r="C11" s="3">
        <f t="shared" si="4"/>
        <v>8</v>
      </c>
      <c r="D11" s="3">
        <f t="shared" si="5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6"/>
        <v>8</v>
      </c>
      <c r="N11" t="str">
        <f t="shared" si="2"/>
        <v>dig_io_nc(8)</v>
      </c>
      <c r="P11" s="15">
        <v>1</v>
      </c>
      <c r="Q11" s="31">
        <v>1</v>
      </c>
      <c r="R11" s="32"/>
      <c r="S11" s="31">
        <v>0</v>
      </c>
      <c r="T11" s="31">
        <f t="shared" si="7"/>
        <v>-1</v>
      </c>
      <c r="U11" s="32"/>
      <c r="V11" s="32"/>
      <c r="W11" s="32"/>
      <c r="X11" s="32" t="s">
        <v>983</v>
      </c>
      <c r="Y11" s="32" t="str">
        <f t="shared" si="3"/>
        <v/>
      </c>
      <c r="Z11" s="57"/>
      <c r="AA11" s="15">
        <v>1</v>
      </c>
      <c r="AB11" s="65">
        <v>0</v>
      </c>
      <c r="AC11" s="32"/>
      <c r="AD11" s="32"/>
      <c r="AE11" s="32"/>
      <c r="AF11" s="32"/>
      <c r="AG11" s="32"/>
      <c r="AH11" s="32"/>
      <c r="AI11" s="32" t="s">
        <v>1128</v>
      </c>
      <c r="AJ11" s="32"/>
      <c r="AK11" s="57"/>
    </row>
    <row r="12" spans="1:37">
      <c r="A12" s="3">
        <v>0</v>
      </c>
      <c r="B12" s="3">
        <v>9</v>
      </c>
      <c r="C12" s="3">
        <f t="shared" si="4"/>
        <v>9</v>
      </c>
      <c r="D12" s="3">
        <f t="shared" si="5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6"/>
        <v>9</v>
      </c>
      <c r="N12" t="str">
        <f t="shared" si="2"/>
        <v>dig_io_nc(9)</v>
      </c>
      <c r="P12" s="15">
        <v>1</v>
      </c>
      <c r="Q12" s="31">
        <v>1</v>
      </c>
      <c r="R12" s="32"/>
      <c r="S12" s="31">
        <v>0</v>
      </c>
      <c r="T12" s="31">
        <f t="shared" si="7"/>
        <v>-1</v>
      </c>
      <c r="U12" s="32"/>
      <c r="V12" s="32"/>
      <c r="W12" s="32"/>
      <c r="X12" s="32" t="s">
        <v>983</v>
      </c>
      <c r="Y12" s="32" t="str">
        <f t="shared" si="3"/>
        <v/>
      </c>
      <c r="Z12" s="57"/>
      <c r="AA12" s="15">
        <v>1</v>
      </c>
      <c r="AB12" s="65">
        <v>0</v>
      </c>
      <c r="AC12" s="32"/>
      <c r="AD12" s="32"/>
      <c r="AE12" s="32"/>
      <c r="AF12" s="32"/>
      <c r="AG12" s="32"/>
      <c r="AH12" s="32"/>
      <c r="AI12" s="45" t="s">
        <v>1128</v>
      </c>
      <c r="AJ12" s="32"/>
      <c r="AK12" s="57"/>
    </row>
    <row r="13" spans="1:37">
      <c r="A13" s="3">
        <v>0</v>
      </c>
      <c r="B13" s="3">
        <v>10</v>
      </c>
      <c r="C13" s="3">
        <f t="shared" si="4"/>
        <v>10</v>
      </c>
      <c r="D13" s="3">
        <f t="shared" si="5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6"/>
        <v>10</v>
      </c>
      <c r="N13" t="str">
        <f t="shared" si="2"/>
        <v>dig_io_nc(10)</v>
      </c>
      <c r="P13" s="15">
        <v>1</v>
      </c>
      <c r="Q13" s="31">
        <v>1</v>
      </c>
      <c r="R13" s="32"/>
      <c r="S13" s="31">
        <v>0</v>
      </c>
      <c r="T13" s="31">
        <f t="shared" si="7"/>
        <v>-1</v>
      </c>
      <c r="U13" s="32"/>
      <c r="V13" s="32"/>
      <c r="W13" s="32"/>
      <c r="X13" s="32" t="s">
        <v>983</v>
      </c>
      <c r="Y13" s="32" t="str">
        <f t="shared" si="3"/>
        <v/>
      </c>
      <c r="Z13" s="57"/>
      <c r="AA13" s="15">
        <v>1</v>
      </c>
      <c r="AB13" s="65">
        <v>0</v>
      </c>
      <c r="AC13" s="32"/>
      <c r="AD13" s="32"/>
      <c r="AE13" s="32"/>
      <c r="AF13" s="32"/>
      <c r="AG13" s="32"/>
      <c r="AH13" s="32"/>
      <c r="AI13" s="45" t="s">
        <v>1128</v>
      </c>
      <c r="AJ13" s="32"/>
      <c r="AK13" s="57"/>
    </row>
    <row r="14" spans="1:37">
      <c r="A14" s="3">
        <v>0</v>
      </c>
      <c r="B14" s="3">
        <v>11</v>
      </c>
      <c r="C14" s="3">
        <f t="shared" si="4"/>
        <v>11</v>
      </c>
      <c r="D14" s="3">
        <f t="shared" si="5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6"/>
        <v>11</v>
      </c>
      <c r="N14" t="str">
        <f t="shared" si="2"/>
        <v>dig_io_nc(11)</v>
      </c>
      <c r="P14" s="15">
        <v>1</v>
      </c>
      <c r="Q14" s="31">
        <v>1</v>
      </c>
      <c r="R14" s="32"/>
      <c r="S14" s="31">
        <v>0</v>
      </c>
      <c r="T14" s="31">
        <f t="shared" si="7"/>
        <v>-1</v>
      </c>
      <c r="U14" s="32"/>
      <c r="V14" s="32"/>
      <c r="W14" s="32"/>
      <c r="X14" s="32" t="s">
        <v>983</v>
      </c>
      <c r="Y14" s="32" t="str">
        <f t="shared" si="3"/>
        <v/>
      </c>
      <c r="Z14" s="57"/>
      <c r="AA14" s="47">
        <v>1</v>
      </c>
      <c r="AB14" s="67">
        <v>0</v>
      </c>
      <c r="AC14" s="32"/>
      <c r="AD14" s="32"/>
      <c r="AE14" s="32"/>
      <c r="AF14" s="32"/>
      <c r="AG14" s="32"/>
      <c r="AH14" s="32"/>
      <c r="AI14" s="45" t="s">
        <v>1128</v>
      </c>
      <c r="AJ14" s="32"/>
      <c r="AK14" s="57"/>
    </row>
    <row r="15" spans="1:37">
      <c r="A15" s="3">
        <v>0</v>
      </c>
      <c r="B15" s="3">
        <v>12</v>
      </c>
      <c r="C15" s="3">
        <f t="shared" ref="C15:C26" si="8">B15</f>
        <v>12</v>
      </c>
      <c r="D15" s="3">
        <f t="shared" si="5"/>
        <v>2</v>
      </c>
      <c r="E15" t="str">
        <f t="shared" si="0"/>
        <v>dig_dir&lt;12&gt;</v>
      </c>
      <c r="H15" s="3">
        <f t="shared" si="1"/>
        <v>0</v>
      </c>
      <c r="I15" s="3">
        <f t="shared" si="6"/>
        <v>11</v>
      </c>
      <c r="K15" t="s">
        <v>372</v>
      </c>
      <c r="N15" t="str">
        <f t="shared" si="2"/>
        <v/>
      </c>
      <c r="P15" s="15">
        <v>1</v>
      </c>
      <c r="Q15" s="31">
        <v>0</v>
      </c>
      <c r="R15" s="32"/>
      <c r="S15" s="31">
        <v>0</v>
      </c>
      <c r="T15" s="31">
        <f t="shared" si="7"/>
        <v>-1</v>
      </c>
      <c r="U15" s="32"/>
      <c r="V15" s="32"/>
      <c r="W15" s="32"/>
      <c r="X15" s="32" t="s">
        <v>982</v>
      </c>
      <c r="Y15" s="32" t="str">
        <f t="shared" si="3"/>
        <v/>
      </c>
      <c r="Z15" s="57"/>
      <c r="AA15" s="15">
        <v>1</v>
      </c>
      <c r="AB15" s="65">
        <v>0</v>
      </c>
      <c r="AC15" s="32"/>
      <c r="AD15" s="32"/>
      <c r="AE15" s="32"/>
      <c r="AF15" s="32"/>
      <c r="AG15" s="32"/>
      <c r="AH15" s="32"/>
      <c r="AI15" s="45" t="s">
        <v>1128</v>
      </c>
      <c r="AJ15" s="32"/>
      <c r="AK15" s="57"/>
    </row>
    <row r="16" spans="1:37">
      <c r="A16" s="3">
        <v>0</v>
      </c>
      <c r="B16" s="3">
        <v>13</v>
      </c>
      <c r="C16" s="3">
        <f t="shared" si="8"/>
        <v>13</v>
      </c>
      <c r="D16" s="3">
        <f t="shared" si="5"/>
        <v>2</v>
      </c>
      <c r="E16" t="str">
        <f t="shared" si="0"/>
        <v>dig_dir&lt;13&gt;</v>
      </c>
      <c r="H16" s="3">
        <f t="shared" si="1"/>
        <v>0</v>
      </c>
      <c r="I16" s="3">
        <f t="shared" si="6"/>
        <v>11</v>
      </c>
      <c r="K16" t="s">
        <v>374</v>
      </c>
      <c r="N16" t="str">
        <f t="shared" si="2"/>
        <v/>
      </c>
      <c r="P16" s="15">
        <v>1</v>
      </c>
      <c r="Q16" s="31">
        <v>0</v>
      </c>
      <c r="R16" s="32"/>
      <c r="S16" s="31">
        <v>0</v>
      </c>
      <c r="T16" s="31">
        <f t="shared" si="7"/>
        <v>-1</v>
      </c>
      <c r="U16" s="32"/>
      <c r="V16" s="32" t="s">
        <v>380</v>
      </c>
      <c r="W16" s="32"/>
      <c r="X16" s="32"/>
      <c r="Y16" s="32" t="str">
        <f t="shared" si="3"/>
        <v/>
      </c>
      <c r="Z16" s="57"/>
      <c r="AA16" s="15">
        <v>1</v>
      </c>
      <c r="AB16" s="65">
        <v>1</v>
      </c>
      <c r="AC16" s="32"/>
      <c r="AD16" s="32"/>
      <c r="AE16" s="32"/>
      <c r="AF16" s="32"/>
      <c r="AG16" s="32"/>
      <c r="AH16" s="32"/>
      <c r="AI16" s="45" t="s">
        <v>1128</v>
      </c>
      <c r="AJ16" s="32"/>
      <c r="AK16" s="57"/>
    </row>
    <row r="17" spans="1:38">
      <c r="A17" s="3">
        <v>0</v>
      </c>
      <c r="B17" s="3">
        <v>14</v>
      </c>
      <c r="C17" s="3">
        <f t="shared" si="8"/>
        <v>14</v>
      </c>
      <c r="D17" s="3">
        <f t="shared" si="5"/>
        <v>2</v>
      </c>
      <c r="E17" t="str">
        <f t="shared" si="0"/>
        <v>dig_dir&lt;14&gt;</v>
      </c>
      <c r="H17" s="3">
        <f t="shared" si="1"/>
        <v>0</v>
      </c>
      <c r="I17" s="3">
        <f t="shared" si="6"/>
        <v>11</v>
      </c>
      <c r="K17" t="s">
        <v>382</v>
      </c>
      <c r="N17" t="str">
        <f t="shared" si="2"/>
        <v/>
      </c>
      <c r="P17" s="15">
        <v>1</v>
      </c>
      <c r="Q17" s="31">
        <v>1</v>
      </c>
      <c r="R17" s="32"/>
      <c r="S17" s="31">
        <v>0</v>
      </c>
      <c r="T17" s="31">
        <f t="shared" si="7"/>
        <v>-1</v>
      </c>
      <c r="U17" s="32"/>
      <c r="V17" s="32"/>
      <c r="W17" s="32"/>
      <c r="X17" s="32" t="s">
        <v>983</v>
      </c>
      <c r="Y17" s="32" t="str">
        <f t="shared" si="3"/>
        <v/>
      </c>
      <c r="Z17" s="57"/>
      <c r="AA17" s="15">
        <v>1</v>
      </c>
      <c r="AB17" s="65">
        <v>1</v>
      </c>
      <c r="AC17" s="32"/>
      <c r="AD17" s="32"/>
      <c r="AE17" s="32"/>
      <c r="AF17" s="32"/>
      <c r="AG17" s="32"/>
      <c r="AH17" s="32"/>
      <c r="AI17" s="45" t="s">
        <v>1128</v>
      </c>
      <c r="AJ17" s="32"/>
      <c r="AK17" s="57"/>
    </row>
    <row r="18" spans="1:38">
      <c r="A18" s="3">
        <v>0</v>
      </c>
      <c r="B18" s="3">
        <v>15</v>
      </c>
      <c r="C18" s="3">
        <f t="shared" si="8"/>
        <v>15</v>
      </c>
      <c r="D18" s="3">
        <f t="shared" si="5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6"/>
        <v>11</v>
      </c>
      <c r="K18" t="s">
        <v>384</v>
      </c>
      <c r="N18" t="str">
        <f t="shared" si="2"/>
        <v/>
      </c>
      <c r="P18" s="15">
        <v>1</v>
      </c>
      <c r="Q18" s="31">
        <v>1</v>
      </c>
      <c r="R18" s="32"/>
      <c r="S18" s="31">
        <v>0</v>
      </c>
      <c r="T18" s="31">
        <f t="shared" si="7"/>
        <v>-1</v>
      </c>
      <c r="U18" s="32"/>
      <c r="V18" s="32" t="s">
        <v>384</v>
      </c>
      <c r="W18" s="32"/>
      <c r="X18" s="32"/>
      <c r="Y18" s="32" t="str">
        <f t="shared" si="3"/>
        <v/>
      </c>
      <c r="Z18" s="57"/>
      <c r="AA18" s="47">
        <v>1</v>
      </c>
      <c r="AB18" s="67">
        <v>1</v>
      </c>
      <c r="AC18" s="32"/>
      <c r="AD18" s="32"/>
      <c r="AE18" s="32"/>
      <c r="AF18" s="32"/>
      <c r="AG18" s="32"/>
      <c r="AH18" s="32"/>
      <c r="AI18" s="45" t="s">
        <v>1128</v>
      </c>
      <c r="AJ18" s="32"/>
      <c r="AK18" s="57"/>
    </row>
    <row r="19" spans="1:38">
      <c r="A19" s="3">
        <v>0</v>
      </c>
      <c r="B19" s="3">
        <v>16</v>
      </c>
      <c r="C19" s="3">
        <f t="shared" si="8"/>
        <v>16</v>
      </c>
      <c r="D19" s="3">
        <f t="shared" si="5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6"/>
        <v>11</v>
      </c>
      <c r="K19" t="s">
        <v>364</v>
      </c>
      <c r="N19" t="str">
        <f t="shared" si="2"/>
        <v/>
      </c>
      <c r="P19" s="15">
        <v>1</v>
      </c>
      <c r="Q19" s="31">
        <v>1</v>
      </c>
      <c r="R19" s="32"/>
      <c r="S19" s="31">
        <v>0</v>
      </c>
      <c r="T19" s="31">
        <f t="shared" si="7"/>
        <v>-1</v>
      </c>
      <c r="U19" s="32"/>
      <c r="V19" s="32" t="s">
        <v>364</v>
      </c>
      <c r="W19" s="32"/>
      <c r="X19" s="32" t="s">
        <v>984</v>
      </c>
      <c r="Y19" s="32" t="str">
        <f t="shared" si="3"/>
        <v/>
      </c>
      <c r="Z19" s="57"/>
      <c r="AA19" s="15">
        <v>1</v>
      </c>
      <c r="AB19" s="65">
        <v>1</v>
      </c>
      <c r="AC19" s="32"/>
      <c r="AD19" s="32"/>
      <c r="AE19" s="32"/>
      <c r="AF19" s="32"/>
      <c r="AG19" s="32"/>
      <c r="AH19" s="32"/>
      <c r="AI19" s="45" t="s">
        <v>1128</v>
      </c>
      <c r="AJ19" s="32"/>
      <c r="AK19" s="57"/>
    </row>
    <row r="20" spans="1:38">
      <c r="A20" s="3">
        <v>0</v>
      </c>
      <c r="B20" s="3">
        <v>17</v>
      </c>
      <c r="C20" s="3">
        <f t="shared" si="8"/>
        <v>17</v>
      </c>
      <c r="D20" s="3">
        <f t="shared" si="5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6"/>
        <v>11</v>
      </c>
      <c r="K20" t="s">
        <v>366</v>
      </c>
      <c r="N20" t="str">
        <f t="shared" si="2"/>
        <v/>
      </c>
      <c r="P20" s="15">
        <v>1</v>
      </c>
      <c r="Q20" s="31">
        <v>1</v>
      </c>
      <c r="R20" s="32"/>
      <c r="S20" s="31">
        <v>0</v>
      </c>
      <c r="T20" s="31">
        <f t="shared" si="7"/>
        <v>-1</v>
      </c>
      <c r="U20" s="32"/>
      <c r="V20" s="32" t="s">
        <v>366</v>
      </c>
      <c r="W20" s="32"/>
      <c r="X20" s="32" t="s">
        <v>984</v>
      </c>
      <c r="Y20" s="32" t="str">
        <f t="shared" si="3"/>
        <v/>
      </c>
      <c r="Z20" s="57"/>
      <c r="AA20" s="15">
        <v>1</v>
      </c>
      <c r="AB20" s="65">
        <v>1</v>
      </c>
      <c r="AC20" s="32"/>
      <c r="AD20" s="32"/>
      <c r="AE20" s="32"/>
      <c r="AF20" s="32"/>
      <c r="AG20" s="32"/>
      <c r="AH20" s="32"/>
      <c r="AI20" s="45" t="s">
        <v>1128</v>
      </c>
      <c r="AJ20" s="32"/>
      <c r="AK20" s="57"/>
    </row>
    <row r="21" spans="1:38">
      <c r="A21" s="3">
        <v>0</v>
      </c>
      <c r="B21" s="3">
        <v>18</v>
      </c>
      <c r="C21" s="3">
        <f t="shared" si="8"/>
        <v>18</v>
      </c>
      <c r="D21" s="3">
        <f t="shared" si="5"/>
        <v>3</v>
      </c>
      <c r="E21" t="s">
        <v>841</v>
      </c>
      <c r="F21" s="3">
        <v>1</v>
      </c>
      <c r="H21" s="3">
        <f t="shared" si="1"/>
        <v>0</v>
      </c>
      <c r="I21" s="3">
        <f t="shared" si="6"/>
        <v>11</v>
      </c>
      <c r="K21" t="s">
        <v>368</v>
      </c>
      <c r="N21" t="str">
        <f t="shared" si="2"/>
        <v/>
      </c>
      <c r="P21" s="15">
        <v>1</v>
      </c>
      <c r="Q21" s="31">
        <v>1</v>
      </c>
      <c r="R21" s="32"/>
      <c r="S21" s="31">
        <v>0</v>
      </c>
      <c r="T21" s="31">
        <f t="shared" si="7"/>
        <v>-1</v>
      </c>
      <c r="U21" s="32"/>
      <c r="V21" s="32" t="s">
        <v>368</v>
      </c>
      <c r="W21" s="32"/>
      <c r="X21" s="32" t="s">
        <v>984</v>
      </c>
      <c r="Y21" s="32" t="str">
        <f t="shared" si="3"/>
        <v/>
      </c>
      <c r="Z21" s="57"/>
      <c r="AA21" s="15">
        <v>1</v>
      </c>
      <c r="AB21" s="65">
        <v>1</v>
      </c>
      <c r="AC21" s="32"/>
      <c r="AD21" s="32"/>
      <c r="AE21" s="32"/>
      <c r="AF21" s="32"/>
      <c r="AG21" s="32"/>
      <c r="AH21" s="32"/>
      <c r="AI21" s="45" t="s">
        <v>1128</v>
      </c>
      <c r="AJ21" s="32"/>
      <c r="AK21" s="57"/>
    </row>
    <row r="22" spans="1:38">
      <c r="A22" s="3">
        <v>0</v>
      </c>
      <c r="B22" s="3">
        <v>19</v>
      </c>
      <c r="C22" s="3">
        <f t="shared" si="8"/>
        <v>19</v>
      </c>
      <c r="D22" s="3">
        <f t="shared" si="5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6"/>
        <v>11</v>
      </c>
      <c r="K22" t="s">
        <v>360</v>
      </c>
      <c r="N22" t="str">
        <f t="shared" si="2"/>
        <v/>
      </c>
      <c r="P22" s="15">
        <v>0</v>
      </c>
      <c r="Q22" s="31" t="s">
        <v>958</v>
      </c>
      <c r="R22" s="32"/>
      <c r="S22" s="31">
        <v>0</v>
      </c>
      <c r="T22" s="31">
        <f t="shared" si="7"/>
        <v>-1</v>
      </c>
      <c r="U22" s="32"/>
      <c r="V22" s="32" t="s">
        <v>376</v>
      </c>
      <c r="W22" s="32"/>
      <c r="X22" s="32"/>
      <c r="Y22" s="32" t="str">
        <f t="shared" si="3"/>
        <v/>
      </c>
      <c r="Z22" s="57"/>
      <c r="AA22" s="47">
        <v>1</v>
      </c>
      <c r="AB22" s="67">
        <v>1</v>
      </c>
      <c r="AC22" s="32"/>
      <c r="AD22" s="32"/>
      <c r="AE22" s="32"/>
      <c r="AF22" s="32"/>
      <c r="AG22" s="32"/>
      <c r="AH22" s="32"/>
      <c r="AI22" s="45" t="s">
        <v>1128</v>
      </c>
      <c r="AJ22" s="32"/>
      <c r="AK22" s="57"/>
    </row>
    <row r="23" spans="1:38">
      <c r="A23" s="3">
        <v>0</v>
      </c>
      <c r="B23" s="3">
        <v>20</v>
      </c>
      <c r="C23" s="3">
        <f t="shared" si="8"/>
        <v>20</v>
      </c>
      <c r="D23" s="3">
        <f t="shared" si="5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6"/>
        <v>11</v>
      </c>
      <c r="K23" t="s">
        <v>376</v>
      </c>
      <c r="N23" t="str">
        <f t="shared" si="2"/>
        <v/>
      </c>
      <c r="P23" s="15">
        <v>0</v>
      </c>
      <c r="Q23" s="31" t="s">
        <v>958</v>
      </c>
      <c r="R23" s="32"/>
      <c r="S23" s="31">
        <v>0</v>
      </c>
      <c r="T23" s="31">
        <f t="shared" si="7"/>
        <v>-1</v>
      </c>
      <c r="U23" s="32"/>
      <c r="V23" s="32" t="s">
        <v>378</v>
      </c>
      <c r="W23" s="32"/>
      <c r="X23" s="32"/>
      <c r="Y23" s="32" t="str">
        <f t="shared" si="3"/>
        <v/>
      </c>
      <c r="Z23" s="57"/>
      <c r="AA23" s="15">
        <v>1</v>
      </c>
      <c r="AB23" s="65">
        <v>1</v>
      </c>
      <c r="AC23" s="32"/>
      <c r="AD23" s="32"/>
      <c r="AE23" s="32"/>
      <c r="AF23" s="32" t="s">
        <v>364</v>
      </c>
      <c r="AG23" s="32"/>
      <c r="AH23" s="32"/>
      <c r="AI23" s="45" t="s">
        <v>638</v>
      </c>
      <c r="AJ23" s="32"/>
      <c r="AK23" s="57"/>
    </row>
    <row r="24" spans="1:38">
      <c r="A24" s="3">
        <v>0</v>
      </c>
      <c r="B24" s="3">
        <v>21</v>
      </c>
      <c r="C24" s="3">
        <f t="shared" si="8"/>
        <v>21</v>
      </c>
      <c r="D24" s="3">
        <f t="shared" si="5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6"/>
        <v>11</v>
      </c>
      <c r="K24" t="s">
        <v>378</v>
      </c>
      <c r="N24" t="str">
        <f t="shared" si="2"/>
        <v/>
      </c>
      <c r="P24" s="15">
        <v>0</v>
      </c>
      <c r="Q24" s="31" t="s">
        <v>958</v>
      </c>
      <c r="R24" s="32"/>
      <c r="S24" s="31">
        <v>0</v>
      </c>
      <c r="T24" s="31">
        <f t="shared" si="7"/>
        <v>-1</v>
      </c>
      <c r="U24" s="32"/>
      <c r="V24" s="32" t="s">
        <v>382</v>
      </c>
      <c r="W24" s="32"/>
      <c r="X24" s="32"/>
      <c r="Y24" s="32" t="str">
        <f t="shared" si="3"/>
        <v/>
      </c>
      <c r="Z24" s="57"/>
      <c r="AA24" s="15">
        <v>1</v>
      </c>
      <c r="AB24" s="65">
        <v>1</v>
      </c>
      <c r="AC24" s="32"/>
      <c r="AD24" s="32"/>
      <c r="AE24" s="32"/>
      <c r="AF24" s="32" t="s">
        <v>366</v>
      </c>
      <c r="AG24" s="32"/>
      <c r="AH24" s="32"/>
      <c r="AI24" s="45" t="s">
        <v>638</v>
      </c>
      <c r="AJ24" s="32"/>
      <c r="AK24" s="57"/>
    </row>
    <row r="25" spans="1:38">
      <c r="A25" s="3">
        <v>0</v>
      </c>
      <c r="B25" s="3">
        <v>22</v>
      </c>
      <c r="C25" s="3">
        <f t="shared" si="8"/>
        <v>22</v>
      </c>
      <c r="D25" s="3">
        <f t="shared" si="5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6"/>
        <v>11</v>
      </c>
      <c r="K25" t="s">
        <v>380</v>
      </c>
      <c r="N25" t="str">
        <f t="shared" si="2"/>
        <v/>
      </c>
      <c r="P25" s="15">
        <v>1</v>
      </c>
      <c r="Q25" s="31">
        <v>0</v>
      </c>
      <c r="R25" s="32"/>
      <c r="S25" s="31">
        <v>0</v>
      </c>
      <c r="T25" s="31">
        <f t="shared" si="7"/>
        <v>-1</v>
      </c>
      <c r="U25" s="32"/>
      <c r="V25" s="32" t="s">
        <v>370</v>
      </c>
      <c r="W25" s="32"/>
      <c r="X25" s="32"/>
      <c r="Y25" s="32" t="str">
        <f t="shared" si="3"/>
        <v/>
      </c>
      <c r="Z25" s="57"/>
      <c r="AA25" s="15">
        <v>1</v>
      </c>
      <c r="AB25" s="65">
        <v>1</v>
      </c>
      <c r="AC25" s="32"/>
      <c r="AD25" s="32"/>
      <c r="AE25" s="32"/>
      <c r="AF25" s="32" t="s">
        <v>368</v>
      </c>
      <c r="AG25" s="32"/>
      <c r="AH25" s="32"/>
      <c r="AI25" s="45" t="s">
        <v>638</v>
      </c>
      <c r="AJ25" s="32"/>
      <c r="AK25" s="57"/>
    </row>
    <row r="26" spans="1:38">
      <c r="A26" s="3">
        <v>0</v>
      </c>
      <c r="B26" s="31">
        <v>23</v>
      </c>
      <c r="C26" s="31">
        <f t="shared" si="8"/>
        <v>23</v>
      </c>
      <c r="D26" s="31">
        <f t="shared" si="5"/>
        <v>3</v>
      </c>
      <c r="E26" s="32" t="str">
        <f>CONCATENATE("dig_dir&lt;",B26,"&gt;")</f>
        <v>dig_dir&lt;23&gt;</v>
      </c>
      <c r="F26" s="31">
        <v>0</v>
      </c>
      <c r="G26" s="31"/>
      <c r="H26" s="31">
        <f t="shared" si="1"/>
        <v>0</v>
      </c>
      <c r="I26" s="31">
        <f t="shared" si="6"/>
        <v>11</v>
      </c>
      <c r="J26" s="32"/>
      <c r="K26" s="32" t="s">
        <v>370</v>
      </c>
      <c r="L26" s="32"/>
      <c r="M26" s="32"/>
      <c r="N26" s="32" t="str">
        <f t="shared" si="2"/>
        <v/>
      </c>
      <c r="O26" s="32"/>
      <c r="P26" s="15">
        <v>0</v>
      </c>
      <c r="Q26" s="31" t="s">
        <v>958</v>
      </c>
      <c r="R26" s="32"/>
      <c r="S26" s="31">
        <v>0</v>
      </c>
      <c r="T26" s="31">
        <f t="shared" si="7"/>
        <v>-1</v>
      </c>
      <c r="U26" s="32"/>
      <c r="V26" s="32"/>
      <c r="W26" s="32"/>
      <c r="X26" s="32" t="s">
        <v>1006</v>
      </c>
      <c r="Y26" s="32" t="str">
        <f t="shared" si="3"/>
        <v/>
      </c>
      <c r="Z26" s="32"/>
      <c r="AA26" s="47">
        <v>1</v>
      </c>
      <c r="AB26" s="67">
        <v>1</v>
      </c>
      <c r="AC26" s="32"/>
      <c r="AD26" s="32"/>
      <c r="AE26" s="32"/>
      <c r="AF26" s="32" t="s">
        <v>374</v>
      </c>
      <c r="AG26" s="32"/>
      <c r="AH26" s="32"/>
      <c r="AI26" s="45" t="s">
        <v>638</v>
      </c>
      <c r="AJ26" s="32"/>
      <c r="AK26" s="32"/>
      <c r="AL26" s="14"/>
    </row>
    <row r="27" spans="1:38">
      <c r="B27" s="31">
        <v>24</v>
      </c>
      <c r="C27" s="31">
        <f t="shared" ref="C27:C32" si="9">B27</f>
        <v>24</v>
      </c>
      <c r="D27" s="31">
        <f t="shared" ref="D27:D32" si="10">FLOOR(C27/6,1)</f>
        <v>4</v>
      </c>
      <c r="E27" s="32" t="str">
        <f t="shared" ref="E27:E32" si="11">CONCATENATE("dig_dir&lt;",B27,"&gt;")</f>
        <v>dig_dir&lt;24&gt;</v>
      </c>
      <c r="F27" s="31"/>
      <c r="G27" s="31"/>
      <c r="H27" s="31"/>
      <c r="I27" s="31"/>
      <c r="J27" s="32"/>
      <c r="K27" s="32"/>
      <c r="L27" s="32"/>
      <c r="M27" s="32"/>
      <c r="N27" s="32"/>
      <c r="O27" s="32"/>
      <c r="R27" s="32"/>
      <c r="S27" s="31"/>
      <c r="T27" s="31"/>
      <c r="U27" s="32"/>
      <c r="V27" s="32"/>
      <c r="W27" s="32"/>
      <c r="X27" s="32"/>
      <c r="Y27" s="32"/>
      <c r="Z27" s="32"/>
      <c r="AA27" s="15">
        <v>1</v>
      </c>
      <c r="AB27" s="65">
        <v>1</v>
      </c>
      <c r="AC27" s="32"/>
      <c r="AD27" s="32"/>
      <c r="AE27" s="32"/>
      <c r="AF27" s="32" t="s">
        <v>384</v>
      </c>
      <c r="AG27" s="32"/>
      <c r="AH27" s="32"/>
      <c r="AI27" s="45" t="s">
        <v>638</v>
      </c>
      <c r="AJ27" s="32"/>
      <c r="AK27" s="32"/>
      <c r="AL27" s="14"/>
    </row>
    <row r="28" spans="1:38">
      <c r="B28" s="31">
        <v>25</v>
      </c>
      <c r="C28" s="31">
        <f t="shared" si="9"/>
        <v>25</v>
      </c>
      <c r="D28" s="31">
        <f t="shared" si="10"/>
        <v>4</v>
      </c>
      <c r="E28" s="32" t="str">
        <f t="shared" si="11"/>
        <v>dig_dir&lt;25&gt;</v>
      </c>
      <c r="F28" s="31"/>
      <c r="G28" s="31"/>
      <c r="H28" s="31"/>
      <c r="I28" s="31"/>
      <c r="J28" s="32"/>
      <c r="K28" s="32"/>
      <c r="L28" s="32"/>
      <c r="M28" s="32"/>
      <c r="N28" s="32"/>
      <c r="O28" s="32"/>
      <c r="R28" s="32"/>
      <c r="S28" s="31"/>
      <c r="T28" s="31"/>
      <c r="U28" s="32"/>
      <c r="V28" s="32"/>
      <c r="W28" s="32"/>
      <c r="X28" s="32"/>
      <c r="Y28" s="32"/>
      <c r="Z28" s="32"/>
      <c r="AA28" s="15">
        <v>0</v>
      </c>
      <c r="AB28" s="31" t="s">
        <v>958</v>
      </c>
      <c r="AC28" s="32"/>
      <c r="AD28" s="32"/>
      <c r="AE28" s="32"/>
      <c r="AF28" s="32"/>
      <c r="AG28" s="32"/>
      <c r="AH28" s="32"/>
      <c r="AI28" s="32" t="s">
        <v>1006</v>
      </c>
      <c r="AJ28" s="32"/>
      <c r="AK28" s="57"/>
      <c r="AL28" s="32"/>
    </row>
    <row r="29" spans="1:38">
      <c r="B29" s="31">
        <v>26</v>
      </c>
      <c r="C29" s="31">
        <f t="shared" si="9"/>
        <v>26</v>
      </c>
      <c r="D29" s="31">
        <f t="shared" si="10"/>
        <v>4</v>
      </c>
      <c r="E29" s="32" t="str">
        <f t="shared" si="11"/>
        <v>dig_dir&lt;26&gt;</v>
      </c>
      <c r="F29" s="31"/>
      <c r="G29" s="31"/>
      <c r="H29" s="31"/>
      <c r="I29" s="31"/>
      <c r="J29" s="32"/>
      <c r="K29" s="32"/>
      <c r="L29" s="32"/>
      <c r="M29" s="32"/>
      <c r="N29" s="32"/>
      <c r="O29" s="32"/>
      <c r="R29" s="32"/>
      <c r="S29" s="31"/>
      <c r="T29" s="31"/>
      <c r="U29" s="32"/>
      <c r="V29" s="32"/>
      <c r="W29" s="32"/>
      <c r="X29" s="32"/>
      <c r="Y29" s="32"/>
      <c r="Z29" s="32"/>
      <c r="AA29" s="15">
        <v>0</v>
      </c>
      <c r="AB29" s="31" t="s">
        <v>958</v>
      </c>
      <c r="AC29" s="32"/>
      <c r="AD29" s="32"/>
      <c r="AE29" s="32"/>
      <c r="AF29" s="32"/>
      <c r="AG29" s="32"/>
      <c r="AH29" s="32"/>
      <c r="AI29" s="32" t="s">
        <v>1006</v>
      </c>
      <c r="AJ29" s="32"/>
      <c r="AK29" s="57"/>
      <c r="AL29" s="32"/>
    </row>
    <row r="30" spans="1:38">
      <c r="B30" s="31">
        <v>27</v>
      </c>
      <c r="C30" s="31">
        <f t="shared" si="9"/>
        <v>27</v>
      </c>
      <c r="D30" s="31">
        <f t="shared" si="10"/>
        <v>4</v>
      </c>
      <c r="E30" s="32" t="str">
        <f t="shared" si="11"/>
        <v>dig_dir&lt;27&gt;</v>
      </c>
      <c r="F30" s="31"/>
      <c r="G30" s="31"/>
      <c r="H30" s="31"/>
      <c r="I30" s="31"/>
      <c r="J30" s="32"/>
      <c r="K30" s="32"/>
      <c r="L30" s="32"/>
      <c r="M30" s="32"/>
      <c r="N30" s="32"/>
      <c r="O30" s="32"/>
      <c r="R30" s="32"/>
      <c r="S30" s="31"/>
      <c r="T30" s="31"/>
      <c r="U30" s="32"/>
      <c r="V30" s="32"/>
      <c r="W30" s="32"/>
      <c r="X30" s="32"/>
      <c r="Y30" s="32"/>
      <c r="Z30" s="32"/>
      <c r="AA30" s="47">
        <v>0</v>
      </c>
      <c r="AB30" s="48" t="s">
        <v>958</v>
      </c>
      <c r="AC30" s="32"/>
      <c r="AD30" s="32"/>
      <c r="AE30" s="32"/>
      <c r="AF30" s="32"/>
      <c r="AG30" s="32"/>
      <c r="AH30" s="32"/>
      <c r="AI30" s="32" t="s">
        <v>1006</v>
      </c>
      <c r="AJ30" s="32"/>
      <c r="AK30" s="57"/>
      <c r="AL30" s="32"/>
    </row>
    <row r="31" spans="1:38">
      <c r="B31" s="31">
        <v>28</v>
      </c>
      <c r="C31" s="31">
        <f t="shared" si="9"/>
        <v>28</v>
      </c>
      <c r="D31" s="31">
        <f t="shared" si="10"/>
        <v>4</v>
      </c>
      <c r="E31" s="32" t="str">
        <f t="shared" si="11"/>
        <v>dig_dir&lt;28&gt;</v>
      </c>
      <c r="F31" s="31"/>
      <c r="G31" s="31"/>
      <c r="H31" s="31"/>
      <c r="I31" s="31"/>
      <c r="J31" s="32"/>
      <c r="K31" s="32"/>
      <c r="L31" s="32"/>
      <c r="M31" s="32"/>
      <c r="N31" s="32"/>
      <c r="O31" s="32"/>
      <c r="R31" s="32"/>
      <c r="S31" s="31"/>
      <c r="T31" s="31"/>
      <c r="U31" s="32"/>
      <c r="V31" s="32"/>
      <c r="W31" s="32"/>
      <c r="X31" s="32"/>
      <c r="Y31" s="32"/>
      <c r="Z31" s="32"/>
      <c r="AA31" s="15">
        <v>0</v>
      </c>
      <c r="AB31" s="65" t="s">
        <v>958</v>
      </c>
      <c r="AC31" s="32"/>
      <c r="AD31" s="32"/>
      <c r="AE31" s="32"/>
      <c r="AF31" s="32"/>
      <c r="AG31" s="32"/>
      <c r="AH31" s="32"/>
      <c r="AI31" s="32" t="s">
        <v>1006</v>
      </c>
      <c r="AJ31" s="32"/>
      <c r="AK31" s="57"/>
      <c r="AL31" s="32"/>
    </row>
    <row r="32" spans="1:38">
      <c r="B32" s="48">
        <v>29</v>
      </c>
      <c r="C32" s="48">
        <f t="shared" si="9"/>
        <v>29</v>
      </c>
      <c r="D32" s="48">
        <f t="shared" si="10"/>
        <v>4</v>
      </c>
      <c r="E32" s="19" t="str">
        <f t="shared" si="11"/>
        <v>dig_dir&lt;29&gt;</v>
      </c>
      <c r="F32" s="48"/>
      <c r="G32" s="48"/>
      <c r="H32" s="48"/>
      <c r="I32" s="48"/>
      <c r="J32" s="19"/>
      <c r="K32" s="19"/>
      <c r="L32" s="19"/>
      <c r="M32" s="19"/>
      <c r="N32" s="19"/>
      <c r="O32" s="19"/>
      <c r="P32" s="47"/>
      <c r="Q32" s="48"/>
      <c r="R32" s="19"/>
      <c r="S32" s="48"/>
      <c r="T32" s="48"/>
      <c r="U32" s="19"/>
      <c r="V32" s="19"/>
      <c r="W32" s="19"/>
      <c r="X32" s="19"/>
      <c r="Y32" s="19"/>
      <c r="Z32" s="58"/>
      <c r="AA32" s="47">
        <v>0</v>
      </c>
      <c r="AB32" s="48" t="s">
        <v>958</v>
      </c>
      <c r="AC32" s="19"/>
      <c r="AD32" s="19"/>
      <c r="AE32" s="19"/>
      <c r="AF32" s="19"/>
      <c r="AG32" s="19"/>
      <c r="AH32" s="19"/>
      <c r="AI32" s="19" t="s">
        <v>1006</v>
      </c>
      <c r="AJ32" s="19"/>
      <c r="AK32" s="58"/>
    </row>
    <row r="33" spans="1:37">
      <c r="A33" s="3">
        <v>1</v>
      </c>
      <c r="B33" s="3">
        <v>0</v>
      </c>
      <c r="C33" s="3">
        <f t="shared" ref="C33:C64" si="12">FLOOR(B33/8,1)</f>
        <v>0</v>
      </c>
      <c r="D33" s="3">
        <f t="shared" si="5"/>
        <v>0</v>
      </c>
      <c r="E33" t="str">
        <f t="shared" ref="E33:E64" si="13">CONCATENATE("dig_IO&lt;",B33,"&gt;")</f>
        <v>dig_IO&lt;0&gt;</v>
      </c>
      <c r="G33" s="3">
        <f>FLOOR($B33/2,1)</f>
        <v>0</v>
      </c>
      <c r="H33" s="3">
        <f t="shared" si="1"/>
        <v>0</v>
      </c>
      <c r="I33" s="3">
        <f>I26+H33</f>
        <v>11</v>
      </c>
      <c r="J33" t="str">
        <f>CONCATENATE("Cmd_",G33,"_On")</f>
        <v>Cmd_0_On</v>
      </c>
      <c r="M33" s="6"/>
      <c r="N33" t="str">
        <f t="shared" si="2"/>
        <v/>
      </c>
      <c r="P33" s="15">
        <v>1</v>
      </c>
      <c r="Q33" s="31">
        <v>0</v>
      </c>
      <c r="R33" s="31">
        <f>FLOOR($B33/2,1)</f>
        <v>0</v>
      </c>
      <c r="S33" s="31">
        <f t="shared" ref="S33:S72" si="14">IF(AND(ISBLANK(U33), ISBLANK(V33)),1,0)</f>
        <v>0</v>
      </c>
      <c r="T33" s="31">
        <f>T26+S33</f>
        <v>-1</v>
      </c>
      <c r="U33" s="32" t="str">
        <f>CONCATENATE("Cmd_",$R33,"_On")</f>
        <v>Cmd_0_On</v>
      </c>
      <c r="V33" s="32"/>
      <c r="W33" s="32"/>
      <c r="X33" s="32" t="s">
        <v>1007</v>
      </c>
      <c r="Y33" s="32" t="str">
        <f t="shared" si="3"/>
        <v/>
      </c>
      <c r="Z33" s="57"/>
      <c r="AA33" s="15">
        <v>1</v>
      </c>
      <c r="AB33" s="31">
        <v>0</v>
      </c>
      <c r="AC33" s="31">
        <f>FLOOR($B33/2,1)</f>
        <v>0</v>
      </c>
      <c r="AD33" s="31">
        <f t="shared" ref="AD33:AD96" si="15">IF(AND(ISBLANK(AF33), ISBLANK(AG33)),1,0)</f>
        <v>0</v>
      </c>
      <c r="AE33" s="31">
        <v>-1</v>
      </c>
      <c r="AF33" s="32" t="str">
        <f>CONCATENATE("Cmd_",AC33,"_On")</f>
        <v>Cmd_0_On</v>
      </c>
      <c r="AG33" s="32"/>
      <c r="AH33" s="32"/>
      <c r="AI33" s="6" t="s">
        <v>1095</v>
      </c>
      <c r="AJ33" s="6"/>
      <c r="AK33" s="57"/>
    </row>
    <row r="34" spans="1:37">
      <c r="A34" s="3">
        <v>1</v>
      </c>
      <c r="B34" s="3">
        <v>1</v>
      </c>
      <c r="C34" s="3">
        <f t="shared" si="12"/>
        <v>0</v>
      </c>
      <c r="D34" s="3">
        <f t="shared" si="5"/>
        <v>0</v>
      </c>
      <c r="E34" t="str">
        <f t="shared" si="13"/>
        <v>dig_IO&lt;1&gt;</v>
      </c>
      <c r="G34" s="3">
        <f t="shared" ref="G34:G96" si="16">FLOOR($B34/2,1)</f>
        <v>0</v>
      </c>
      <c r="H34" s="3">
        <f t="shared" si="1"/>
        <v>0</v>
      </c>
      <c r="I34" s="3">
        <f t="shared" si="6"/>
        <v>11</v>
      </c>
      <c r="J34" t="str">
        <f>CONCATENATE("Cmd_",G34,"_Off")</f>
        <v>Cmd_0_Off</v>
      </c>
      <c r="M34" s="6"/>
      <c r="N34" t="str">
        <f t="shared" si="2"/>
        <v/>
      </c>
      <c r="P34" s="15">
        <v>1</v>
      </c>
      <c r="Q34" s="31">
        <v>0</v>
      </c>
      <c r="R34" s="31">
        <f t="shared" ref="R34:R96" si="17">FLOOR($B34/2,1)</f>
        <v>0</v>
      </c>
      <c r="S34" s="31">
        <f t="shared" si="14"/>
        <v>0</v>
      </c>
      <c r="T34" s="31">
        <f t="shared" si="7"/>
        <v>-1</v>
      </c>
      <c r="U34" s="32" t="str">
        <f>CONCATENATE("Cmd_",$R34,"_Off")</f>
        <v>Cmd_0_Off</v>
      </c>
      <c r="V34" s="32"/>
      <c r="W34" s="32"/>
      <c r="X34" s="32" t="s">
        <v>1007</v>
      </c>
      <c r="Y34" s="32" t="str">
        <f t="shared" si="3"/>
        <v/>
      </c>
      <c r="Z34" s="57"/>
      <c r="AA34" s="15">
        <v>1</v>
      </c>
      <c r="AB34" s="31">
        <v>0</v>
      </c>
      <c r="AC34" s="31">
        <f t="shared" ref="AC34:AC99" si="18">FLOOR($B34/2,1)</f>
        <v>0</v>
      </c>
      <c r="AD34" s="31">
        <f t="shared" si="15"/>
        <v>0</v>
      </c>
      <c r="AE34" s="31">
        <f t="shared" ref="AE34:AE96" si="19">AE33+AD34</f>
        <v>-1</v>
      </c>
      <c r="AF34" s="32" t="str">
        <f>CONCATENATE("Cmd_",AC34,"_Off")</f>
        <v>Cmd_0_Off</v>
      </c>
      <c r="AG34" s="32"/>
      <c r="AH34" s="32"/>
      <c r="AI34" s="6" t="s">
        <v>1095</v>
      </c>
      <c r="AJ34" s="6"/>
      <c r="AK34" s="57"/>
    </row>
    <row r="35" spans="1:37">
      <c r="A35" s="3">
        <v>1</v>
      </c>
      <c r="B35" s="3">
        <v>2</v>
      </c>
      <c r="C35" s="3">
        <f t="shared" si="12"/>
        <v>0</v>
      </c>
      <c r="D35" s="3">
        <f t="shared" si="5"/>
        <v>0</v>
      </c>
      <c r="E35" t="str">
        <f t="shared" si="13"/>
        <v>dig_IO&lt;2&gt;</v>
      </c>
      <c r="G35" s="3">
        <f t="shared" si="16"/>
        <v>1</v>
      </c>
      <c r="H35" s="3">
        <f t="shared" si="1"/>
        <v>0</v>
      </c>
      <c r="I35" s="3">
        <f t="shared" si="6"/>
        <v>11</v>
      </c>
      <c r="J35" t="str">
        <f>CONCATENATE("Cmd_",G35,"_On")</f>
        <v>Cmd_1_On</v>
      </c>
      <c r="M35" s="6"/>
      <c r="N35" t="str">
        <f t="shared" si="2"/>
        <v/>
      </c>
      <c r="P35" s="15">
        <v>1</v>
      </c>
      <c r="Q35" s="31">
        <v>0</v>
      </c>
      <c r="R35" s="31">
        <f t="shared" si="17"/>
        <v>1</v>
      </c>
      <c r="S35" s="31">
        <f t="shared" si="14"/>
        <v>0</v>
      </c>
      <c r="T35" s="31">
        <f t="shared" si="7"/>
        <v>-1</v>
      </c>
      <c r="U35" s="32" t="str">
        <f t="shared" ref="U35" si="20">CONCATENATE("Cmd_",$R35,"_On")</f>
        <v>Cmd_1_On</v>
      </c>
      <c r="V35" s="32"/>
      <c r="W35" s="32"/>
      <c r="X35" s="32" t="s">
        <v>1008</v>
      </c>
      <c r="Y35" s="32" t="str">
        <f t="shared" si="3"/>
        <v/>
      </c>
      <c r="Z35" s="57"/>
      <c r="AA35" s="15">
        <v>1</v>
      </c>
      <c r="AB35" s="31">
        <v>0</v>
      </c>
      <c r="AC35" s="31">
        <f t="shared" si="18"/>
        <v>1</v>
      </c>
      <c r="AD35" s="31">
        <f t="shared" si="15"/>
        <v>0</v>
      </c>
      <c r="AE35" s="31">
        <f t="shared" si="19"/>
        <v>-1</v>
      </c>
      <c r="AF35" s="32" t="str">
        <f>CONCATENATE("Cmd_",AC35,"_On")</f>
        <v>Cmd_1_On</v>
      </c>
      <c r="AG35" s="32"/>
      <c r="AH35" s="32"/>
      <c r="AI35" s="6" t="s">
        <v>1096</v>
      </c>
      <c r="AJ35" s="6"/>
      <c r="AK35" s="57"/>
    </row>
    <row r="36" spans="1:37">
      <c r="A36" s="3">
        <v>1</v>
      </c>
      <c r="B36" s="3">
        <v>3</v>
      </c>
      <c r="C36" s="3">
        <f t="shared" si="12"/>
        <v>0</v>
      </c>
      <c r="D36" s="3">
        <f t="shared" si="5"/>
        <v>0</v>
      </c>
      <c r="E36" t="str">
        <f t="shared" si="13"/>
        <v>dig_IO&lt;3&gt;</v>
      </c>
      <c r="G36" s="3">
        <f t="shared" si="16"/>
        <v>1</v>
      </c>
      <c r="H36" s="3">
        <f t="shared" si="1"/>
        <v>0</v>
      </c>
      <c r="I36" s="3">
        <f t="shared" si="6"/>
        <v>11</v>
      </c>
      <c r="J36" t="str">
        <f>CONCATENATE("Cmd_",G36,"_Off")</f>
        <v>Cmd_1_Off</v>
      </c>
      <c r="M36" s="6"/>
      <c r="N36" t="str">
        <f t="shared" si="2"/>
        <v/>
      </c>
      <c r="P36" s="15">
        <v>1</v>
      </c>
      <c r="Q36" s="31">
        <v>0</v>
      </c>
      <c r="R36" s="31">
        <f t="shared" si="17"/>
        <v>1</v>
      </c>
      <c r="S36" s="31">
        <f t="shared" si="14"/>
        <v>0</v>
      </c>
      <c r="T36" s="31">
        <f t="shared" si="7"/>
        <v>-1</v>
      </c>
      <c r="U36" s="32" t="str">
        <f t="shared" ref="U36" si="21">CONCATENATE("Cmd_",$R36,"_Off")</f>
        <v>Cmd_1_Off</v>
      </c>
      <c r="V36" s="32"/>
      <c r="W36" s="32"/>
      <c r="X36" s="32" t="s">
        <v>1008</v>
      </c>
      <c r="Y36" s="32" t="str">
        <f t="shared" si="3"/>
        <v/>
      </c>
      <c r="Z36" s="57"/>
      <c r="AA36" s="15">
        <v>1</v>
      </c>
      <c r="AB36" s="31">
        <v>0</v>
      </c>
      <c r="AC36" s="31">
        <f t="shared" si="18"/>
        <v>1</v>
      </c>
      <c r="AD36" s="31">
        <f t="shared" si="15"/>
        <v>0</v>
      </c>
      <c r="AE36" s="31">
        <f t="shared" si="19"/>
        <v>-1</v>
      </c>
      <c r="AF36" s="32" t="str">
        <f>CONCATENATE("Cmd_",AC36,"_Off")</f>
        <v>Cmd_1_Off</v>
      </c>
      <c r="AG36" s="32"/>
      <c r="AH36" s="32"/>
      <c r="AI36" s="6" t="s">
        <v>1096</v>
      </c>
      <c r="AJ36" s="6"/>
      <c r="AK36" s="57"/>
    </row>
    <row r="37" spans="1:37">
      <c r="A37" s="3">
        <v>1</v>
      </c>
      <c r="B37" s="3">
        <v>4</v>
      </c>
      <c r="C37" s="3">
        <f t="shared" si="12"/>
        <v>0</v>
      </c>
      <c r="D37" s="3">
        <f t="shared" si="5"/>
        <v>0</v>
      </c>
      <c r="E37" t="str">
        <f t="shared" si="13"/>
        <v>dig_IO&lt;4&gt;</v>
      </c>
      <c r="G37" s="3">
        <f t="shared" si="16"/>
        <v>2</v>
      </c>
      <c r="H37" s="3">
        <f t="shared" si="1"/>
        <v>0</v>
      </c>
      <c r="I37" s="3">
        <f t="shared" si="6"/>
        <v>11</v>
      </c>
      <c r="J37" t="str">
        <f>CONCATENATE("Cmd_",G37,"_On")</f>
        <v>Cmd_2_On</v>
      </c>
      <c r="N37" t="str">
        <f t="shared" si="2"/>
        <v/>
      </c>
      <c r="P37" s="15">
        <v>1</v>
      </c>
      <c r="Q37" s="31">
        <v>0</v>
      </c>
      <c r="R37" s="31">
        <f t="shared" si="17"/>
        <v>2</v>
      </c>
      <c r="S37" s="31">
        <f t="shared" si="14"/>
        <v>0</v>
      </c>
      <c r="T37" s="31">
        <f t="shared" si="7"/>
        <v>-1</v>
      </c>
      <c r="U37" s="32" t="str">
        <f t="shared" ref="U37" si="22">CONCATENATE("Cmd_",$R37,"_On")</f>
        <v>Cmd_2_On</v>
      </c>
      <c r="V37" s="32"/>
      <c r="W37" s="32"/>
      <c r="X37" s="32" t="s">
        <v>1009</v>
      </c>
      <c r="Y37" s="32" t="str">
        <f t="shared" si="3"/>
        <v/>
      </c>
      <c r="Z37" s="57"/>
      <c r="AA37" s="15">
        <v>1</v>
      </c>
      <c r="AB37" s="31">
        <v>0</v>
      </c>
      <c r="AC37" s="31">
        <f t="shared" si="18"/>
        <v>2</v>
      </c>
      <c r="AD37" s="31">
        <f t="shared" si="15"/>
        <v>0</v>
      </c>
      <c r="AE37" s="31">
        <f t="shared" si="19"/>
        <v>-1</v>
      </c>
      <c r="AF37" s="32" t="str">
        <f t="shared" ref="AF37" si="23">CONCATENATE("Cmd_",AC37,"_On")</f>
        <v>Cmd_2_On</v>
      </c>
      <c r="AG37" s="32"/>
      <c r="AH37" s="32"/>
      <c r="AI37" s="6" t="s">
        <v>1097</v>
      </c>
      <c r="AJ37" s="6"/>
      <c r="AK37" s="57"/>
    </row>
    <row r="38" spans="1:37">
      <c r="A38" s="3">
        <v>1</v>
      </c>
      <c r="B38" s="3">
        <v>5</v>
      </c>
      <c r="C38" s="3">
        <f t="shared" si="12"/>
        <v>0</v>
      </c>
      <c r="D38" s="3">
        <f t="shared" si="5"/>
        <v>0</v>
      </c>
      <c r="E38" t="str">
        <f t="shared" si="13"/>
        <v>dig_IO&lt;5&gt;</v>
      </c>
      <c r="G38" s="3">
        <f t="shared" si="16"/>
        <v>2</v>
      </c>
      <c r="H38" s="3">
        <f t="shared" si="1"/>
        <v>0</v>
      </c>
      <c r="I38" s="3">
        <f t="shared" si="6"/>
        <v>11</v>
      </c>
      <c r="J38" t="str">
        <f>CONCATENATE("Cmd_",G38,"_Off")</f>
        <v>Cmd_2_Off</v>
      </c>
      <c r="N38" t="str">
        <f t="shared" si="2"/>
        <v/>
      </c>
      <c r="P38" s="15">
        <v>1</v>
      </c>
      <c r="Q38" s="31">
        <v>0</v>
      </c>
      <c r="R38" s="31">
        <f t="shared" si="17"/>
        <v>2</v>
      </c>
      <c r="S38" s="31">
        <f t="shared" si="14"/>
        <v>0</v>
      </c>
      <c r="T38" s="31">
        <f t="shared" si="7"/>
        <v>-1</v>
      </c>
      <c r="U38" s="32" t="str">
        <f t="shared" ref="U38" si="24">CONCATENATE("Cmd_",$R38,"_Off")</f>
        <v>Cmd_2_Off</v>
      </c>
      <c r="V38" s="32"/>
      <c r="W38" s="32"/>
      <c r="X38" s="32" t="s">
        <v>1009</v>
      </c>
      <c r="Y38" s="32" t="str">
        <f t="shared" si="3"/>
        <v/>
      </c>
      <c r="Z38" s="57"/>
      <c r="AA38" s="15">
        <v>1</v>
      </c>
      <c r="AB38" s="31">
        <v>0</v>
      </c>
      <c r="AC38" s="31">
        <f t="shared" si="18"/>
        <v>2</v>
      </c>
      <c r="AD38" s="31">
        <f t="shared" si="15"/>
        <v>0</v>
      </c>
      <c r="AE38" s="31">
        <f t="shared" si="19"/>
        <v>-1</v>
      </c>
      <c r="AF38" s="32" t="str">
        <f t="shared" ref="AF38" si="25">CONCATENATE("Cmd_",AC38,"_Off")</f>
        <v>Cmd_2_Off</v>
      </c>
      <c r="AG38" s="32"/>
      <c r="AH38" s="32"/>
      <c r="AI38" s="6" t="s">
        <v>1097</v>
      </c>
      <c r="AJ38" s="6"/>
      <c r="AK38" s="57"/>
    </row>
    <row r="39" spans="1:37">
      <c r="A39" s="3">
        <v>1</v>
      </c>
      <c r="B39" s="3">
        <v>6</v>
      </c>
      <c r="C39" s="3">
        <f t="shared" si="12"/>
        <v>0</v>
      </c>
      <c r="D39" s="3">
        <f t="shared" si="5"/>
        <v>0</v>
      </c>
      <c r="E39" t="str">
        <f t="shared" si="13"/>
        <v>dig_IO&lt;6&gt;</v>
      </c>
      <c r="G39" s="3">
        <f t="shared" si="16"/>
        <v>3</v>
      </c>
      <c r="H39" s="3">
        <f t="shared" si="1"/>
        <v>0</v>
      </c>
      <c r="I39" s="3">
        <f t="shared" si="6"/>
        <v>11</v>
      </c>
      <c r="J39" t="str">
        <f>CONCATENATE("Cmd_",G39,"_On")</f>
        <v>Cmd_3_On</v>
      </c>
      <c r="N39" t="str">
        <f t="shared" si="2"/>
        <v/>
      </c>
      <c r="P39" s="15">
        <v>1</v>
      </c>
      <c r="Q39" s="31">
        <v>0</v>
      </c>
      <c r="R39" s="31">
        <f t="shared" si="17"/>
        <v>3</v>
      </c>
      <c r="S39" s="31">
        <f t="shared" si="14"/>
        <v>0</v>
      </c>
      <c r="T39" s="31">
        <f t="shared" si="7"/>
        <v>-1</v>
      </c>
      <c r="U39" s="32" t="str">
        <f t="shared" ref="U39" si="26">CONCATENATE("Cmd_",$R39,"_On")</f>
        <v>Cmd_3_On</v>
      </c>
      <c r="V39" s="32"/>
      <c r="W39" s="32"/>
      <c r="X39" s="32" t="s">
        <v>1010</v>
      </c>
      <c r="Y39" s="32" t="str">
        <f t="shared" si="3"/>
        <v/>
      </c>
      <c r="Z39" s="57"/>
      <c r="AA39" s="15">
        <v>1</v>
      </c>
      <c r="AB39" s="31">
        <v>0</v>
      </c>
      <c r="AC39" s="31">
        <f t="shared" si="18"/>
        <v>3</v>
      </c>
      <c r="AD39" s="31">
        <f t="shared" si="15"/>
        <v>0</v>
      </c>
      <c r="AE39" s="31">
        <f t="shared" si="19"/>
        <v>-1</v>
      </c>
      <c r="AF39" s="32" t="str">
        <f t="shared" ref="AF39" si="27">CONCATENATE("Cmd_",AC39,"_On")</f>
        <v>Cmd_3_On</v>
      </c>
      <c r="AG39" s="32"/>
      <c r="AH39" s="32"/>
      <c r="AI39" s="6" t="s">
        <v>1098</v>
      </c>
      <c r="AJ39" s="6"/>
      <c r="AK39" s="57"/>
    </row>
    <row r="40" spans="1:37">
      <c r="A40" s="3">
        <v>1</v>
      </c>
      <c r="B40" s="3">
        <v>7</v>
      </c>
      <c r="C40" s="3">
        <f t="shared" si="12"/>
        <v>0</v>
      </c>
      <c r="D40" s="3">
        <f t="shared" si="5"/>
        <v>0</v>
      </c>
      <c r="E40" t="str">
        <f t="shared" si="13"/>
        <v>dig_IO&lt;7&gt;</v>
      </c>
      <c r="G40" s="3">
        <f t="shared" si="16"/>
        <v>3</v>
      </c>
      <c r="H40" s="3">
        <f t="shared" si="1"/>
        <v>0</v>
      </c>
      <c r="I40" s="3">
        <f t="shared" si="6"/>
        <v>11</v>
      </c>
      <c r="J40" t="str">
        <f>CONCATENATE("Cmd_",G40,"_Off")</f>
        <v>Cmd_3_Off</v>
      </c>
      <c r="N40" t="str">
        <f t="shared" si="2"/>
        <v/>
      </c>
      <c r="P40" s="15">
        <v>1</v>
      </c>
      <c r="Q40" s="31">
        <v>0</v>
      </c>
      <c r="R40" s="31">
        <f t="shared" si="17"/>
        <v>3</v>
      </c>
      <c r="S40" s="31">
        <f t="shared" si="14"/>
        <v>0</v>
      </c>
      <c r="T40" s="31">
        <f t="shared" si="7"/>
        <v>-1</v>
      </c>
      <c r="U40" s="32" t="str">
        <f t="shared" ref="U40" si="28">CONCATENATE("Cmd_",$R40,"_Off")</f>
        <v>Cmd_3_Off</v>
      </c>
      <c r="V40" s="32"/>
      <c r="W40" s="32"/>
      <c r="X40" s="32" t="s">
        <v>1010</v>
      </c>
      <c r="Y40" s="32" t="str">
        <f t="shared" si="3"/>
        <v/>
      </c>
      <c r="Z40" s="57"/>
      <c r="AA40" s="15">
        <v>1</v>
      </c>
      <c r="AB40" s="31">
        <v>0</v>
      </c>
      <c r="AC40" s="31">
        <f t="shared" si="18"/>
        <v>3</v>
      </c>
      <c r="AD40" s="31">
        <f t="shared" si="15"/>
        <v>0</v>
      </c>
      <c r="AE40" s="31">
        <f t="shared" si="19"/>
        <v>-1</v>
      </c>
      <c r="AF40" s="32" t="str">
        <f t="shared" ref="AF40" si="29">CONCATENATE("Cmd_",AC40,"_Off")</f>
        <v>Cmd_3_Off</v>
      </c>
      <c r="AG40" s="32"/>
      <c r="AH40" s="32"/>
      <c r="AI40" s="6" t="s">
        <v>1098</v>
      </c>
      <c r="AJ40" s="6"/>
      <c r="AK40" s="57"/>
    </row>
    <row r="41" spans="1:37">
      <c r="A41" s="3">
        <v>1</v>
      </c>
      <c r="B41" s="3">
        <v>8</v>
      </c>
      <c r="C41" s="3">
        <f t="shared" si="12"/>
        <v>1</v>
      </c>
      <c r="D41" s="3">
        <f t="shared" si="5"/>
        <v>0</v>
      </c>
      <c r="E41" t="str">
        <f t="shared" si="13"/>
        <v>dig_IO&lt;8&gt;</v>
      </c>
      <c r="G41" s="3">
        <f t="shared" si="16"/>
        <v>4</v>
      </c>
      <c r="H41" s="3">
        <f t="shared" si="1"/>
        <v>0</v>
      </c>
      <c r="I41" s="3">
        <f t="shared" si="6"/>
        <v>11</v>
      </c>
      <c r="J41" t="str">
        <f>CONCATENATE("Cmd_",G41,"_On")</f>
        <v>Cmd_4_On</v>
      </c>
      <c r="N41" t="str">
        <f t="shared" si="2"/>
        <v/>
      </c>
      <c r="P41" s="15">
        <v>1</v>
      </c>
      <c r="Q41" s="31">
        <v>0</v>
      </c>
      <c r="R41" s="31">
        <f t="shared" si="17"/>
        <v>4</v>
      </c>
      <c r="S41" s="31">
        <f t="shared" si="14"/>
        <v>0</v>
      </c>
      <c r="T41" s="31">
        <f t="shared" si="7"/>
        <v>-1</v>
      </c>
      <c r="U41" s="32" t="str">
        <f t="shared" ref="U41" si="30">CONCATENATE("Cmd_",$R41,"_On")</f>
        <v>Cmd_4_On</v>
      </c>
      <c r="V41" s="32"/>
      <c r="W41" s="32"/>
      <c r="X41" s="32" t="s">
        <v>1011</v>
      </c>
      <c r="Y41" s="32" t="str">
        <f t="shared" si="3"/>
        <v/>
      </c>
      <c r="Z41" s="57"/>
      <c r="AA41" s="15">
        <v>1</v>
      </c>
      <c r="AB41" s="31">
        <v>0</v>
      </c>
      <c r="AC41" s="31">
        <f t="shared" si="18"/>
        <v>4</v>
      </c>
      <c r="AD41" s="31">
        <f t="shared" si="15"/>
        <v>0</v>
      </c>
      <c r="AE41" s="31">
        <f t="shared" si="19"/>
        <v>-1</v>
      </c>
      <c r="AF41" s="32" t="str">
        <f t="shared" ref="AF41" si="31">CONCATENATE("Cmd_",AC41,"_On")</f>
        <v>Cmd_4_On</v>
      </c>
      <c r="AG41" s="32"/>
      <c r="AH41" s="32"/>
      <c r="AI41" s="6" t="s">
        <v>1099</v>
      </c>
      <c r="AJ41" s="6"/>
      <c r="AK41" s="57"/>
    </row>
    <row r="42" spans="1:37">
      <c r="A42" s="3">
        <v>1</v>
      </c>
      <c r="B42" s="3">
        <v>9</v>
      </c>
      <c r="C42" s="3">
        <f t="shared" si="12"/>
        <v>1</v>
      </c>
      <c r="D42" s="3">
        <f t="shared" si="5"/>
        <v>0</v>
      </c>
      <c r="E42" t="str">
        <f t="shared" si="13"/>
        <v>dig_IO&lt;9&gt;</v>
      </c>
      <c r="G42" s="3">
        <f t="shared" si="16"/>
        <v>4</v>
      </c>
      <c r="H42" s="3">
        <f t="shared" si="1"/>
        <v>0</v>
      </c>
      <c r="I42" s="3">
        <f t="shared" si="6"/>
        <v>11</v>
      </c>
      <c r="J42" t="str">
        <f>CONCATENATE("Cmd_",G42,"_Off")</f>
        <v>Cmd_4_Off</v>
      </c>
      <c r="N42" t="str">
        <f t="shared" si="2"/>
        <v/>
      </c>
      <c r="P42" s="15">
        <v>1</v>
      </c>
      <c r="Q42" s="31">
        <v>0</v>
      </c>
      <c r="R42" s="31">
        <f t="shared" si="17"/>
        <v>4</v>
      </c>
      <c r="S42" s="31">
        <f t="shared" si="14"/>
        <v>0</v>
      </c>
      <c r="T42" s="31">
        <f t="shared" si="7"/>
        <v>-1</v>
      </c>
      <c r="U42" s="32" t="str">
        <f t="shared" ref="U42" si="32">CONCATENATE("Cmd_",$R42,"_Off")</f>
        <v>Cmd_4_Off</v>
      </c>
      <c r="V42" s="32"/>
      <c r="W42" s="32"/>
      <c r="X42" s="32" t="s">
        <v>1011</v>
      </c>
      <c r="Y42" s="32" t="str">
        <f t="shared" si="3"/>
        <v/>
      </c>
      <c r="Z42" s="57"/>
      <c r="AA42" s="15">
        <v>1</v>
      </c>
      <c r="AB42" s="31">
        <v>0</v>
      </c>
      <c r="AC42" s="31">
        <f t="shared" si="18"/>
        <v>4</v>
      </c>
      <c r="AD42" s="31">
        <f t="shared" si="15"/>
        <v>0</v>
      </c>
      <c r="AE42" s="31">
        <f t="shared" si="19"/>
        <v>-1</v>
      </c>
      <c r="AF42" s="32" t="str">
        <f t="shared" ref="AF42" si="33">CONCATENATE("Cmd_",AC42,"_Off")</f>
        <v>Cmd_4_Off</v>
      </c>
      <c r="AG42" s="32"/>
      <c r="AH42" s="32"/>
      <c r="AI42" s="6" t="s">
        <v>1099</v>
      </c>
      <c r="AJ42" s="32"/>
      <c r="AK42" s="57"/>
    </row>
    <row r="43" spans="1:37">
      <c r="A43" s="3">
        <v>1</v>
      </c>
      <c r="B43" s="3">
        <v>10</v>
      </c>
      <c r="C43" s="3">
        <f t="shared" si="12"/>
        <v>1</v>
      </c>
      <c r="D43" s="3">
        <f t="shared" si="5"/>
        <v>0</v>
      </c>
      <c r="E43" t="str">
        <f t="shared" si="13"/>
        <v>dig_IO&lt;10&gt;</v>
      </c>
      <c r="G43" s="3">
        <f t="shared" si="16"/>
        <v>5</v>
      </c>
      <c r="H43" s="3">
        <f t="shared" si="1"/>
        <v>0</v>
      </c>
      <c r="I43" s="3">
        <f t="shared" si="6"/>
        <v>11</v>
      </c>
      <c r="J43" t="str">
        <f>CONCATENATE("Cmd_",G43,"_On")</f>
        <v>Cmd_5_On</v>
      </c>
      <c r="N43" t="str">
        <f t="shared" si="2"/>
        <v/>
      </c>
      <c r="P43" s="15">
        <v>1</v>
      </c>
      <c r="Q43" s="31">
        <v>0</v>
      </c>
      <c r="R43" s="31">
        <f t="shared" si="17"/>
        <v>5</v>
      </c>
      <c r="S43" s="31">
        <f t="shared" si="14"/>
        <v>0</v>
      </c>
      <c r="T43" s="31">
        <f t="shared" si="7"/>
        <v>-1</v>
      </c>
      <c r="U43" s="32" t="str">
        <f t="shared" ref="U43" si="34">CONCATENATE("Cmd_",$R43,"_On")</f>
        <v>Cmd_5_On</v>
      </c>
      <c r="V43" s="32"/>
      <c r="W43" s="32"/>
      <c r="X43" s="32" t="s">
        <v>1012</v>
      </c>
      <c r="Y43" s="32" t="str">
        <f t="shared" si="3"/>
        <v/>
      </c>
      <c r="Z43" s="57"/>
      <c r="AA43" s="15">
        <v>1</v>
      </c>
      <c r="AB43" s="31">
        <v>0</v>
      </c>
      <c r="AC43" s="31">
        <f t="shared" si="18"/>
        <v>5</v>
      </c>
      <c r="AD43" s="31">
        <f t="shared" si="15"/>
        <v>0</v>
      </c>
      <c r="AE43" s="31">
        <f t="shared" si="19"/>
        <v>-1</v>
      </c>
      <c r="AF43" s="32" t="str">
        <f t="shared" ref="AF43" si="35">CONCATENATE("Cmd_",AC43,"_On")</f>
        <v>Cmd_5_On</v>
      </c>
      <c r="AG43" s="32"/>
      <c r="AH43" s="32"/>
      <c r="AI43" s="6" t="s">
        <v>1100</v>
      </c>
      <c r="AJ43" s="32"/>
      <c r="AK43" s="57"/>
    </row>
    <row r="44" spans="1:37">
      <c r="A44" s="3">
        <v>1</v>
      </c>
      <c r="B44" s="3">
        <v>11</v>
      </c>
      <c r="C44" s="3">
        <f t="shared" si="12"/>
        <v>1</v>
      </c>
      <c r="D44" s="3">
        <f t="shared" si="5"/>
        <v>0</v>
      </c>
      <c r="E44" t="str">
        <f t="shared" si="13"/>
        <v>dig_IO&lt;11&gt;</v>
      </c>
      <c r="G44" s="3">
        <f t="shared" si="16"/>
        <v>5</v>
      </c>
      <c r="H44" s="3">
        <f t="shared" si="1"/>
        <v>0</v>
      </c>
      <c r="I44" s="3">
        <f t="shared" si="6"/>
        <v>11</v>
      </c>
      <c r="J44" t="str">
        <f>CONCATENATE("Cmd_",G44,"_Off")</f>
        <v>Cmd_5_Off</v>
      </c>
      <c r="N44" t="str">
        <f t="shared" si="2"/>
        <v/>
      </c>
      <c r="P44" s="15">
        <v>1</v>
      </c>
      <c r="Q44" s="31">
        <v>0</v>
      </c>
      <c r="R44" s="31">
        <f t="shared" si="17"/>
        <v>5</v>
      </c>
      <c r="S44" s="31">
        <f t="shared" si="14"/>
        <v>0</v>
      </c>
      <c r="T44" s="31">
        <f t="shared" si="7"/>
        <v>-1</v>
      </c>
      <c r="U44" s="32" t="str">
        <f t="shared" ref="U44" si="36">CONCATENATE("Cmd_",$R44,"_Off")</f>
        <v>Cmd_5_Off</v>
      </c>
      <c r="V44" s="32"/>
      <c r="W44" s="32"/>
      <c r="X44" s="32" t="s">
        <v>1012</v>
      </c>
      <c r="Y44" s="32" t="str">
        <f t="shared" si="3"/>
        <v/>
      </c>
      <c r="Z44" s="57"/>
      <c r="AA44" s="15">
        <v>1</v>
      </c>
      <c r="AB44" s="31">
        <v>0</v>
      </c>
      <c r="AC44" s="31">
        <f t="shared" si="18"/>
        <v>5</v>
      </c>
      <c r="AD44" s="31">
        <f t="shared" si="15"/>
        <v>0</v>
      </c>
      <c r="AE44" s="31">
        <f t="shared" si="19"/>
        <v>-1</v>
      </c>
      <c r="AF44" s="32" t="str">
        <f t="shared" ref="AF44" si="37">CONCATENATE("Cmd_",AC44,"_Off")</f>
        <v>Cmd_5_Off</v>
      </c>
      <c r="AG44" s="32"/>
      <c r="AH44" s="32"/>
      <c r="AI44" s="6" t="s">
        <v>1100</v>
      </c>
      <c r="AJ44" s="32"/>
      <c r="AK44" s="57"/>
    </row>
    <row r="45" spans="1:37">
      <c r="A45" s="3">
        <v>1</v>
      </c>
      <c r="B45" s="3">
        <v>12</v>
      </c>
      <c r="C45" s="3">
        <f t="shared" si="12"/>
        <v>1</v>
      </c>
      <c r="D45" s="3">
        <f t="shared" si="5"/>
        <v>0</v>
      </c>
      <c r="E45" t="str">
        <f t="shared" si="13"/>
        <v>dig_IO&lt;12&gt;</v>
      </c>
      <c r="G45" s="3">
        <f t="shared" si="16"/>
        <v>6</v>
      </c>
      <c r="H45" s="3">
        <f t="shared" si="1"/>
        <v>0</v>
      </c>
      <c r="I45" s="3">
        <f t="shared" si="6"/>
        <v>11</v>
      </c>
      <c r="J45" t="str">
        <f>CONCATENATE("Cmd_",G45,"_On")</f>
        <v>Cmd_6_On</v>
      </c>
      <c r="N45" t="str">
        <f t="shared" si="2"/>
        <v/>
      </c>
      <c r="P45" s="15">
        <v>1</v>
      </c>
      <c r="Q45" s="31">
        <v>0</v>
      </c>
      <c r="R45" s="31">
        <f t="shared" si="17"/>
        <v>6</v>
      </c>
      <c r="S45" s="31">
        <f t="shared" si="14"/>
        <v>0</v>
      </c>
      <c r="T45" s="31">
        <f t="shared" si="7"/>
        <v>-1</v>
      </c>
      <c r="U45" s="32" t="str">
        <f t="shared" ref="U45" si="38">CONCATENATE("Cmd_",$R45,"_On")</f>
        <v>Cmd_6_On</v>
      </c>
      <c r="V45" s="32"/>
      <c r="W45" s="32"/>
      <c r="X45" s="32" t="s">
        <v>1013</v>
      </c>
      <c r="Y45" s="32" t="str">
        <f t="shared" si="3"/>
        <v/>
      </c>
      <c r="Z45" s="57"/>
      <c r="AA45" s="15">
        <v>1</v>
      </c>
      <c r="AB45" s="31">
        <v>0</v>
      </c>
      <c r="AC45" s="31">
        <f t="shared" si="18"/>
        <v>6</v>
      </c>
      <c r="AD45" s="31">
        <f t="shared" si="15"/>
        <v>0</v>
      </c>
      <c r="AE45" s="31">
        <f t="shared" si="19"/>
        <v>-1</v>
      </c>
      <c r="AF45" s="32" t="str">
        <f t="shared" ref="AF45" si="39">CONCATENATE("Cmd_",AC45,"_On")</f>
        <v>Cmd_6_On</v>
      </c>
      <c r="AG45" s="32"/>
      <c r="AH45" s="32"/>
      <c r="AI45" s="6" t="s">
        <v>1101</v>
      </c>
      <c r="AJ45" s="32"/>
      <c r="AK45" s="57"/>
    </row>
    <row r="46" spans="1:37">
      <c r="A46" s="3">
        <v>1</v>
      </c>
      <c r="B46" s="3">
        <v>13</v>
      </c>
      <c r="C46" s="3">
        <f t="shared" si="12"/>
        <v>1</v>
      </c>
      <c r="D46" s="3">
        <f t="shared" si="5"/>
        <v>0</v>
      </c>
      <c r="E46" t="str">
        <f t="shared" si="13"/>
        <v>dig_IO&lt;13&gt;</v>
      </c>
      <c r="G46" s="3">
        <f t="shared" si="16"/>
        <v>6</v>
      </c>
      <c r="H46" s="3">
        <f t="shared" si="1"/>
        <v>0</v>
      </c>
      <c r="I46" s="3">
        <f t="shared" si="6"/>
        <v>11</v>
      </c>
      <c r="J46" t="str">
        <f>CONCATENATE("Cmd_",G46,"_Off")</f>
        <v>Cmd_6_Off</v>
      </c>
      <c r="N46" t="str">
        <f t="shared" si="2"/>
        <v/>
      </c>
      <c r="P46" s="15">
        <v>1</v>
      </c>
      <c r="Q46" s="31">
        <v>0</v>
      </c>
      <c r="R46" s="31">
        <f t="shared" si="17"/>
        <v>6</v>
      </c>
      <c r="S46" s="31">
        <f t="shared" si="14"/>
        <v>0</v>
      </c>
      <c r="T46" s="31">
        <f t="shared" si="7"/>
        <v>-1</v>
      </c>
      <c r="U46" s="32" t="str">
        <f t="shared" ref="U46" si="40">CONCATENATE("Cmd_",$R46,"_Off")</f>
        <v>Cmd_6_Off</v>
      </c>
      <c r="V46" s="32"/>
      <c r="W46" s="32"/>
      <c r="X46" s="32" t="s">
        <v>1013</v>
      </c>
      <c r="Y46" s="32" t="str">
        <f t="shared" si="3"/>
        <v/>
      </c>
      <c r="Z46" s="57"/>
      <c r="AA46" s="15">
        <v>1</v>
      </c>
      <c r="AB46" s="31">
        <v>0</v>
      </c>
      <c r="AC46" s="31">
        <f t="shared" si="18"/>
        <v>6</v>
      </c>
      <c r="AD46" s="31">
        <f t="shared" si="15"/>
        <v>0</v>
      </c>
      <c r="AE46" s="31">
        <f t="shared" si="19"/>
        <v>-1</v>
      </c>
      <c r="AF46" s="32" t="str">
        <f t="shared" ref="AF46" si="41">CONCATENATE("Cmd_",AC46,"_Off")</f>
        <v>Cmd_6_Off</v>
      </c>
      <c r="AG46" s="32"/>
      <c r="AH46" s="32"/>
      <c r="AI46" s="6" t="s">
        <v>1101</v>
      </c>
      <c r="AJ46" s="32"/>
      <c r="AK46" s="57"/>
    </row>
    <row r="47" spans="1:37">
      <c r="A47" s="3">
        <v>1</v>
      </c>
      <c r="B47" s="3">
        <v>14</v>
      </c>
      <c r="C47" s="3">
        <f t="shared" si="12"/>
        <v>1</v>
      </c>
      <c r="D47" s="3">
        <f t="shared" si="5"/>
        <v>0</v>
      </c>
      <c r="E47" t="str">
        <f t="shared" si="13"/>
        <v>dig_IO&lt;14&gt;</v>
      </c>
      <c r="G47" s="3">
        <f t="shared" si="16"/>
        <v>7</v>
      </c>
      <c r="H47" s="3">
        <f t="shared" si="1"/>
        <v>0</v>
      </c>
      <c r="I47" s="3">
        <f t="shared" si="6"/>
        <v>11</v>
      </c>
      <c r="J47" t="str">
        <f>CONCATENATE("Cmd_",G47,"_On")</f>
        <v>Cmd_7_On</v>
      </c>
      <c r="N47" t="str">
        <f t="shared" si="2"/>
        <v/>
      </c>
      <c r="P47" s="15">
        <v>1</v>
      </c>
      <c r="Q47" s="31">
        <v>0</v>
      </c>
      <c r="R47" s="31">
        <f t="shared" si="17"/>
        <v>7</v>
      </c>
      <c r="S47" s="31">
        <f t="shared" si="14"/>
        <v>0</v>
      </c>
      <c r="T47" s="31">
        <f t="shared" si="7"/>
        <v>-1</v>
      </c>
      <c r="U47" s="32" t="str">
        <f t="shared" ref="U47" si="42">CONCATENATE("Cmd_",$R47,"_On")</f>
        <v>Cmd_7_On</v>
      </c>
      <c r="V47" s="32"/>
      <c r="W47" s="32"/>
      <c r="X47" s="32" t="s">
        <v>1014</v>
      </c>
      <c r="Y47" s="32" t="str">
        <f t="shared" si="3"/>
        <v/>
      </c>
      <c r="Z47" s="57"/>
      <c r="AA47" s="15">
        <v>1</v>
      </c>
      <c r="AB47" s="31">
        <v>0</v>
      </c>
      <c r="AC47" s="31">
        <f t="shared" si="18"/>
        <v>7</v>
      </c>
      <c r="AD47" s="31">
        <f t="shared" si="15"/>
        <v>0</v>
      </c>
      <c r="AE47" s="31">
        <f t="shared" si="19"/>
        <v>-1</v>
      </c>
      <c r="AF47" s="32" t="str">
        <f t="shared" ref="AF47" si="43">CONCATENATE("Cmd_",AC47,"_On")</f>
        <v>Cmd_7_On</v>
      </c>
      <c r="AG47" s="32"/>
      <c r="AH47" s="32"/>
      <c r="AI47" s="6" t="s">
        <v>1102</v>
      </c>
      <c r="AJ47" s="32"/>
      <c r="AK47" s="57"/>
    </row>
    <row r="48" spans="1:37">
      <c r="A48" s="3">
        <v>1</v>
      </c>
      <c r="B48" s="3">
        <v>15</v>
      </c>
      <c r="C48" s="3">
        <f t="shared" si="12"/>
        <v>1</v>
      </c>
      <c r="D48" s="3">
        <f t="shared" si="5"/>
        <v>0</v>
      </c>
      <c r="E48" t="str">
        <f t="shared" si="13"/>
        <v>dig_IO&lt;15&gt;</v>
      </c>
      <c r="G48" s="3">
        <f t="shared" si="16"/>
        <v>7</v>
      </c>
      <c r="H48" s="3">
        <f t="shared" si="1"/>
        <v>0</v>
      </c>
      <c r="I48" s="3">
        <f t="shared" si="6"/>
        <v>11</v>
      </c>
      <c r="J48" t="str">
        <f>CONCATENATE("Cmd_",G48,"_Off")</f>
        <v>Cmd_7_Off</v>
      </c>
      <c r="N48" t="str">
        <f t="shared" si="2"/>
        <v/>
      </c>
      <c r="P48" s="15">
        <v>1</v>
      </c>
      <c r="Q48" s="31">
        <v>0</v>
      </c>
      <c r="R48" s="31">
        <f t="shared" si="17"/>
        <v>7</v>
      </c>
      <c r="S48" s="31">
        <f t="shared" si="14"/>
        <v>0</v>
      </c>
      <c r="T48" s="31">
        <f t="shared" si="7"/>
        <v>-1</v>
      </c>
      <c r="U48" s="32" t="str">
        <f t="shared" ref="U48" si="44">CONCATENATE("Cmd_",$R48,"_Off")</f>
        <v>Cmd_7_Off</v>
      </c>
      <c r="V48" s="32"/>
      <c r="W48" s="32"/>
      <c r="X48" s="32" t="s">
        <v>1014</v>
      </c>
      <c r="Y48" s="32" t="str">
        <f t="shared" si="3"/>
        <v/>
      </c>
      <c r="Z48" s="57"/>
      <c r="AA48" s="15">
        <v>1</v>
      </c>
      <c r="AB48" s="31">
        <v>0</v>
      </c>
      <c r="AC48" s="31">
        <f t="shared" si="18"/>
        <v>7</v>
      </c>
      <c r="AD48" s="31">
        <f t="shared" si="15"/>
        <v>0</v>
      </c>
      <c r="AE48" s="31">
        <f t="shared" si="19"/>
        <v>-1</v>
      </c>
      <c r="AF48" s="32" t="str">
        <f t="shared" ref="AF48" si="45">CONCATENATE("Cmd_",AC48,"_Off")</f>
        <v>Cmd_7_Off</v>
      </c>
      <c r="AG48" s="32"/>
      <c r="AH48" s="32"/>
      <c r="AI48" s="6" t="s">
        <v>1102</v>
      </c>
      <c r="AJ48" s="32"/>
      <c r="AK48" s="57"/>
    </row>
    <row r="49" spans="1:37">
      <c r="A49" s="3">
        <v>1</v>
      </c>
      <c r="B49" s="3">
        <v>16</v>
      </c>
      <c r="C49" s="3">
        <f t="shared" si="12"/>
        <v>2</v>
      </c>
      <c r="D49" s="3">
        <f t="shared" si="5"/>
        <v>0</v>
      </c>
      <c r="E49" t="str">
        <f t="shared" si="13"/>
        <v>dig_IO&lt;16&gt;</v>
      </c>
      <c r="G49" s="3">
        <f t="shared" si="16"/>
        <v>8</v>
      </c>
      <c r="H49" s="3">
        <f t="shared" si="1"/>
        <v>0</v>
      </c>
      <c r="I49" s="3">
        <f t="shared" si="6"/>
        <v>11</v>
      </c>
      <c r="J49" t="str">
        <f>CONCATENATE("Cmd_",G49,"_On")</f>
        <v>Cmd_8_On</v>
      </c>
      <c r="N49" t="str">
        <f t="shared" si="2"/>
        <v/>
      </c>
      <c r="P49" s="15">
        <v>1</v>
      </c>
      <c r="Q49" s="31">
        <v>0</v>
      </c>
      <c r="R49" s="31">
        <f t="shared" si="17"/>
        <v>8</v>
      </c>
      <c r="S49" s="31">
        <f t="shared" si="14"/>
        <v>0</v>
      </c>
      <c r="T49" s="31">
        <f t="shared" si="7"/>
        <v>-1</v>
      </c>
      <c r="U49" s="32" t="str">
        <f t="shared" ref="U49" si="46">CONCATENATE("Cmd_",$R49,"_On")</f>
        <v>Cmd_8_On</v>
      </c>
      <c r="V49" s="32"/>
      <c r="W49" s="32"/>
      <c r="X49" s="32" t="s">
        <v>1015</v>
      </c>
      <c r="Y49" s="32" t="str">
        <f t="shared" si="3"/>
        <v/>
      </c>
      <c r="Z49" s="57"/>
      <c r="AA49" s="15">
        <v>1</v>
      </c>
      <c r="AB49" s="31">
        <v>0</v>
      </c>
      <c r="AC49" s="31">
        <f t="shared" si="18"/>
        <v>8</v>
      </c>
      <c r="AD49" s="31">
        <f t="shared" si="15"/>
        <v>0</v>
      </c>
      <c r="AE49" s="31">
        <f t="shared" si="19"/>
        <v>-1</v>
      </c>
      <c r="AF49" s="32" t="str">
        <f t="shared" ref="AF49" si="47">CONCATENATE("Cmd_",AC49,"_On")</f>
        <v>Cmd_8_On</v>
      </c>
      <c r="AG49" s="32"/>
      <c r="AH49" s="32"/>
      <c r="AI49" s="6" t="s">
        <v>1103</v>
      </c>
      <c r="AJ49" s="32"/>
      <c r="AK49" s="57"/>
    </row>
    <row r="50" spans="1:37">
      <c r="A50" s="3">
        <v>1</v>
      </c>
      <c r="B50" s="3">
        <v>17</v>
      </c>
      <c r="C50" s="3">
        <f t="shared" si="12"/>
        <v>2</v>
      </c>
      <c r="D50" s="3">
        <f t="shared" si="5"/>
        <v>0</v>
      </c>
      <c r="E50" t="str">
        <f t="shared" si="13"/>
        <v>dig_IO&lt;17&gt;</v>
      </c>
      <c r="G50" s="3">
        <f t="shared" si="16"/>
        <v>8</v>
      </c>
      <c r="H50" s="3">
        <f t="shared" si="1"/>
        <v>0</v>
      </c>
      <c r="I50" s="3">
        <f t="shared" si="6"/>
        <v>11</v>
      </c>
      <c r="J50" t="str">
        <f>CONCATENATE("Cmd_",G50,"_Off")</f>
        <v>Cmd_8_Off</v>
      </c>
      <c r="N50" t="str">
        <f t="shared" si="2"/>
        <v/>
      </c>
      <c r="P50" s="15">
        <v>1</v>
      </c>
      <c r="Q50" s="31">
        <v>0</v>
      </c>
      <c r="R50" s="31">
        <f t="shared" si="17"/>
        <v>8</v>
      </c>
      <c r="S50" s="31">
        <f t="shared" si="14"/>
        <v>0</v>
      </c>
      <c r="T50" s="31">
        <f t="shared" si="7"/>
        <v>-1</v>
      </c>
      <c r="U50" s="32" t="str">
        <f t="shared" ref="U50" si="48">CONCATENATE("Cmd_",$R50,"_Off")</f>
        <v>Cmd_8_Off</v>
      </c>
      <c r="V50" s="32"/>
      <c r="W50" s="32"/>
      <c r="X50" s="32" t="s">
        <v>1015</v>
      </c>
      <c r="Y50" s="32" t="str">
        <f t="shared" si="3"/>
        <v/>
      </c>
      <c r="Z50" s="57"/>
      <c r="AA50" s="15">
        <v>1</v>
      </c>
      <c r="AB50" s="31">
        <v>0</v>
      </c>
      <c r="AC50" s="31">
        <f t="shared" si="18"/>
        <v>8</v>
      </c>
      <c r="AD50" s="31">
        <f t="shared" si="15"/>
        <v>0</v>
      </c>
      <c r="AE50" s="31">
        <f t="shared" si="19"/>
        <v>-1</v>
      </c>
      <c r="AF50" s="32" t="str">
        <f t="shared" ref="AF50" si="49">CONCATENATE("Cmd_",AC50,"_Off")</f>
        <v>Cmd_8_Off</v>
      </c>
      <c r="AG50" s="32"/>
      <c r="AH50" s="32"/>
      <c r="AI50" s="6" t="s">
        <v>1103</v>
      </c>
      <c r="AJ50" s="32"/>
      <c r="AK50" s="57"/>
    </row>
    <row r="51" spans="1:37">
      <c r="A51" s="3">
        <v>1</v>
      </c>
      <c r="B51" s="3">
        <v>18</v>
      </c>
      <c r="C51" s="3">
        <f t="shared" si="12"/>
        <v>2</v>
      </c>
      <c r="D51" s="3">
        <f t="shared" si="5"/>
        <v>0</v>
      </c>
      <c r="E51" t="str">
        <f t="shared" si="13"/>
        <v>dig_IO&lt;18&gt;</v>
      </c>
      <c r="G51" s="3">
        <f t="shared" si="16"/>
        <v>9</v>
      </c>
      <c r="H51" s="3">
        <f t="shared" si="1"/>
        <v>0</v>
      </c>
      <c r="I51" s="3">
        <f t="shared" si="6"/>
        <v>11</v>
      </c>
      <c r="J51" t="str">
        <f>CONCATENATE("Cmd_",G51,"_On")</f>
        <v>Cmd_9_On</v>
      </c>
      <c r="N51" t="str">
        <f t="shared" si="2"/>
        <v/>
      </c>
      <c r="P51" s="15">
        <v>1</v>
      </c>
      <c r="Q51" s="31">
        <v>0</v>
      </c>
      <c r="R51" s="31">
        <f t="shared" si="17"/>
        <v>9</v>
      </c>
      <c r="S51" s="31">
        <f t="shared" si="14"/>
        <v>0</v>
      </c>
      <c r="T51" s="31">
        <f t="shared" si="7"/>
        <v>-1</v>
      </c>
      <c r="U51" s="32" t="str">
        <f t="shared" ref="U51" si="50">CONCATENATE("Cmd_",$R51,"_On")</f>
        <v>Cmd_9_On</v>
      </c>
      <c r="V51" s="32"/>
      <c r="W51" s="32"/>
      <c r="X51" s="32" t="s">
        <v>1016</v>
      </c>
      <c r="Y51" s="32" t="str">
        <f t="shared" si="3"/>
        <v/>
      </c>
      <c r="Z51" s="57"/>
      <c r="AA51" s="15">
        <v>1</v>
      </c>
      <c r="AB51" s="31">
        <v>0</v>
      </c>
      <c r="AC51" s="31">
        <f t="shared" si="18"/>
        <v>9</v>
      </c>
      <c r="AD51" s="31">
        <f t="shared" si="15"/>
        <v>0</v>
      </c>
      <c r="AE51" s="31">
        <f t="shared" si="19"/>
        <v>-1</v>
      </c>
      <c r="AF51" s="32" t="str">
        <f t="shared" ref="AF51" si="51">CONCATENATE("Cmd_",AC51,"_On")</f>
        <v>Cmd_9_On</v>
      </c>
      <c r="AG51" s="32"/>
      <c r="AH51" s="32"/>
      <c r="AI51" s="32" t="str">
        <f>CONCATENATE("Cmd(",AC51,")")</f>
        <v>Cmd(9)</v>
      </c>
      <c r="AJ51" s="32"/>
      <c r="AK51" s="57"/>
    </row>
    <row r="52" spans="1:37">
      <c r="A52" s="3">
        <v>1</v>
      </c>
      <c r="B52" s="3">
        <v>19</v>
      </c>
      <c r="C52" s="3">
        <f t="shared" si="12"/>
        <v>2</v>
      </c>
      <c r="D52" s="3">
        <f t="shared" si="5"/>
        <v>0</v>
      </c>
      <c r="E52" t="str">
        <f t="shared" si="13"/>
        <v>dig_IO&lt;19&gt;</v>
      </c>
      <c r="G52" s="3">
        <f t="shared" si="16"/>
        <v>9</v>
      </c>
      <c r="H52" s="3">
        <f t="shared" si="1"/>
        <v>0</v>
      </c>
      <c r="I52" s="3">
        <f t="shared" si="6"/>
        <v>11</v>
      </c>
      <c r="J52" t="str">
        <f>CONCATENATE("Cmd_",G52,"_Off")</f>
        <v>Cmd_9_Off</v>
      </c>
      <c r="N52" t="str">
        <f t="shared" si="2"/>
        <v/>
      </c>
      <c r="P52" s="15">
        <v>1</v>
      </c>
      <c r="Q52" s="31">
        <v>0</v>
      </c>
      <c r="R52" s="31">
        <f t="shared" si="17"/>
        <v>9</v>
      </c>
      <c r="S52" s="31">
        <f t="shared" si="14"/>
        <v>0</v>
      </c>
      <c r="T52" s="31">
        <f t="shared" si="7"/>
        <v>-1</v>
      </c>
      <c r="U52" s="32" t="str">
        <f t="shared" ref="U52" si="52">CONCATENATE("Cmd_",$R52,"_Off")</f>
        <v>Cmd_9_Off</v>
      </c>
      <c r="V52" s="32"/>
      <c r="W52" s="32"/>
      <c r="X52" s="32" t="s">
        <v>1016</v>
      </c>
      <c r="Y52" s="32" t="str">
        <f t="shared" si="3"/>
        <v/>
      </c>
      <c r="Z52" s="57"/>
      <c r="AA52" s="15">
        <v>1</v>
      </c>
      <c r="AB52" s="31">
        <v>0</v>
      </c>
      <c r="AC52" s="31">
        <f t="shared" si="18"/>
        <v>9</v>
      </c>
      <c r="AD52" s="31">
        <f t="shared" si="15"/>
        <v>0</v>
      </c>
      <c r="AE52" s="31">
        <f t="shared" si="19"/>
        <v>-1</v>
      </c>
      <c r="AF52" s="32" t="str">
        <f t="shared" ref="AF52" si="53">CONCATENATE("Cmd_",AC52,"_Off")</f>
        <v>Cmd_9_Off</v>
      </c>
      <c r="AG52" s="32"/>
      <c r="AH52" s="32"/>
      <c r="AI52" s="32" t="str">
        <f t="shared" ref="AI52:AI80" si="54">CONCATENATE("Cmd(",AC52,")")</f>
        <v>Cmd(9)</v>
      </c>
      <c r="AJ52" s="32"/>
      <c r="AK52" s="57"/>
    </row>
    <row r="53" spans="1:37">
      <c r="A53" s="3">
        <v>1</v>
      </c>
      <c r="B53" s="3">
        <v>20</v>
      </c>
      <c r="C53" s="3">
        <f t="shared" si="12"/>
        <v>2</v>
      </c>
      <c r="D53" s="3">
        <f t="shared" si="5"/>
        <v>0</v>
      </c>
      <c r="E53" t="str">
        <f t="shared" si="13"/>
        <v>dig_IO&lt;20&gt;</v>
      </c>
      <c r="G53" s="3">
        <f t="shared" si="16"/>
        <v>10</v>
      </c>
      <c r="H53" s="3">
        <f t="shared" si="1"/>
        <v>0</v>
      </c>
      <c r="I53" s="3">
        <f t="shared" si="6"/>
        <v>11</v>
      </c>
      <c r="J53" t="str">
        <f>CONCATENATE("Cmd_",G53,"_On")</f>
        <v>Cmd_10_On</v>
      </c>
      <c r="N53" t="str">
        <f t="shared" si="2"/>
        <v/>
      </c>
      <c r="P53" s="15">
        <v>1</v>
      </c>
      <c r="Q53" s="31">
        <v>0</v>
      </c>
      <c r="R53" s="31">
        <f t="shared" si="17"/>
        <v>10</v>
      </c>
      <c r="S53" s="31">
        <f t="shared" si="14"/>
        <v>0</v>
      </c>
      <c r="T53" s="31">
        <f t="shared" si="7"/>
        <v>-1</v>
      </c>
      <c r="U53" s="32" t="str">
        <f t="shared" ref="U53" si="55">CONCATENATE("Cmd_",$R53,"_On")</f>
        <v>Cmd_10_On</v>
      </c>
      <c r="V53" s="32"/>
      <c r="W53" s="32"/>
      <c r="X53" s="32" t="s">
        <v>1017</v>
      </c>
      <c r="Y53" s="32" t="str">
        <f t="shared" si="3"/>
        <v/>
      </c>
      <c r="Z53" s="57"/>
      <c r="AA53" s="15">
        <v>1</v>
      </c>
      <c r="AB53" s="31">
        <v>0</v>
      </c>
      <c r="AC53" s="31">
        <f t="shared" si="18"/>
        <v>10</v>
      </c>
      <c r="AD53" s="31">
        <f t="shared" si="15"/>
        <v>0</v>
      </c>
      <c r="AE53" s="31">
        <f t="shared" si="19"/>
        <v>-1</v>
      </c>
      <c r="AF53" s="32" t="str">
        <f t="shared" ref="AF53" si="56">CONCATENATE("Cmd_",AC53,"_On")</f>
        <v>Cmd_10_On</v>
      </c>
      <c r="AG53" s="32"/>
      <c r="AH53" s="32"/>
      <c r="AI53" s="32" t="str">
        <f t="shared" si="54"/>
        <v>Cmd(10)</v>
      </c>
      <c r="AJ53" s="32"/>
      <c r="AK53" s="57"/>
    </row>
    <row r="54" spans="1:37">
      <c r="A54" s="3">
        <v>1</v>
      </c>
      <c r="B54" s="3">
        <v>21</v>
      </c>
      <c r="C54" s="3">
        <f t="shared" si="12"/>
        <v>2</v>
      </c>
      <c r="D54" s="3">
        <f t="shared" si="5"/>
        <v>0</v>
      </c>
      <c r="E54" t="str">
        <f t="shared" si="13"/>
        <v>dig_IO&lt;21&gt;</v>
      </c>
      <c r="G54" s="3">
        <f t="shared" si="16"/>
        <v>10</v>
      </c>
      <c r="H54" s="3">
        <f t="shared" si="1"/>
        <v>0</v>
      </c>
      <c r="I54" s="3">
        <f t="shared" si="6"/>
        <v>11</v>
      </c>
      <c r="J54" t="str">
        <f>CONCATENATE("Cmd_",G54,"_Off")</f>
        <v>Cmd_10_Off</v>
      </c>
      <c r="N54" t="str">
        <f t="shared" si="2"/>
        <v/>
      </c>
      <c r="P54" s="15">
        <v>1</v>
      </c>
      <c r="Q54" s="31">
        <v>0</v>
      </c>
      <c r="R54" s="31">
        <f t="shared" si="17"/>
        <v>10</v>
      </c>
      <c r="S54" s="31">
        <f t="shared" si="14"/>
        <v>0</v>
      </c>
      <c r="T54" s="31">
        <f t="shared" si="7"/>
        <v>-1</v>
      </c>
      <c r="U54" s="32" t="str">
        <f t="shared" ref="U54" si="57">CONCATENATE("Cmd_",$R54,"_Off")</f>
        <v>Cmd_10_Off</v>
      </c>
      <c r="V54" s="32"/>
      <c r="W54" s="32"/>
      <c r="X54" s="32" t="s">
        <v>1017</v>
      </c>
      <c r="Y54" s="32" t="str">
        <f t="shared" si="3"/>
        <v/>
      </c>
      <c r="Z54" s="57"/>
      <c r="AA54" s="15">
        <v>1</v>
      </c>
      <c r="AB54" s="31">
        <v>0</v>
      </c>
      <c r="AC54" s="31">
        <f t="shared" si="18"/>
        <v>10</v>
      </c>
      <c r="AD54" s="31">
        <f t="shared" si="15"/>
        <v>0</v>
      </c>
      <c r="AE54" s="31">
        <f t="shared" si="19"/>
        <v>-1</v>
      </c>
      <c r="AF54" s="32" t="str">
        <f t="shared" ref="AF54" si="58">CONCATENATE("Cmd_",AC54,"_Off")</f>
        <v>Cmd_10_Off</v>
      </c>
      <c r="AG54" s="32"/>
      <c r="AH54" s="32"/>
      <c r="AI54" s="32" t="str">
        <f t="shared" si="54"/>
        <v>Cmd(10)</v>
      </c>
      <c r="AJ54" s="32"/>
      <c r="AK54" s="57"/>
    </row>
    <row r="55" spans="1:37">
      <c r="A55" s="3">
        <v>1</v>
      </c>
      <c r="B55" s="3">
        <v>22</v>
      </c>
      <c r="C55" s="3">
        <f t="shared" si="12"/>
        <v>2</v>
      </c>
      <c r="D55" s="3">
        <f t="shared" si="5"/>
        <v>0</v>
      </c>
      <c r="E55" t="str">
        <f t="shared" si="13"/>
        <v>dig_IO&lt;22&gt;</v>
      </c>
      <c r="G55" s="3">
        <f t="shared" si="16"/>
        <v>11</v>
      </c>
      <c r="H55" s="3">
        <f t="shared" si="1"/>
        <v>0</v>
      </c>
      <c r="I55" s="3">
        <f t="shared" si="6"/>
        <v>11</v>
      </c>
      <c r="J55" t="str">
        <f>CONCATENATE("Cmd_",G55,"_On")</f>
        <v>Cmd_11_On</v>
      </c>
      <c r="N55" t="str">
        <f t="shared" si="2"/>
        <v/>
      </c>
      <c r="P55" s="15">
        <v>1</v>
      </c>
      <c r="Q55" s="31">
        <v>0</v>
      </c>
      <c r="R55" s="31">
        <f t="shared" si="17"/>
        <v>11</v>
      </c>
      <c r="S55" s="31">
        <f t="shared" si="14"/>
        <v>0</v>
      </c>
      <c r="T55" s="31">
        <f t="shared" si="7"/>
        <v>-1</v>
      </c>
      <c r="U55" s="32" t="str">
        <f t="shared" ref="U55" si="59">CONCATENATE("Cmd_",$R55,"_On")</f>
        <v>Cmd_11_On</v>
      </c>
      <c r="V55" s="32"/>
      <c r="W55" s="32"/>
      <c r="X55" s="32" t="s">
        <v>1018</v>
      </c>
      <c r="Y55" s="32" t="str">
        <f t="shared" si="3"/>
        <v/>
      </c>
      <c r="Z55" s="57"/>
      <c r="AA55" s="15">
        <v>1</v>
      </c>
      <c r="AB55" s="31">
        <v>0</v>
      </c>
      <c r="AC55" s="31">
        <f t="shared" si="18"/>
        <v>11</v>
      </c>
      <c r="AD55" s="31">
        <f t="shared" si="15"/>
        <v>0</v>
      </c>
      <c r="AE55" s="31">
        <f t="shared" si="19"/>
        <v>-1</v>
      </c>
      <c r="AF55" s="32" t="str">
        <f t="shared" ref="AF55" si="60">CONCATENATE("Cmd_",AC55,"_On")</f>
        <v>Cmd_11_On</v>
      </c>
      <c r="AG55" s="32"/>
      <c r="AH55" s="32"/>
      <c r="AI55" s="32" t="str">
        <f t="shared" si="54"/>
        <v>Cmd(11)</v>
      </c>
      <c r="AJ55" s="32"/>
      <c r="AK55" s="57"/>
    </row>
    <row r="56" spans="1:37">
      <c r="A56" s="3">
        <v>1</v>
      </c>
      <c r="B56" s="3">
        <v>23</v>
      </c>
      <c r="C56" s="3">
        <f t="shared" si="12"/>
        <v>2</v>
      </c>
      <c r="D56" s="3">
        <f t="shared" si="5"/>
        <v>0</v>
      </c>
      <c r="E56" t="str">
        <f t="shared" si="13"/>
        <v>dig_IO&lt;23&gt;</v>
      </c>
      <c r="G56" s="3">
        <f t="shared" si="16"/>
        <v>11</v>
      </c>
      <c r="H56" s="3">
        <f t="shared" si="1"/>
        <v>0</v>
      </c>
      <c r="I56" s="3">
        <f t="shared" si="6"/>
        <v>11</v>
      </c>
      <c r="J56" t="str">
        <f>CONCATENATE("Cmd_",G56,"_Off")</f>
        <v>Cmd_11_Off</v>
      </c>
      <c r="N56" t="str">
        <f t="shared" si="2"/>
        <v/>
      </c>
      <c r="P56" s="15">
        <v>1</v>
      </c>
      <c r="Q56" s="31">
        <v>0</v>
      </c>
      <c r="R56" s="31">
        <f t="shared" si="17"/>
        <v>11</v>
      </c>
      <c r="S56" s="31">
        <f t="shared" si="14"/>
        <v>0</v>
      </c>
      <c r="T56" s="31">
        <f t="shared" si="7"/>
        <v>-1</v>
      </c>
      <c r="U56" s="32" t="str">
        <f t="shared" ref="U56" si="61">CONCATENATE("Cmd_",$R56,"_Off")</f>
        <v>Cmd_11_Off</v>
      </c>
      <c r="V56" s="32"/>
      <c r="W56" s="32"/>
      <c r="X56" s="32" t="s">
        <v>1018</v>
      </c>
      <c r="Y56" s="32" t="str">
        <f t="shared" si="3"/>
        <v/>
      </c>
      <c r="Z56" s="57"/>
      <c r="AA56" s="15">
        <v>1</v>
      </c>
      <c r="AB56" s="31">
        <v>0</v>
      </c>
      <c r="AC56" s="31">
        <f t="shared" si="18"/>
        <v>11</v>
      </c>
      <c r="AD56" s="31">
        <f t="shared" si="15"/>
        <v>0</v>
      </c>
      <c r="AE56" s="31">
        <f t="shared" si="19"/>
        <v>-1</v>
      </c>
      <c r="AF56" s="32" t="str">
        <f t="shared" ref="AF56" si="62">CONCATENATE("Cmd_",AC56,"_Off")</f>
        <v>Cmd_11_Off</v>
      </c>
      <c r="AG56" s="32"/>
      <c r="AH56" s="32"/>
      <c r="AI56" s="32" t="str">
        <f t="shared" si="54"/>
        <v>Cmd(11)</v>
      </c>
      <c r="AJ56" s="32"/>
      <c r="AK56" s="57"/>
    </row>
    <row r="57" spans="1:37">
      <c r="A57" s="3">
        <v>1</v>
      </c>
      <c r="B57" s="3">
        <v>24</v>
      </c>
      <c r="C57" s="3">
        <f t="shared" si="12"/>
        <v>3</v>
      </c>
      <c r="D57" s="3">
        <f t="shared" si="5"/>
        <v>0</v>
      </c>
      <c r="E57" t="str">
        <f t="shared" si="13"/>
        <v>dig_IO&lt;24&gt;</v>
      </c>
      <c r="G57" s="3">
        <f t="shared" si="16"/>
        <v>12</v>
      </c>
      <c r="H57" s="3">
        <f t="shared" si="1"/>
        <v>0</v>
      </c>
      <c r="I57" s="3">
        <f t="shared" si="6"/>
        <v>11</v>
      </c>
      <c r="J57" t="str">
        <f>CONCATENATE("Cmd_",G57,"_On")</f>
        <v>Cmd_12_On</v>
      </c>
      <c r="N57" t="str">
        <f t="shared" si="2"/>
        <v/>
      </c>
      <c r="P57" s="15">
        <v>1</v>
      </c>
      <c r="Q57" s="31">
        <v>0</v>
      </c>
      <c r="R57" s="31">
        <f t="shared" si="17"/>
        <v>12</v>
      </c>
      <c r="S57" s="31">
        <f t="shared" si="14"/>
        <v>0</v>
      </c>
      <c r="T57" s="31">
        <f t="shared" si="7"/>
        <v>-1</v>
      </c>
      <c r="U57" s="32" t="str">
        <f t="shared" ref="U57" si="63">CONCATENATE("Cmd_",$R57,"_On")</f>
        <v>Cmd_12_On</v>
      </c>
      <c r="V57" s="32"/>
      <c r="W57" s="32"/>
      <c r="X57" s="32" t="s">
        <v>1019</v>
      </c>
      <c r="Y57" s="32" t="str">
        <f t="shared" si="3"/>
        <v/>
      </c>
      <c r="Z57" s="57"/>
      <c r="AA57" s="15">
        <v>1</v>
      </c>
      <c r="AB57" s="31">
        <v>0</v>
      </c>
      <c r="AC57" s="31">
        <f t="shared" si="18"/>
        <v>12</v>
      </c>
      <c r="AD57" s="31">
        <f t="shared" si="15"/>
        <v>0</v>
      </c>
      <c r="AE57" s="31">
        <f t="shared" si="19"/>
        <v>-1</v>
      </c>
      <c r="AF57" s="32" t="str">
        <f t="shared" ref="AF57" si="64">CONCATENATE("Cmd_",AC57,"_On")</f>
        <v>Cmd_12_On</v>
      </c>
      <c r="AG57" s="32"/>
      <c r="AH57" s="32"/>
      <c r="AI57" s="32" t="str">
        <f t="shared" si="54"/>
        <v>Cmd(12)</v>
      </c>
      <c r="AJ57" s="32"/>
      <c r="AK57" s="57"/>
    </row>
    <row r="58" spans="1:37">
      <c r="A58" s="3">
        <v>1</v>
      </c>
      <c r="B58" s="3">
        <v>25</v>
      </c>
      <c r="C58" s="3">
        <f t="shared" si="12"/>
        <v>3</v>
      </c>
      <c r="D58" s="3">
        <f t="shared" si="5"/>
        <v>0</v>
      </c>
      <c r="E58" t="str">
        <f t="shared" si="13"/>
        <v>dig_IO&lt;25&gt;</v>
      </c>
      <c r="G58" s="3">
        <f t="shared" si="16"/>
        <v>12</v>
      </c>
      <c r="H58" s="3">
        <f t="shared" si="1"/>
        <v>0</v>
      </c>
      <c r="I58" s="3">
        <f t="shared" si="6"/>
        <v>11</v>
      </c>
      <c r="J58" t="str">
        <f>CONCATENATE("Cmd_",G58,"_Off")</f>
        <v>Cmd_12_Off</v>
      </c>
      <c r="N58" t="str">
        <f t="shared" si="2"/>
        <v/>
      </c>
      <c r="P58" s="15">
        <v>1</v>
      </c>
      <c r="Q58" s="31">
        <v>0</v>
      </c>
      <c r="R58" s="31">
        <f t="shared" si="17"/>
        <v>12</v>
      </c>
      <c r="S58" s="31">
        <f t="shared" si="14"/>
        <v>0</v>
      </c>
      <c r="T58" s="31">
        <f t="shared" si="7"/>
        <v>-1</v>
      </c>
      <c r="U58" s="32" t="str">
        <f t="shared" ref="U58" si="65">CONCATENATE("Cmd_",$R58,"_Off")</f>
        <v>Cmd_12_Off</v>
      </c>
      <c r="V58" s="32"/>
      <c r="W58" s="32"/>
      <c r="X58" s="32" t="s">
        <v>1019</v>
      </c>
      <c r="Y58" s="32" t="str">
        <f t="shared" si="3"/>
        <v/>
      </c>
      <c r="Z58" s="57"/>
      <c r="AA58" s="15">
        <v>1</v>
      </c>
      <c r="AB58" s="31">
        <v>0</v>
      </c>
      <c r="AC58" s="31">
        <f t="shared" si="18"/>
        <v>12</v>
      </c>
      <c r="AD58" s="31">
        <f t="shared" si="15"/>
        <v>0</v>
      </c>
      <c r="AE58" s="31">
        <f t="shared" si="19"/>
        <v>-1</v>
      </c>
      <c r="AF58" s="32" t="str">
        <f t="shared" ref="AF58" si="66">CONCATENATE("Cmd_",AC58,"_Off")</f>
        <v>Cmd_12_Off</v>
      </c>
      <c r="AG58" s="32"/>
      <c r="AH58" s="32"/>
      <c r="AI58" s="32" t="str">
        <f t="shared" si="54"/>
        <v>Cmd(12)</v>
      </c>
      <c r="AJ58" s="32"/>
      <c r="AK58" s="57"/>
    </row>
    <row r="59" spans="1:37">
      <c r="A59" s="3">
        <v>1</v>
      </c>
      <c r="B59" s="3">
        <v>26</v>
      </c>
      <c r="C59" s="3">
        <f t="shared" si="12"/>
        <v>3</v>
      </c>
      <c r="D59" s="3">
        <f t="shared" si="5"/>
        <v>0</v>
      </c>
      <c r="E59" t="str">
        <f t="shared" si="13"/>
        <v>dig_IO&lt;26&gt;</v>
      </c>
      <c r="G59" s="3">
        <f t="shared" si="16"/>
        <v>13</v>
      </c>
      <c r="H59" s="3">
        <f t="shared" si="1"/>
        <v>0</v>
      </c>
      <c r="I59" s="3">
        <f t="shared" si="6"/>
        <v>11</v>
      </c>
      <c r="J59" t="str">
        <f>CONCATENATE("Cmd_",G59,"_On")</f>
        <v>Cmd_13_On</v>
      </c>
      <c r="N59" t="str">
        <f t="shared" si="2"/>
        <v/>
      </c>
      <c r="P59" s="15">
        <v>1</v>
      </c>
      <c r="Q59" s="31">
        <v>0</v>
      </c>
      <c r="R59" s="31">
        <f t="shared" si="17"/>
        <v>13</v>
      </c>
      <c r="S59" s="31">
        <f t="shared" si="14"/>
        <v>0</v>
      </c>
      <c r="T59" s="31">
        <f t="shared" si="7"/>
        <v>-1</v>
      </c>
      <c r="U59" s="32" t="str">
        <f t="shared" ref="U59" si="67">CONCATENATE("Cmd_",$R59,"_On")</f>
        <v>Cmd_13_On</v>
      </c>
      <c r="V59" s="32"/>
      <c r="W59" s="32"/>
      <c r="X59" s="32" t="s">
        <v>1020</v>
      </c>
      <c r="Y59" s="32" t="str">
        <f t="shared" si="3"/>
        <v/>
      </c>
      <c r="Z59" s="57"/>
      <c r="AA59" s="15">
        <v>1</v>
      </c>
      <c r="AB59" s="31">
        <v>0</v>
      </c>
      <c r="AC59" s="31">
        <f t="shared" si="18"/>
        <v>13</v>
      </c>
      <c r="AD59" s="31">
        <f t="shared" si="15"/>
        <v>0</v>
      </c>
      <c r="AE59" s="31">
        <f t="shared" si="19"/>
        <v>-1</v>
      </c>
      <c r="AF59" s="32" t="str">
        <f t="shared" ref="AF59" si="68">CONCATENATE("Cmd_",AC59,"_On")</f>
        <v>Cmd_13_On</v>
      </c>
      <c r="AG59" s="32"/>
      <c r="AH59" s="32"/>
      <c r="AI59" s="32" t="str">
        <f t="shared" si="54"/>
        <v>Cmd(13)</v>
      </c>
      <c r="AJ59" s="32"/>
      <c r="AK59" s="57"/>
    </row>
    <row r="60" spans="1:37">
      <c r="A60" s="3">
        <v>1</v>
      </c>
      <c r="B60" s="3">
        <v>27</v>
      </c>
      <c r="C60" s="3">
        <f t="shared" si="12"/>
        <v>3</v>
      </c>
      <c r="D60" s="3">
        <f t="shared" si="5"/>
        <v>0</v>
      </c>
      <c r="E60" t="str">
        <f t="shared" si="13"/>
        <v>dig_IO&lt;27&gt;</v>
      </c>
      <c r="G60" s="3">
        <f t="shared" si="16"/>
        <v>13</v>
      </c>
      <c r="H60" s="3">
        <f t="shared" si="1"/>
        <v>0</v>
      </c>
      <c r="I60" s="3">
        <f t="shared" si="6"/>
        <v>11</v>
      </c>
      <c r="J60" t="str">
        <f>CONCATENATE("Cmd_",G60,"_Off")</f>
        <v>Cmd_13_Off</v>
      </c>
      <c r="N60" t="str">
        <f t="shared" si="2"/>
        <v/>
      </c>
      <c r="P60" s="15">
        <v>1</v>
      </c>
      <c r="Q60" s="31">
        <v>0</v>
      </c>
      <c r="R60" s="31">
        <f t="shared" si="17"/>
        <v>13</v>
      </c>
      <c r="S60" s="31">
        <f t="shared" si="14"/>
        <v>0</v>
      </c>
      <c r="T60" s="31">
        <f t="shared" si="7"/>
        <v>-1</v>
      </c>
      <c r="U60" s="32" t="str">
        <f t="shared" ref="U60" si="69">CONCATENATE("Cmd_",$R60,"_Off")</f>
        <v>Cmd_13_Off</v>
      </c>
      <c r="V60" s="32"/>
      <c r="W60" s="32"/>
      <c r="X60" s="32" t="s">
        <v>1020</v>
      </c>
      <c r="Y60" s="32" t="str">
        <f t="shared" si="3"/>
        <v/>
      </c>
      <c r="Z60" s="57"/>
      <c r="AA60" s="15">
        <v>1</v>
      </c>
      <c r="AB60" s="31">
        <v>0</v>
      </c>
      <c r="AC60" s="31">
        <f t="shared" si="18"/>
        <v>13</v>
      </c>
      <c r="AD60" s="31">
        <f t="shared" si="15"/>
        <v>0</v>
      </c>
      <c r="AE60" s="31">
        <f t="shared" si="19"/>
        <v>-1</v>
      </c>
      <c r="AF60" s="32" t="str">
        <f t="shared" ref="AF60" si="70">CONCATENATE("Cmd_",AC60,"_Off")</f>
        <v>Cmd_13_Off</v>
      </c>
      <c r="AG60" s="32"/>
      <c r="AH60" s="32"/>
      <c r="AI60" s="32" t="str">
        <f t="shared" si="54"/>
        <v>Cmd(13)</v>
      </c>
      <c r="AJ60" s="32"/>
      <c r="AK60" s="57"/>
    </row>
    <row r="61" spans="1:37">
      <c r="A61" s="3">
        <v>1</v>
      </c>
      <c r="B61" s="3">
        <v>28</v>
      </c>
      <c r="C61" s="3">
        <f t="shared" si="12"/>
        <v>3</v>
      </c>
      <c r="D61" s="3">
        <f t="shared" si="5"/>
        <v>0</v>
      </c>
      <c r="E61" t="str">
        <f t="shared" si="13"/>
        <v>dig_IO&lt;28&gt;</v>
      </c>
      <c r="G61" s="3">
        <f t="shared" si="16"/>
        <v>14</v>
      </c>
      <c r="H61" s="3">
        <f t="shared" si="1"/>
        <v>0</v>
      </c>
      <c r="I61" s="3">
        <f t="shared" si="6"/>
        <v>11</v>
      </c>
      <c r="J61" t="str">
        <f>CONCATENATE("Cmd_",G61,"_On")</f>
        <v>Cmd_14_On</v>
      </c>
      <c r="N61" t="str">
        <f t="shared" si="2"/>
        <v/>
      </c>
      <c r="P61" s="15">
        <v>1</v>
      </c>
      <c r="Q61" s="31">
        <v>0</v>
      </c>
      <c r="R61" s="31">
        <f t="shared" si="17"/>
        <v>14</v>
      </c>
      <c r="S61" s="31">
        <f t="shared" si="14"/>
        <v>0</v>
      </c>
      <c r="T61" s="31">
        <f t="shared" si="7"/>
        <v>-1</v>
      </c>
      <c r="U61" s="32" t="str">
        <f t="shared" ref="U61" si="71">CONCATENATE("Cmd_",$R61,"_On")</f>
        <v>Cmd_14_On</v>
      </c>
      <c r="V61" s="32"/>
      <c r="W61" s="32"/>
      <c r="X61" s="32"/>
      <c r="Y61" s="32" t="str">
        <f t="shared" si="3"/>
        <v/>
      </c>
      <c r="Z61" s="57"/>
      <c r="AA61" s="15">
        <v>1</v>
      </c>
      <c r="AB61" s="31">
        <v>0</v>
      </c>
      <c r="AC61" s="31">
        <f t="shared" si="18"/>
        <v>14</v>
      </c>
      <c r="AD61" s="31">
        <f t="shared" si="15"/>
        <v>0</v>
      </c>
      <c r="AE61" s="31">
        <f t="shared" si="19"/>
        <v>-1</v>
      </c>
      <c r="AF61" s="32" t="str">
        <f t="shared" ref="AF61" si="72">CONCATENATE("Cmd_",AC61,"_On")</f>
        <v>Cmd_14_On</v>
      </c>
      <c r="AG61" s="32"/>
      <c r="AH61" s="32"/>
      <c r="AI61" s="32" t="str">
        <f t="shared" si="54"/>
        <v>Cmd(14)</v>
      </c>
      <c r="AJ61" s="32"/>
      <c r="AK61" s="57"/>
    </row>
    <row r="62" spans="1:37">
      <c r="A62" s="3">
        <v>1</v>
      </c>
      <c r="B62" s="3">
        <v>29</v>
      </c>
      <c r="C62" s="3">
        <f t="shared" si="12"/>
        <v>3</v>
      </c>
      <c r="D62" s="3">
        <f t="shared" si="5"/>
        <v>0</v>
      </c>
      <c r="E62" t="str">
        <f t="shared" si="13"/>
        <v>dig_IO&lt;29&gt;</v>
      </c>
      <c r="G62" s="3">
        <f t="shared" si="16"/>
        <v>14</v>
      </c>
      <c r="H62" s="3">
        <f t="shared" si="1"/>
        <v>0</v>
      </c>
      <c r="I62" s="3">
        <f t="shared" si="6"/>
        <v>11</v>
      </c>
      <c r="J62" t="str">
        <f>CONCATENATE("Cmd_",G62,"_Off")</f>
        <v>Cmd_14_Off</v>
      </c>
      <c r="N62" t="str">
        <f t="shared" si="2"/>
        <v/>
      </c>
      <c r="P62" s="15">
        <v>1</v>
      </c>
      <c r="Q62" s="31">
        <v>0</v>
      </c>
      <c r="R62" s="31">
        <f t="shared" si="17"/>
        <v>14</v>
      </c>
      <c r="S62" s="31">
        <f t="shared" si="14"/>
        <v>0</v>
      </c>
      <c r="T62" s="31">
        <f t="shared" si="7"/>
        <v>-1</v>
      </c>
      <c r="U62" s="32" t="str">
        <f t="shared" ref="U62" si="73">CONCATENATE("Cmd_",$R62,"_Off")</f>
        <v>Cmd_14_Off</v>
      </c>
      <c r="V62" s="32"/>
      <c r="W62" s="32"/>
      <c r="X62" s="32"/>
      <c r="Y62" s="32" t="str">
        <f t="shared" si="3"/>
        <v/>
      </c>
      <c r="Z62" s="57"/>
      <c r="AA62" s="15">
        <v>1</v>
      </c>
      <c r="AB62" s="31">
        <v>0</v>
      </c>
      <c r="AC62" s="31">
        <f t="shared" si="18"/>
        <v>14</v>
      </c>
      <c r="AD62" s="31">
        <f t="shared" si="15"/>
        <v>0</v>
      </c>
      <c r="AE62" s="31">
        <f t="shared" si="19"/>
        <v>-1</v>
      </c>
      <c r="AF62" s="32" t="str">
        <f t="shared" ref="AF62" si="74">CONCATENATE("Cmd_",AC62,"_Off")</f>
        <v>Cmd_14_Off</v>
      </c>
      <c r="AG62" s="32"/>
      <c r="AH62" s="32"/>
      <c r="AI62" s="32" t="str">
        <f t="shared" si="54"/>
        <v>Cmd(14)</v>
      </c>
      <c r="AJ62" s="32"/>
      <c r="AK62" s="57"/>
    </row>
    <row r="63" spans="1:37">
      <c r="A63" s="3">
        <v>1</v>
      </c>
      <c r="B63" s="3">
        <v>30</v>
      </c>
      <c r="C63" s="3">
        <f t="shared" si="12"/>
        <v>3</v>
      </c>
      <c r="D63" s="3">
        <f t="shared" si="5"/>
        <v>0</v>
      </c>
      <c r="E63" t="str">
        <f t="shared" si="13"/>
        <v>dig_IO&lt;30&gt;</v>
      </c>
      <c r="G63" s="3">
        <f t="shared" si="16"/>
        <v>15</v>
      </c>
      <c r="H63" s="3">
        <f t="shared" si="1"/>
        <v>0</v>
      </c>
      <c r="I63" s="3">
        <f t="shared" si="6"/>
        <v>11</v>
      </c>
      <c r="J63" t="str">
        <f>CONCATENATE("Cmd_",G63,"_On")</f>
        <v>Cmd_15_On</v>
      </c>
      <c r="N63" t="str">
        <f t="shared" si="2"/>
        <v/>
      </c>
      <c r="P63" s="15">
        <v>1</v>
      </c>
      <c r="Q63" s="31">
        <v>0</v>
      </c>
      <c r="R63" s="31">
        <f t="shared" si="17"/>
        <v>15</v>
      </c>
      <c r="S63" s="31">
        <f t="shared" si="14"/>
        <v>0</v>
      </c>
      <c r="T63" s="31">
        <f t="shared" si="7"/>
        <v>-1</v>
      </c>
      <c r="U63" s="32" t="str">
        <f t="shared" ref="U63" si="75">CONCATENATE("Cmd_",$R63,"_On")</f>
        <v>Cmd_15_On</v>
      </c>
      <c r="V63" s="32"/>
      <c r="W63" s="32"/>
      <c r="X63" s="32"/>
      <c r="Y63" s="32" t="str">
        <f t="shared" si="3"/>
        <v/>
      </c>
      <c r="Z63" s="57"/>
      <c r="AA63" s="15">
        <v>1</v>
      </c>
      <c r="AB63" s="31">
        <v>0</v>
      </c>
      <c r="AC63" s="31">
        <f t="shared" si="18"/>
        <v>15</v>
      </c>
      <c r="AD63" s="31">
        <f t="shared" si="15"/>
        <v>0</v>
      </c>
      <c r="AE63" s="31">
        <f t="shared" si="19"/>
        <v>-1</v>
      </c>
      <c r="AF63" s="32" t="str">
        <f t="shared" ref="AF63" si="76">CONCATENATE("Cmd_",AC63,"_On")</f>
        <v>Cmd_15_On</v>
      </c>
      <c r="AG63" s="32"/>
      <c r="AH63" s="32"/>
      <c r="AI63" s="32" t="str">
        <f t="shared" si="54"/>
        <v>Cmd(15)</v>
      </c>
      <c r="AJ63" s="32"/>
      <c r="AK63" s="57"/>
    </row>
    <row r="64" spans="1:37">
      <c r="A64" s="3">
        <v>1</v>
      </c>
      <c r="B64" s="3">
        <v>31</v>
      </c>
      <c r="C64" s="3">
        <f t="shared" si="12"/>
        <v>3</v>
      </c>
      <c r="D64" s="3">
        <f t="shared" si="5"/>
        <v>0</v>
      </c>
      <c r="E64" t="str">
        <f t="shared" si="13"/>
        <v>dig_IO&lt;31&gt;</v>
      </c>
      <c r="G64" s="3">
        <f t="shared" si="16"/>
        <v>15</v>
      </c>
      <c r="H64" s="3">
        <f t="shared" si="1"/>
        <v>0</v>
      </c>
      <c r="I64" s="3">
        <f t="shared" si="6"/>
        <v>11</v>
      </c>
      <c r="J64" t="str">
        <f>CONCATENATE("Cmd_",G64,"_Off")</f>
        <v>Cmd_15_Off</v>
      </c>
      <c r="N64" t="str">
        <f t="shared" si="2"/>
        <v/>
      </c>
      <c r="P64" s="15">
        <v>1</v>
      </c>
      <c r="Q64" s="31">
        <v>0</v>
      </c>
      <c r="R64" s="31">
        <f t="shared" si="17"/>
        <v>15</v>
      </c>
      <c r="S64" s="31">
        <f t="shared" si="14"/>
        <v>0</v>
      </c>
      <c r="T64" s="31">
        <f t="shared" si="7"/>
        <v>-1</v>
      </c>
      <c r="U64" s="32" t="str">
        <f t="shared" ref="U64" si="77">CONCATENATE("Cmd_",$R64,"_Off")</f>
        <v>Cmd_15_Off</v>
      </c>
      <c r="V64" s="32"/>
      <c r="W64" s="32"/>
      <c r="X64" s="32"/>
      <c r="Y64" s="32" t="str">
        <f t="shared" si="3"/>
        <v/>
      </c>
      <c r="Z64" s="57"/>
      <c r="AA64" s="15">
        <v>1</v>
      </c>
      <c r="AB64" s="31">
        <v>0</v>
      </c>
      <c r="AC64" s="31">
        <f t="shared" si="18"/>
        <v>15</v>
      </c>
      <c r="AD64" s="31">
        <f t="shared" si="15"/>
        <v>0</v>
      </c>
      <c r="AE64" s="31">
        <f t="shared" si="19"/>
        <v>-1</v>
      </c>
      <c r="AF64" s="32" t="str">
        <f t="shared" ref="AF64" si="78">CONCATENATE("Cmd_",AC64,"_Off")</f>
        <v>Cmd_15_Off</v>
      </c>
      <c r="AG64" s="32"/>
      <c r="AH64" s="32"/>
      <c r="AI64" s="32" t="str">
        <f t="shared" si="54"/>
        <v>Cmd(15)</v>
      </c>
      <c r="AJ64" s="32"/>
      <c r="AK64" s="57"/>
    </row>
    <row r="65" spans="1:37">
      <c r="A65" s="3">
        <v>1</v>
      </c>
      <c r="B65" s="3">
        <v>32</v>
      </c>
      <c r="C65" s="3">
        <f t="shared" ref="C65:C96" si="79">FLOOR(B65/8,1)</f>
        <v>4</v>
      </c>
      <c r="D65" s="3">
        <f t="shared" si="5"/>
        <v>0</v>
      </c>
      <c r="E65" t="str">
        <f t="shared" ref="E65:E96" si="80">CONCATENATE("dig_IO&lt;",B65,"&gt;")</f>
        <v>dig_IO&lt;32&gt;</v>
      </c>
      <c r="G65" s="3">
        <f t="shared" si="16"/>
        <v>16</v>
      </c>
      <c r="H65" s="3">
        <f t="shared" si="1"/>
        <v>0</v>
      </c>
      <c r="I65" s="3">
        <f t="shared" si="6"/>
        <v>11</v>
      </c>
      <c r="J65" t="str">
        <f>CONCATENATE("Cmd_",G65,"_On")</f>
        <v>Cmd_16_On</v>
      </c>
      <c r="N65" t="str">
        <f t="shared" si="2"/>
        <v/>
      </c>
      <c r="P65" s="15">
        <v>1</v>
      </c>
      <c r="Q65" s="31">
        <v>0</v>
      </c>
      <c r="R65" s="31">
        <f t="shared" si="17"/>
        <v>16</v>
      </c>
      <c r="S65" s="31">
        <f t="shared" si="14"/>
        <v>0</v>
      </c>
      <c r="T65" s="31">
        <f t="shared" si="7"/>
        <v>-1</v>
      </c>
      <c r="U65" s="32" t="str">
        <f t="shared" ref="U65" si="81">CONCATENATE("Cmd_",$R65,"_On")</f>
        <v>Cmd_16_On</v>
      </c>
      <c r="V65" s="32"/>
      <c r="W65" s="32"/>
      <c r="X65" s="32"/>
      <c r="Y65" s="32" t="str">
        <f t="shared" si="3"/>
        <v/>
      </c>
      <c r="Z65" s="57"/>
      <c r="AA65" s="15">
        <v>1</v>
      </c>
      <c r="AB65" s="31">
        <v>0</v>
      </c>
      <c r="AC65" s="31">
        <f t="shared" si="18"/>
        <v>16</v>
      </c>
      <c r="AD65" s="31">
        <f t="shared" si="15"/>
        <v>0</v>
      </c>
      <c r="AE65" s="31">
        <f t="shared" si="19"/>
        <v>-1</v>
      </c>
      <c r="AF65" s="32" t="str">
        <f t="shared" ref="AF65" si="82">CONCATENATE("Cmd_",AC65,"_On")</f>
        <v>Cmd_16_On</v>
      </c>
      <c r="AG65" s="32"/>
      <c r="AH65" s="32"/>
      <c r="AI65" s="32" t="str">
        <f t="shared" si="54"/>
        <v>Cmd(16)</v>
      </c>
      <c r="AJ65" s="32"/>
      <c r="AK65" s="57"/>
    </row>
    <row r="66" spans="1:37">
      <c r="A66" s="3">
        <v>1</v>
      </c>
      <c r="B66" s="3">
        <v>33</v>
      </c>
      <c r="C66" s="3">
        <f t="shared" si="79"/>
        <v>4</v>
      </c>
      <c r="D66" s="3">
        <f t="shared" si="5"/>
        <v>0</v>
      </c>
      <c r="E66" t="str">
        <f t="shared" si="80"/>
        <v>dig_IO&lt;33&gt;</v>
      </c>
      <c r="G66" s="3">
        <f t="shared" si="16"/>
        <v>16</v>
      </c>
      <c r="H66" s="3">
        <f t="shared" si="1"/>
        <v>0</v>
      </c>
      <c r="I66" s="3">
        <f t="shared" si="6"/>
        <v>11</v>
      </c>
      <c r="J66" t="str">
        <f>CONCATENATE("Cmd_",G66,"_Off")</f>
        <v>Cmd_16_Off</v>
      </c>
      <c r="N66" t="str">
        <f t="shared" si="2"/>
        <v/>
      </c>
      <c r="P66" s="15">
        <v>1</v>
      </c>
      <c r="Q66" s="31">
        <v>0</v>
      </c>
      <c r="R66" s="31">
        <f t="shared" si="17"/>
        <v>16</v>
      </c>
      <c r="S66" s="31">
        <f t="shared" si="14"/>
        <v>0</v>
      </c>
      <c r="T66" s="31">
        <f t="shared" si="7"/>
        <v>-1</v>
      </c>
      <c r="U66" s="32" t="str">
        <f t="shared" ref="U66" si="83">CONCATENATE("Cmd_",$R66,"_Off")</f>
        <v>Cmd_16_Off</v>
      </c>
      <c r="V66" s="32"/>
      <c r="W66" s="32"/>
      <c r="X66" s="32"/>
      <c r="Y66" s="32" t="str">
        <f t="shared" si="3"/>
        <v/>
      </c>
      <c r="Z66" s="57"/>
      <c r="AA66" s="15">
        <v>1</v>
      </c>
      <c r="AB66" s="31">
        <v>0</v>
      </c>
      <c r="AC66" s="31">
        <f t="shared" si="18"/>
        <v>16</v>
      </c>
      <c r="AD66" s="31">
        <f t="shared" si="15"/>
        <v>0</v>
      </c>
      <c r="AE66" s="31">
        <f t="shared" si="19"/>
        <v>-1</v>
      </c>
      <c r="AF66" s="32" t="str">
        <f t="shared" ref="AF66" si="84">CONCATENATE("Cmd_",AC66,"_Off")</f>
        <v>Cmd_16_Off</v>
      </c>
      <c r="AG66" s="32"/>
      <c r="AH66" s="32"/>
      <c r="AI66" s="32" t="str">
        <f t="shared" si="54"/>
        <v>Cmd(16)</v>
      </c>
      <c r="AJ66" s="32"/>
      <c r="AK66" s="57"/>
    </row>
    <row r="67" spans="1:37">
      <c r="A67" s="3">
        <v>1</v>
      </c>
      <c r="B67" s="3">
        <v>34</v>
      </c>
      <c r="C67" s="3">
        <f t="shared" si="79"/>
        <v>4</v>
      </c>
      <c r="D67" s="3">
        <f t="shared" si="5"/>
        <v>0</v>
      </c>
      <c r="E67" t="str">
        <f t="shared" si="80"/>
        <v>dig_IO&lt;34&gt;</v>
      </c>
      <c r="G67" s="3">
        <f t="shared" si="16"/>
        <v>17</v>
      </c>
      <c r="H67" s="3">
        <f t="shared" si="1"/>
        <v>0</v>
      </c>
      <c r="I67" s="3">
        <f t="shared" si="6"/>
        <v>11</v>
      </c>
      <c r="J67" t="str">
        <f>CONCATENATE("Cmd_",G67,"_On")</f>
        <v>Cmd_17_On</v>
      </c>
      <c r="N67" t="str">
        <f t="shared" si="2"/>
        <v/>
      </c>
      <c r="P67" s="15">
        <v>1</v>
      </c>
      <c r="Q67" s="31">
        <v>0</v>
      </c>
      <c r="R67" s="31">
        <f t="shared" si="17"/>
        <v>17</v>
      </c>
      <c r="S67" s="31">
        <f t="shared" si="14"/>
        <v>0</v>
      </c>
      <c r="T67" s="31">
        <f t="shared" si="7"/>
        <v>-1</v>
      </c>
      <c r="U67" s="32" t="str">
        <f t="shared" ref="U67" si="85">CONCATENATE("Cmd_",$R67,"_On")</f>
        <v>Cmd_17_On</v>
      </c>
      <c r="V67" s="32"/>
      <c r="W67" s="32"/>
      <c r="X67" s="32"/>
      <c r="Y67" s="32" t="str">
        <f t="shared" si="3"/>
        <v/>
      </c>
      <c r="Z67" s="57"/>
      <c r="AA67" s="15">
        <v>1</v>
      </c>
      <c r="AB67" s="31">
        <v>0</v>
      </c>
      <c r="AC67" s="31">
        <f t="shared" si="18"/>
        <v>17</v>
      </c>
      <c r="AD67" s="31">
        <f t="shared" si="15"/>
        <v>0</v>
      </c>
      <c r="AE67" s="31">
        <f t="shared" si="19"/>
        <v>-1</v>
      </c>
      <c r="AF67" s="32" t="str">
        <f t="shared" ref="AF67" si="86">CONCATENATE("Cmd_",AC67,"_On")</f>
        <v>Cmd_17_On</v>
      </c>
      <c r="AG67" s="32"/>
      <c r="AH67" s="32"/>
      <c r="AI67" s="32" t="str">
        <f t="shared" si="54"/>
        <v>Cmd(17)</v>
      </c>
      <c r="AJ67" s="32"/>
      <c r="AK67" s="57"/>
    </row>
    <row r="68" spans="1:37">
      <c r="A68" s="3">
        <v>1</v>
      </c>
      <c r="B68" s="3">
        <v>35</v>
      </c>
      <c r="C68" s="3">
        <f t="shared" si="79"/>
        <v>4</v>
      </c>
      <c r="D68" s="3">
        <f t="shared" si="5"/>
        <v>0</v>
      </c>
      <c r="E68" t="str">
        <f t="shared" si="80"/>
        <v>dig_IO&lt;35&gt;</v>
      </c>
      <c r="G68" s="3">
        <f t="shared" si="16"/>
        <v>17</v>
      </c>
      <c r="H68" s="3">
        <f t="shared" si="1"/>
        <v>0</v>
      </c>
      <c r="I68" s="3">
        <f t="shared" si="6"/>
        <v>11</v>
      </c>
      <c r="J68" t="str">
        <f>CONCATENATE("Cmd_",G68,"_Off")</f>
        <v>Cmd_17_Off</v>
      </c>
      <c r="N68" t="str">
        <f t="shared" si="2"/>
        <v/>
      </c>
      <c r="P68" s="15">
        <v>1</v>
      </c>
      <c r="Q68" s="31">
        <v>0</v>
      </c>
      <c r="R68" s="31">
        <f t="shared" si="17"/>
        <v>17</v>
      </c>
      <c r="S68" s="31">
        <f t="shared" si="14"/>
        <v>0</v>
      </c>
      <c r="T68" s="31">
        <f t="shared" si="7"/>
        <v>-1</v>
      </c>
      <c r="U68" s="32" t="str">
        <f t="shared" ref="U68" si="87">CONCATENATE("Cmd_",$R68,"_Off")</f>
        <v>Cmd_17_Off</v>
      </c>
      <c r="V68" s="32"/>
      <c r="W68" s="32"/>
      <c r="X68" s="32"/>
      <c r="Y68" s="32" t="str">
        <f t="shared" si="3"/>
        <v/>
      </c>
      <c r="Z68" s="57"/>
      <c r="AA68" s="15">
        <v>1</v>
      </c>
      <c r="AB68" s="31">
        <v>0</v>
      </c>
      <c r="AC68" s="31">
        <f t="shared" si="18"/>
        <v>17</v>
      </c>
      <c r="AD68" s="31">
        <f t="shared" si="15"/>
        <v>0</v>
      </c>
      <c r="AE68" s="31">
        <f t="shared" si="19"/>
        <v>-1</v>
      </c>
      <c r="AF68" s="32" t="str">
        <f t="shared" ref="AF68" si="88">CONCATENATE("Cmd_",AC68,"_Off")</f>
        <v>Cmd_17_Off</v>
      </c>
      <c r="AG68" s="32"/>
      <c r="AH68" s="32"/>
      <c r="AI68" s="32" t="str">
        <f t="shared" si="54"/>
        <v>Cmd(17)</v>
      </c>
      <c r="AJ68" s="32"/>
      <c r="AK68" s="57"/>
    </row>
    <row r="69" spans="1:37">
      <c r="A69" s="3">
        <v>1</v>
      </c>
      <c r="B69" s="3">
        <v>36</v>
      </c>
      <c r="C69" s="3">
        <f t="shared" si="79"/>
        <v>4</v>
      </c>
      <c r="D69" s="3">
        <f t="shared" si="5"/>
        <v>0</v>
      </c>
      <c r="E69" t="str">
        <f t="shared" si="80"/>
        <v>dig_IO&lt;36&gt;</v>
      </c>
      <c r="G69" s="3">
        <f t="shared" si="16"/>
        <v>18</v>
      </c>
      <c r="H69" s="3">
        <f t="shared" si="1"/>
        <v>0</v>
      </c>
      <c r="I69" s="3">
        <f t="shared" si="6"/>
        <v>11</v>
      </c>
      <c r="J69" t="str">
        <f>CONCATENATE("Cmd_",G69,"_On")</f>
        <v>Cmd_18_On</v>
      </c>
      <c r="N69" t="str">
        <f t="shared" si="2"/>
        <v/>
      </c>
      <c r="P69" s="15">
        <v>1</v>
      </c>
      <c r="Q69" s="31">
        <v>0</v>
      </c>
      <c r="R69" s="31">
        <f t="shared" si="17"/>
        <v>18</v>
      </c>
      <c r="S69" s="31">
        <f t="shared" si="14"/>
        <v>0</v>
      </c>
      <c r="T69" s="31">
        <f t="shared" si="7"/>
        <v>-1</v>
      </c>
      <c r="U69" s="32" t="str">
        <f t="shared" ref="U69" si="89">CONCATENATE("Cmd_",$R69,"_On")</f>
        <v>Cmd_18_On</v>
      </c>
      <c r="V69" s="32"/>
      <c r="W69" s="32"/>
      <c r="X69" s="32"/>
      <c r="Y69" s="32" t="str">
        <f t="shared" si="3"/>
        <v/>
      </c>
      <c r="Z69" s="57"/>
      <c r="AA69" s="15">
        <v>1</v>
      </c>
      <c r="AB69" s="31">
        <v>0</v>
      </c>
      <c r="AC69" s="31">
        <f t="shared" si="18"/>
        <v>18</v>
      </c>
      <c r="AD69" s="31">
        <f t="shared" si="15"/>
        <v>0</v>
      </c>
      <c r="AE69" s="31">
        <f t="shared" si="19"/>
        <v>-1</v>
      </c>
      <c r="AF69" s="32" t="str">
        <f t="shared" ref="AF69" si="90">CONCATENATE("Cmd_",AC69,"_On")</f>
        <v>Cmd_18_On</v>
      </c>
      <c r="AG69" s="32"/>
      <c r="AH69" s="32"/>
      <c r="AI69" s="32" t="str">
        <f t="shared" si="54"/>
        <v>Cmd(18)</v>
      </c>
      <c r="AJ69" s="32"/>
      <c r="AK69" s="57"/>
    </row>
    <row r="70" spans="1:37">
      <c r="A70" s="3">
        <v>1</v>
      </c>
      <c r="B70" s="3">
        <v>37</v>
      </c>
      <c r="C70" s="3">
        <f t="shared" si="79"/>
        <v>4</v>
      </c>
      <c r="D70" s="3">
        <f t="shared" si="5"/>
        <v>0</v>
      </c>
      <c r="E70" t="str">
        <f t="shared" si="80"/>
        <v>dig_IO&lt;37&gt;</v>
      </c>
      <c r="G70" s="3">
        <f t="shared" si="16"/>
        <v>18</v>
      </c>
      <c r="H70" s="3">
        <f t="shared" si="1"/>
        <v>0</v>
      </c>
      <c r="I70" s="3">
        <f t="shared" si="6"/>
        <v>11</v>
      </c>
      <c r="J70" t="str">
        <f>CONCATENATE("Cmd_",G70,"_Off")</f>
        <v>Cmd_18_Off</v>
      </c>
      <c r="N70" t="str">
        <f t="shared" si="2"/>
        <v/>
      </c>
      <c r="P70" s="15">
        <v>1</v>
      </c>
      <c r="Q70" s="31">
        <v>0</v>
      </c>
      <c r="R70" s="31">
        <f t="shared" si="17"/>
        <v>18</v>
      </c>
      <c r="S70" s="31">
        <f t="shared" si="14"/>
        <v>0</v>
      </c>
      <c r="T70" s="31">
        <f t="shared" si="7"/>
        <v>-1</v>
      </c>
      <c r="U70" s="32" t="str">
        <f t="shared" ref="U70" si="91">CONCATENATE("Cmd_",$R70,"_Off")</f>
        <v>Cmd_18_Off</v>
      </c>
      <c r="V70" s="32"/>
      <c r="W70" s="32"/>
      <c r="X70" s="32"/>
      <c r="Y70" s="32" t="str">
        <f t="shared" si="3"/>
        <v/>
      </c>
      <c r="Z70" s="57"/>
      <c r="AA70" s="15">
        <v>1</v>
      </c>
      <c r="AB70" s="31">
        <v>0</v>
      </c>
      <c r="AC70" s="31">
        <f t="shared" si="18"/>
        <v>18</v>
      </c>
      <c r="AD70" s="31">
        <f t="shared" si="15"/>
        <v>0</v>
      </c>
      <c r="AE70" s="31">
        <f t="shared" si="19"/>
        <v>-1</v>
      </c>
      <c r="AF70" s="32" t="str">
        <f t="shared" ref="AF70" si="92">CONCATENATE("Cmd_",AC70,"_Off")</f>
        <v>Cmd_18_Off</v>
      </c>
      <c r="AG70" s="32"/>
      <c r="AH70" s="32"/>
      <c r="AI70" s="32" t="str">
        <f t="shared" si="54"/>
        <v>Cmd(18)</v>
      </c>
      <c r="AJ70" s="32"/>
      <c r="AK70" s="57"/>
    </row>
    <row r="71" spans="1:37">
      <c r="A71" s="3">
        <v>1</v>
      </c>
      <c r="B71" s="3">
        <v>38</v>
      </c>
      <c r="C71" s="3">
        <f t="shared" si="79"/>
        <v>4</v>
      </c>
      <c r="D71" s="3">
        <f t="shared" si="5"/>
        <v>0</v>
      </c>
      <c r="E71" t="str">
        <f t="shared" si="80"/>
        <v>dig_IO&lt;38&gt;</v>
      </c>
      <c r="G71" s="3">
        <f t="shared" si="16"/>
        <v>19</v>
      </c>
      <c r="H71" s="3">
        <f t="shared" si="1"/>
        <v>0</v>
      </c>
      <c r="I71" s="3">
        <f t="shared" si="6"/>
        <v>11</v>
      </c>
      <c r="J71" t="str">
        <f>CONCATENATE("Cmd_",G71,"_On")</f>
        <v>Cmd_19_On</v>
      </c>
      <c r="N71" t="str">
        <f t="shared" si="2"/>
        <v/>
      </c>
      <c r="P71" s="15">
        <v>1</v>
      </c>
      <c r="Q71" s="31">
        <v>0</v>
      </c>
      <c r="R71" s="31">
        <f t="shared" si="17"/>
        <v>19</v>
      </c>
      <c r="S71" s="31">
        <f t="shared" si="14"/>
        <v>0</v>
      </c>
      <c r="T71" s="31">
        <f t="shared" si="7"/>
        <v>-1</v>
      </c>
      <c r="U71" s="32" t="str">
        <f t="shared" ref="U71" si="93">CONCATENATE("Cmd_",$R71,"_On")</f>
        <v>Cmd_19_On</v>
      </c>
      <c r="V71" s="32"/>
      <c r="W71" s="32"/>
      <c r="X71" s="32"/>
      <c r="Y71" s="32" t="str">
        <f t="shared" si="3"/>
        <v/>
      </c>
      <c r="Z71" s="57"/>
      <c r="AA71" s="15">
        <v>1</v>
      </c>
      <c r="AB71" s="31">
        <v>0</v>
      </c>
      <c r="AC71" s="31">
        <f t="shared" si="18"/>
        <v>19</v>
      </c>
      <c r="AD71" s="31">
        <f t="shared" si="15"/>
        <v>0</v>
      </c>
      <c r="AE71" s="31">
        <f t="shared" si="19"/>
        <v>-1</v>
      </c>
      <c r="AF71" s="32" t="str">
        <f t="shared" ref="AF71" si="94">CONCATENATE("Cmd_",AC71,"_On")</f>
        <v>Cmd_19_On</v>
      </c>
      <c r="AG71" s="32"/>
      <c r="AH71" s="32"/>
      <c r="AI71" s="32" t="str">
        <f t="shared" si="54"/>
        <v>Cmd(19)</v>
      </c>
      <c r="AJ71" s="32"/>
      <c r="AK71" s="57"/>
    </row>
    <row r="72" spans="1:37">
      <c r="A72" s="3">
        <v>1</v>
      </c>
      <c r="B72" s="3">
        <v>39</v>
      </c>
      <c r="C72" s="3">
        <f t="shared" si="79"/>
        <v>4</v>
      </c>
      <c r="D72" s="3">
        <f t="shared" si="5"/>
        <v>0</v>
      </c>
      <c r="E72" t="str">
        <f t="shared" si="80"/>
        <v>dig_IO&lt;39&gt;</v>
      </c>
      <c r="G72" s="3">
        <f t="shared" si="16"/>
        <v>19</v>
      </c>
      <c r="H72" s="3">
        <f t="shared" si="1"/>
        <v>0</v>
      </c>
      <c r="I72" s="3">
        <f t="shared" si="6"/>
        <v>11</v>
      </c>
      <c r="J72" t="str">
        <f>CONCATENATE("Cmd_",G72,"_Off")</f>
        <v>Cmd_19_Off</v>
      </c>
      <c r="N72" t="str">
        <f t="shared" si="2"/>
        <v/>
      </c>
      <c r="P72" s="15">
        <v>1</v>
      </c>
      <c r="Q72" s="31">
        <v>0</v>
      </c>
      <c r="R72" s="31">
        <f t="shared" si="17"/>
        <v>19</v>
      </c>
      <c r="S72" s="31">
        <f t="shared" si="14"/>
        <v>0</v>
      </c>
      <c r="T72" s="31">
        <f t="shared" si="7"/>
        <v>-1</v>
      </c>
      <c r="U72" s="32" t="str">
        <f t="shared" ref="U72" si="95">CONCATENATE("Cmd_",$R72,"_Off")</f>
        <v>Cmd_19_Off</v>
      </c>
      <c r="V72" s="32"/>
      <c r="W72" s="32"/>
      <c r="X72" s="32"/>
      <c r="Y72" s="32" t="str">
        <f t="shared" si="3"/>
        <v/>
      </c>
      <c r="Z72" s="57"/>
      <c r="AA72" s="15">
        <v>1</v>
      </c>
      <c r="AB72" s="31">
        <v>0</v>
      </c>
      <c r="AC72" s="31">
        <f t="shared" si="18"/>
        <v>19</v>
      </c>
      <c r="AD72" s="31">
        <f t="shared" si="15"/>
        <v>0</v>
      </c>
      <c r="AE72" s="31">
        <f t="shared" si="19"/>
        <v>-1</v>
      </c>
      <c r="AF72" s="32" t="str">
        <f t="shared" ref="AF72" si="96">CONCATENATE("Cmd_",AC72,"_Off")</f>
        <v>Cmd_19_Off</v>
      </c>
      <c r="AG72" s="32"/>
      <c r="AH72" s="32"/>
      <c r="AI72" s="32" t="str">
        <f t="shared" si="54"/>
        <v>Cmd(19)</v>
      </c>
      <c r="AJ72" s="32"/>
      <c r="AK72" s="57"/>
    </row>
    <row r="73" spans="1:37">
      <c r="A73" s="3">
        <v>1</v>
      </c>
      <c r="B73" s="3">
        <v>40</v>
      </c>
      <c r="C73" s="3">
        <f t="shared" si="79"/>
        <v>5</v>
      </c>
      <c r="D73" s="3">
        <f t="shared" si="5"/>
        <v>0</v>
      </c>
      <c r="E73" t="str">
        <f t="shared" si="80"/>
        <v>dig_IO&lt;40&gt;</v>
      </c>
      <c r="G73" s="3">
        <f t="shared" si="16"/>
        <v>20</v>
      </c>
      <c r="H73" s="3">
        <f t="shared" ref="H73:H136" si="97">IF(AND(ISBLANK(J73), ISBLANK(K73)),1,0)</f>
        <v>0</v>
      </c>
      <c r="I73" s="3">
        <f t="shared" si="6"/>
        <v>11</v>
      </c>
      <c r="J73" t="str">
        <f>CONCATENATE("Cmd_",G73,"_On")</f>
        <v>Cmd_20_On</v>
      </c>
      <c r="N73" t="str">
        <f t="shared" ref="N73:N136" si="98">IF(H73,CONCATENATE("dig_io_nc(",I73,")"),"")</f>
        <v/>
      </c>
      <c r="P73" s="15">
        <v>1</v>
      </c>
      <c r="Q73" s="31">
        <v>0</v>
      </c>
      <c r="R73" s="31">
        <f t="shared" si="17"/>
        <v>20</v>
      </c>
      <c r="S73" s="31">
        <f t="shared" ref="S73:S136" si="99">IF(AND(ISBLANK(U73), ISBLANK(V73)),1,0)</f>
        <v>0</v>
      </c>
      <c r="T73" s="31">
        <f t="shared" si="7"/>
        <v>-1</v>
      </c>
      <c r="U73" s="32" t="str">
        <f t="shared" ref="U73" si="100">CONCATENATE("Cmd_",$R73,"_On")</f>
        <v>Cmd_20_On</v>
      </c>
      <c r="V73" s="32"/>
      <c r="W73" s="32"/>
      <c r="X73" s="32"/>
      <c r="Y73" s="32" t="str">
        <f t="shared" ref="Y73:Y136" si="101">IF(S73,CONCATENATE("dig_io_nc(",T73,")"),"")</f>
        <v/>
      </c>
      <c r="Z73" s="57"/>
      <c r="AA73" s="15">
        <v>1</v>
      </c>
      <c r="AB73" s="31">
        <v>0</v>
      </c>
      <c r="AC73" s="31">
        <f t="shared" si="18"/>
        <v>20</v>
      </c>
      <c r="AD73" s="31">
        <f t="shared" si="15"/>
        <v>0</v>
      </c>
      <c r="AE73" s="31">
        <f t="shared" si="19"/>
        <v>-1</v>
      </c>
      <c r="AF73" s="32" t="str">
        <f t="shared" ref="AF73" si="102">CONCATENATE("Cmd_",AC73,"_On")</f>
        <v>Cmd_20_On</v>
      </c>
      <c r="AG73" s="32"/>
      <c r="AH73" s="32"/>
      <c r="AI73" s="32" t="str">
        <f t="shared" si="54"/>
        <v>Cmd(20)</v>
      </c>
      <c r="AJ73" s="32"/>
      <c r="AK73" s="57"/>
    </row>
    <row r="74" spans="1:37">
      <c r="A74" s="3">
        <v>1</v>
      </c>
      <c r="B74" s="3">
        <v>41</v>
      </c>
      <c r="C74" s="3">
        <f t="shared" si="79"/>
        <v>5</v>
      </c>
      <c r="D74" s="3">
        <f t="shared" ref="D74:D137" si="103">FLOOR(C74/6,1)</f>
        <v>0</v>
      </c>
      <c r="E74" t="str">
        <f t="shared" si="80"/>
        <v>dig_IO&lt;41&gt;</v>
      </c>
      <c r="G74" s="3">
        <f t="shared" si="16"/>
        <v>20</v>
      </c>
      <c r="H74" s="3">
        <f t="shared" si="97"/>
        <v>0</v>
      </c>
      <c r="I74" s="3">
        <f t="shared" ref="I74:I137" si="104">I73+H74</f>
        <v>11</v>
      </c>
      <c r="J74" t="str">
        <f>CONCATENATE("Cmd_",G74,"_Off")</f>
        <v>Cmd_20_Off</v>
      </c>
      <c r="N74" t="str">
        <f t="shared" si="98"/>
        <v/>
      </c>
      <c r="P74" s="15">
        <v>1</v>
      </c>
      <c r="Q74" s="31">
        <v>0</v>
      </c>
      <c r="R74" s="31">
        <f t="shared" si="17"/>
        <v>20</v>
      </c>
      <c r="S74" s="31">
        <f t="shared" si="99"/>
        <v>0</v>
      </c>
      <c r="T74" s="31">
        <f t="shared" ref="T74:T137" si="105">T73+S74</f>
        <v>-1</v>
      </c>
      <c r="U74" s="32" t="str">
        <f t="shared" ref="U74" si="106">CONCATENATE("Cmd_",$R74,"_Off")</f>
        <v>Cmd_20_Off</v>
      </c>
      <c r="V74" s="32"/>
      <c r="W74" s="32"/>
      <c r="X74" s="32"/>
      <c r="Y74" s="32" t="str">
        <f t="shared" si="101"/>
        <v/>
      </c>
      <c r="Z74" s="57"/>
      <c r="AA74" s="15">
        <v>1</v>
      </c>
      <c r="AB74" s="31">
        <v>0</v>
      </c>
      <c r="AC74" s="31">
        <f t="shared" si="18"/>
        <v>20</v>
      </c>
      <c r="AD74" s="31">
        <f t="shared" si="15"/>
        <v>0</v>
      </c>
      <c r="AE74" s="31">
        <f t="shared" si="19"/>
        <v>-1</v>
      </c>
      <c r="AF74" s="32" t="str">
        <f t="shared" ref="AF74" si="107">CONCATENATE("Cmd_",AC74,"_Off")</f>
        <v>Cmd_20_Off</v>
      </c>
      <c r="AG74" s="32"/>
      <c r="AH74" s="32"/>
      <c r="AI74" s="32" t="str">
        <f t="shared" si="54"/>
        <v>Cmd(20)</v>
      </c>
      <c r="AJ74" s="32"/>
      <c r="AK74" s="57"/>
    </row>
    <row r="75" spans="1:37">
      <c r="A75" s="3">
        <v>1</v>
      </c>
      <c r="B75" s="3">
        <v>42</v>
      </c>
      <c r="C75" s="3">
        <f t="shared" si="79"/>
        <v>5</v>
      </c>
      <c r="D75" s="3">
        <f t="shared" si="103"/>
        <v>0</v>
      </c>
      <c r="E75" t="str">
        <f t="shared" si="80"/>
        <v>dig_IO&lt;42&gt;</v>
      </c>
      <c r="G75" s="3">
        <f t="shared" si="16"/>
        <v>21</v>
      </c>
      <c r="H75" s="3">
        <f t="shared" si="97"/>
        <v>0</v>
      </c>
      <c r="I75" s="3">
        <f t="shared" si="104"/>
        <v>11</v>
      </c>
      <c r="J75" t="str">
        <f>CONCATENATE("Cmd_",G75,"_On")</f>
        <v>Cmd_21_On</v>
      </c>
      <c r="N75" t="str">
        <f t="shared" si="98"/>
        <v/>
      </c>
      <c r="P75" s="15">
        <v>1</v>
      </c>
      <c r="Q75" s="31">
        <v>0</v>
      </c>
      <c r="R75" s="31">
        <f t="shared" si="17"/>
        <v>21</v>
      </c>
      <c r="S75" s="31">
        <f t="shared" si="99"/>
        <v>0</v>
      </c>
      <c r="T75" s="31">
        <f t="shared" si="105"/>
        <v>-1</v>
      </c>
      <c r="U75" s="32" t="str">
        <f t="shared" ref="U75" si="108">CONCATENATE("Cmd_",$R75,"_On")</f>
        <v>Cmd_21_On</v>
      </c>
      <c r="V75" s="32"/>
      <c r="W75" s="32"/>
      <c r="X75" s="32"/>
      <c r="Y75" s="32" t="str">
        <f t="shared" si="101"/>
        <v/>
      </c>
      <c r="Z75" s="57"/>
      <c r="AA75" s="15">
        <v>1</v>
      </c>
      <c r="AB75" s="31">
        <v>0</v>
      </c>
      <c r="AC75" s="31">
        <f t="shared" si="18"/>
        <v>21</v>
      </c>
      <c r="AD75" s="31">
        <f t="shared" si="15"/>
        <v>0</v>
      </c>
      <c r="AE75" s="31">
        <f t="shared" si="19"/>
        <v>-1</v>
      </c>
      <c r="AF75" s="32" t="str">
        <f t="shared" ref="AF75" si="109">CONCATENATE("Cmd_",AC75,"_On")</f>
        <v>Cmd_21_On</v>
      </c>
      <c r="AG75" s="32"/>
      <c r="AH75" s="32"/>
      <c r="AI75" s="32" t="str">
        <f t="shared" si="54"/>
        <v>Cmd(21)</v>
      </c>
      <c r="AJ75" s="32"/>
      <c r="AK75" s="57"/>
    </row>
    <row r="76" spans="1:37">
      <c r="A76" s="3">
        <v>1</v>
      </c>
      <c r="B76" s="3">
        <v>43</v>
      </c>
      <c r="C76" s="3">
        <f t="shared" si="79"/>
        <v>5</v>
      </c>
      <c r="D76" s="3">
        <f t="shared" si="103"/>
        <v>0</v>
      </c>
      <c r="E76" t="str">
        <f t="shared" si="80"/>
        <v>dig_IO&lt;43&gt;</v>
      </c>
      <c r="G76" s="3">
        <f t="shared" si="16"/>
        <v>21</v>
      </c>
      <c r="H76" s="3">
        <f t="shared" si="97"/>
        <v>0</v>
      </c>
      <c r="I76" s="3">
        <f t="shared" si="104"/>
        <v>11</v>
      </c>
      <c r="J76" t="str">
        <f>CONCATENATE("Cmd_",G76,"_Off")</f>
        <v>Cmd_21_Off</v>
      </c>
      <c r="N76" t="str">
        <f t="shared" si="98"/>
        <v/>
      </c>
      <c r="P76" s="15">
        <v>1</v>
      </c>
      <c r="Q76" s="31">
        <v>0</v>
      </c>
      <c r="R76" s="31">
        <f t="shared" si="17"/>
        <v>21</v>
      </c>
      <c r="S76" s="31">
        <f t="shared" si="99"/>
        <v>0</v>
      </c>
      <c r="T76" s="31">
        <f t="shared" si="105"/>
        <v>-1</v>
      </c>
      <c r="U76" s="32" t="str">
        <f t="shared" ref="U76" si="110">CONCATENATE("Cmd_",$R76,"_Off")</f>
        <v>Cmd_21_Off</v>
      </c>
      <c r="V76" s="32"/>
      <c r="W76" s="32"/>
      <c r="X76" s="32"/>
      <c r="Y76" s="32" t="str">
        <f t="shared" si="101"/>
        <v/>
      </c>
      <c r="Z76" s="57"/>
      <c r="AA76" s="15">
        <v>1</v>
      </c>
      <c r="AB76" s="31">
        <v>0</v>
      </c>
      <c r="AC76" s="31">
        <f t="shared" si="18"/>
        <v>21</v>
      </c>
      <c r="AD76" s="31">
        <f t="shared" si="15"/>
        <v>0</v>
      </c>
      <c r="AE76" s="31">
        <f t="shared" si="19"/>
        <v>-1</v>
      </c>
      <c r="AF76" s="32" t="str">
        <f t="shared" ref="AF76" si="111">CONCATENATE("Cmd_",AC76,"_Off")</f>
        <v>Cmd_21_Off</v>
      </c>
      <c r="AG76" s="32"/>
      <c r="AH76" s="32"/>
      <c r="AI76" s="32" t="str">
        <f t="shared" si="54"/>
        <v>Cmd(21)</v>
      </c>
      <c r="AJ76" s="32"/>
      <c r="AK76" s="57"/>
    </row>
    <row r="77" spans="1:37">
      <c r="A77" s="3">
        <v>1</v>
      </c>
      <c r="B77" s="3">
        <v>44</v>
      </c>
      <c r="C77" s="3">
        <f t="shared" si="79"/>
        <v>5</v>
      </c>
      <c r="D77" s="3">
        <f t="shared" si="103"/>
        <v>0</v>
      </c>
      <c r="E77" t="str">
        <f t="shared" si="80"/>
        <v>dig_IO&lt;44&gt;</v>
      </c>
      <c r="G77" s="3">
        <f t="shared" si="16"/>
        <v>22</v>
      </c>
      <c r="H77" s="3">
        <f t="shared" si="97"/>
        <v>0</v>
      </c>
      <c r="I77" s="3">
        <f t="shared" si="104"/>
        <v>11</v>
      </c>
      <c r="J77" t="str">
        <f>CONCATENATE("Cmd_",G77,"_On")</f>
        <v>Cmd_22_On</v>
      </c>
      <c r="N77" t="str">
        <f t="shared" si="98"/>
        <v/>
      </c>
      <c r="P77" s="15">
        <v>1</v>
      </c>
      <c r="Q77" s="31">
        <v>0</v>
      </c>
      <c r="R77" s="31">
        <f t="shared" si="17"/>
        <v>22</v>
      </c>
      <c r="S77" s="31">
        <f t="shared" si="99"/>
        <v>0</v>
      </c>
      <c r="T77" s="31">
        <f t="shared" si="105"/>
        <v>-1</v>
      </c>
      <c r="U77" s="32" t="str">
        <f t="shared" ref="U77" si="112">CONCATENATE("Cmd_",$R77,"_On")</f>
        <v>Cmd_22_On</v>
      </c>
      <c r="V77" s="32"/>
      <c r="W77" s="32"/>
      <c r="X77" s="32"/>
      <c r="Y77" s="32" t="str">
        <f t="shared" si="101"/>
        <v/>
      </c>
      <c r="Z77" s="57"/>
      <c r="AA77" s="15">
        <v>1</v>
      </c>
      <c r="AB77" s="31">
        <v>0</v>
      </c>
      <c r="AC77" s="31">
        <f t="shared" si="18"/>
        <v>22</v>
      </c>
      <c r="AD77" s="31">
        <f t="shared" si="15"/>
        <v>0</v>
      </c>
      <c r="AE77" s="31">
        <f t="shared" si="19"/>
        <v>-1</v>
      </c>
      <c r="AF77" s="32" t="str">
        <f t="shared" ref="AF77" si="113">CONCATENATE("Cmd_",AC77,"_On")</f>
        <v>Cmd_22_On</v>
      </c>
      <c r="AG77" s="32"/>
      <c r="AH77" s="32"/>
      <c r="AI77" s="32" t="str">
        <f t="shared" si="54"/>
        <v>Cmd(22)</v>
      </c>
      <c r="AJ77" s="32"/>
      <c r="AK77" s="57"/>
    </row>
    <row r="78" spans="1:37">
      <c r="A78" s="3">
        <v>1</v>
      </c>
      <c r="B78" s="3">
        <v>45</v>
      </c>
      <c r="C78" s="3">
        <f t="shared" si="79"/>
        <v>5</v>
      </c>
      <c r="D78" s="3">
        <f t="shared" si="103"/>
        <v>0</v>
      </c>
      <c r="E78" t="str">
        <f t="shared" si="80"/>
        <v>dig_IO&lt;45&gt;</v>
      </c>
      <c r="G78" s="3">
        <f t="shared" si="16"/>
        <v>22</v>
      </c>
      <c r="H78" s="3">
        <f t="shared" si="97"/>
        <v>0</v>
      </c>
      <c r="I78" s="3">
        <f t="shared" si="104"/>
        <v>11</v>
      </c>
      <c r="J78" t="str">
        <f>CONCATENATE("Cmd_",G78,"_Off")</f>
        <v>Cmd_22_Off</v>
      </c>
      <c r="N78" t="str">
        <f t="shared" si="98"/>
        <v/>
      </c>
      <c r="P78" s="15">
        <v>1</v>
      </c>
      <c r="Q78" s="31">
        <v>0</v>
      </c>
      <c r="R78" s="31">
        <f t="shared" si="17"/>
        <v>22</v>
      </c>
      <c r="S78" s="31">
        <f t="shared" si="99"/>
        <v>0</v>
      </c>
      <c r="T78" s="31">
        <f t="shared" si="105"/>
        <v>-1</v>
      </c>
      <c r="U78" s="32" t="str">
        <f t="shared" ref="U78" si="114">CONCATENATE("Cmd_",$R78,"_Off")</f>
        <v>Cmd_22_Off</v>
      </c>
      <c r="V78" s="32"/>
      <c r="W78" s="32"/>
      <c r="X78" s="32"/>
      <c r="Y78" s="32" t="str">
        <f t="shared" si="101"/>
        <v/>
      </c>
      <c r="Z78" s="57"/>
      <c r="AA78" s="15">
        <v>1</v>
      </c>
      <c r="AB78" s="31">
        <v>0</v>
      </c>
      <c r="AC78" s="31">
        <f t="shared" si="18"/>
        <v>22</v>
      </c>
      <c r="AD78" s="31">
        <f t="shared" si="15"/>
        <v>0</v>
      </c>
      <c r="AE78" s="31">
        <f t="shared" si="19"/>
        <v>-1</v>
      </c>
      <c r="AF78" s="32" t="str">
        <f t="shared" ref="AF78" si="115">CONCATENATE("Cmd_",AC78,"_Off")</f>
        <v>Cmd_22_Off</v>
      </c>
      <c r="AG78" s="32"/>
      <c r="AH78" s="32"/>
      <c r="AI78" s="32" t="str">
        <f t="shared" si="54"/>
        <v>Cmd(22)</v>
      </c>
      <c r="AJ78" s="32"/>
      <c r="AK78" s="57"/>
    </row>
    <row r="79" spans="1:37">
      <c r="A79" s="3">
        <v>1</v>
      </c>
      <c r="B79" s="3">
        <v>46</v>
      </c>
      <c r="C79" s="3">
        <f t="shared" si="79"/>
        <v>5</v>
      </c>
      <c r="D79" s="3">
        <f t="shared" si="103"/>
        <v>0</v>
      </c>
      <c r="E79" t="str">
        <f t="shared" si="80"/>
        <v>dig_IO&lt;46&gt;</v>
      </c>
      <c r="G79" s="3">
        <f t="shared" si="16"/>
        <v>23</v>
      </c>
      <c r="H79" s="3">
        <f t="shared" si="97"/>
        <v>0</v>
      </c>
      <c r="I79" s="3">
        <f t="shared" si="104"/>
        <v>11</v>
      </c>
      <c r="J79" t="str">
        <f>CONCATENATE("Cmd_",G79,"_On")</f>
        <v>Cmd_23_On</v>
      </c>
      <c r="N79" t="str">
        <f t="shared" si="98"/>
        <v/>
      </c>
      <c r="P79" s="15">
        <v>1</v>
      </c>
      <c r="Q79" s="31">
        <v>0</v>
      </c>
      <c r="R79" s="31">
        <f t="shared" si="17"/>
        <v>23</v>
      </c>
      <c r="S79" s="31">
        <f t="shared" si="99"/>
        <v>0</v>
      </c>
      <c r="T79" s="31">
        <f t="shared" si="105"/>
        <v>-1</v>
      </c>
      <c r="U79" s="32" t="str">
        <f t="shared" ref="U79" si="116">CONCATENATE("Cmd_",$R79,"_On")</f>
        <v>Cmd_23_On</v>
      </c>
      <c r="V79" s="32"/>
      <c r="W79" s="32"/>
      <c r="X79" s="32"/>
      <c r="Y79" s="32" t="str">
        <f t="shared" si="101"/>
        <v/>
      </c>
      <c r="Z79" s="57"/>
      <c r="AA79" s="15">
        <v>1</v>
      </c>
      <c r="AB79" s="31">
        <v>0</v>
      </c>
      <c r="AC79" s="31">
        <f t="shared" si="18"/>
        <v>23</v>
      </c>
      <c r="AD79" s="31">
        <f t="shared" si="15"/>
        <v>0</v>
      </c>
      <c r="AE79" s="31">
        <f t="shared" si="19"/>
        <v>-1</v>
      </c>
      <c r="AF79" s="32" t="str">
        <f t="shared" ref="AF79" si="117">CONCATENATE("Cmd_",AC79,"_On")</f>
        <v>Cmd_23_On</v>
      </c>
      <c r="AG79" s="32"/>
      <c r="AH79" s="32"/>
      <c r="AI79" s="32" t="str">
        <f t="shared" si="54"/>
        <v>Cmd(23)</v>
      </c>
      <c r="AJ79" s="32"/>
      <c r="AK79" s="57"/>
    </row>
    <row r="80" spans="1:37">
      <c r="A80" s="3">
        <v>1</v>
      </c>
      <c r="B80" s="48">
        <v>47</v>
      </c>
      <c r="C80" s="48">
        <f t="shared" si="79"/>
        <v>5</v>
      </c>
      <c r="D80" s="48">
        <f t="shared" si="103"/>
        <v>0</v>
      </c>
      <c r="E80" s="19" t="str">
        <f t="shared" si="80"/>
        <v>dig_IO&lt;47&gt;</v>
      </c>
      <c r="F80" s="48"/>
      <c r="G80" s="48">
        <f t="shared" si="16"/>
        <v>23</v>
      </c>
      <c r="H80" s="48">
        <f t="shared" si="97"/>
        <v>0</v>
      </c>
      <c r="I80" s="48">
        <f t="shared" si="104"/>
        <v>11</v>
      </c>
      <c r="J80" s="19" t="str">
        <f>CONCATENATE("Cmd_",G80,"_Off")</f>
        <v>Cmd_23_Off</v>
      </c>
      <c r="K80" s="19"/>
      <c r="L80" s="19"/>
      <c r="M80" s="19"/>
      <c r="N80" s="19" t="str">
        <f t="shared" si="98"/>
        <v/>
      </c>
      <c r="O80" s="19"/>
      <c r="P80" s="47">
        <v>1</v>
      </c>
      <c r="Q80" s="48">
        <v>0</v>
      </c>
      <c r="R80" s="48">
        <f t="shared" si="17"/>
        <v>23</v>
      </c>
      <c r="S80" s="48">
        <f t="shared" si="99"/>
        <v>0</v>
      </c>
      <c r="T80" s="48">
        <f t="shared" si="105"/>
        <v>-1</v>
      </c>
      <c r="U80" s="19" t="str">
        <f t="shared" ref="U80" si="118">CONCATENATE("Cmd_",$R80,"_Off")</f>
        <v>Cmd_23_Off</v>
      </c>
      <c r="V80" s="19"/>
      <c r="W80" s="19"/>
      <c r="X80" s="19"/>
      <c r="Y80" s="19" t="str">
        <f t="shared" si="101"/>
        <v/>
      </c>
      <c r="Z80" s="58"/>
      <c r="AA80" s="47">
        <v>1</v>
      </c>
      <c r="AB80" s="48">
        <v>0</v>
      </c>
      <c r="AC80" s="48">
        <f t="shared" si="18"/>
        <v>23</v>
      </c>
      <c r="AD80" s="48">
        <f t="shared" si="15"/>
        <v>0</v>
      </c>
      <c r="AE80" s="48">
        <f t="shared" si="19"/>
        <v>-1</v>
      </c>
      <c r="AF80" s="19" t="str">
        <f t="shared" ref="AF80" si="119">CONCATENATE("Cmd_",AC80,"_Off")</f>
        <v>Cmd_23_Off</v>
      </c>
      <c r="AG80" s="19"/>
      <c r="AH80" s="19"/>
      <c r="AI80" s="19" t="str">
        <f t="shared" si="54"/>
        <v>Cmd(23)</v>
      </c>
      <c r="AJ80" s="19"/>
      <c r="AK80" s="58"/>
    </row>
    <row r="81" spans="1:37">
      <c r="A81" s="3">
        <v>1</v>
      </c>
      <c r="B81" s="3">
        <v>48</v>
      </c>
      <c r="C81" s="3">
        <f t="shared" si="79"/>
        <v>6</v>
      </c>
      <c r="D81" s="3">
        <f t="shared" si="103"/>
        <v>1</v>
      </c>
      <c r="E81" t="str">
        <f t="shared" si="80"/>
        <v>dig_IO&lt;48&gt;</v>
      </c>
      <c r="G81" s="3">
        <f t="shared" si="16"/>
        <v>24</v>
      </c>
      <c r="H81" s="3">
        <f t="shared" si="97"/>
        <v>0</v>
      </c>
      <c r="I81" s="3">
        <f t="shared" si="104"/>
        <v>11</v>
      </c>
      <c r="J81" t="str">
        <f>CONCATENATE("Cmd_",G81,"_On")</f>
        <v>Cmd_24_On</v>
      </c>
      <c r="N81" t="str">
        <f t="shared" si="98"/>
        <v/>
      </c>
      <c r="P81" s="15">
        <v>1</v>
      </c>
      <c r="Q81" s="31">
        <v>0</v>
      </c>
      <c r="R81" s="31">
        <f t="shared" si="17"/>
        <v>24</v>
      </c>
      <c r="S81" s="31">
        <f t="shared" si="99"/>
        <v>0</v>
      </c>
      <c r="T81" s="31">
        <f t="shared" si="105"/>
        <v>-1</v>
      </c>
      <c r="U81" s="32" t="str">
        <f t="shared" ref="U81" si="120">CONCATENATE("Cmd_",$R81,"_On")</f>
        <v>Cmd_24_On</v>
      </c>
      <c r="V81" s="32"/>
      <c r="W81" s="32"/>
      <c r="X81" s="32"/>
      <c r="Y81" s="32" t="str">
        <f t="shared" si="101"/>
        <v/>
      </c>
      <c r="Z81" s="57"/>
      <c r="AA81" s="15">
        <v>1</v>
      </c>
      <c r="AB81" s="31">
        <v>0</v>
      </c>
      <c r="AC81" s="31">
        <f t="shared" si="18"/>
        <v>24</v>
      </c>
      <c r="AD81" s="31">
        <f t="shared" si="15"/>
        <v>0</v>
      </c>
      <c r="AE81" s="31">
        <f t="shared" si="19"/>
        <v>-1</v>
      </c>
      <c r="AF81" s="32" t="str">
        <f t="shared" ref="AF81" si="121">CONCATENATE("Cmd_",AC81,"_On")</f>
        <v>Cmd_24_On</v>
      </c>
      <c r="AG81" s="32"/>
      <c r="AH81" s="32"/>
      <c r="AI81" s="32" t="s">
        <v>1046</v>
      </c>
      <c r="AJ81" s="32"/>
      <c r="AK81" s="57"/>
    </row>
    <row r="82" spans="1:37">
      <c r="A82" s="3">
        <v>1</v>
      </c>
      <c r="B82" s="3">
        <v>49</v>
      </c>
      <c r="C82" s="3">
        <f t="shared" si="79"/>
        <v>6</v>
      </c>
      <c r="D82" s="3">
        <f t="shared" si="103"/>
        <v>1</v>
      </c>
      <c r="E82" t="str">
        <f t="shared" si="80"/>
        <v>dig_IO&lt;49&gt;</v>
      </c>
      <c r="G82" s="3">
        <f t="shared" si="16"/>
        <v>24</v>
      </c>
      <c r="H82" s="3">
        <f t="shared" si="97"/>
        <v>0</v>
      </c>
      <c r="I82" s="3">
        <f t="shared" si="104"/>
        <v>11</v>
      </c>
      <c r="J82" t="str">
        <f>CONCATENATE("Cmd_",G82,"_Off")</f>
        <v>Cmd_24_Off</v>
      </c>
      <c r="N82" t="str">
        <f t="shared" si="98"/>
        <v/>
      </c>
      <c r="P82" s="15">
        <v>1</v>
      </c>
      <c r="Q82" s="31">
        <v>0</v>
      </c>
      <c r="R82" s="31">
        <f t="shared" si="17"/>
        <v>24</v>
      </c>
      <c r="S82" s="31">
        <f t="shared" si="99"/>
        <v>0</v>
      </c>
      <c r="T82" s="31">
        <f t="shared" si="105"/>
        <v>-1</v>
      </c>
      <c r="U82" s="32" t="str">
        <f t="shared" ref="U82" si="122">CONCATENATE("Cmd_",$R82,"_Off")</f>
        <v>Cmd_24_Off</v>
      </c>
      <c r="V82" s="32"/>
      <c r="W82" s="32"/>
      <c r="X82" s="32"/>
      <c r="Y82" s="32" t="str">
        <f t="shared" si="101"/>
        <v/>
      </c>
      <c r="Z82" s="57"/>
      <c r="AA82" s="15">
        <v>1</v>
      </c>
      <c r="AB82" s="31">
        <v>0</v>
      </c>
      <c r="AC82" s="31">
        <f t="shared" si="18"/>
        <v>24</v>
      </c>
      <c r="AD82" s="31">
        <f t="shared" si="15"/>
        <v>0</v>
      </c>
      <c r="AE82" s="31">
        <f t="shared" si="19"/>
        <v>-1</v>
      </c>
      <c r="AF82" s="32" t="str">
        <f t="shared" ref="AF82" si="123">CONCATENATE("Cmd_",AC82,"_Off")</f>
        <v>Cmd_24_Off</v>
      </c>
      <c r="AG82" s="32"/>
      <c r="AH82" s="32"/>
      <c r="AI82" s="32" t="s">
        <v>1046</v>
      </c>
      <c r="AJ82" s="32"/>
      <c r="AK82" s="57"/>
    </row>
    <row r="83" spans="1:37">
      <c r="A83" s="3">
        <v>1</v>
      </c>
      <c r="B83" s="3">
        <v>50</v>
      </c>
      <c r="C83" s="3">
        <f t="shared" si="79"/>
        <v>6</v>
      </c>
      <c r="D83" s="3">
        <f t="shared" si="103"/>
        <v>1</v>
      </c>
      <c r="E83" t="str">
        <f t="shared" si="80"/>
        <v>dig_IO&lt;50&gt;</v>
      </c>
      <c r="G83" s="3">
        <f t="shared" si="16"/>
        <v>25</v>
      </c>
      <c r="H83" s="3">
        <f t="shared" si="97"/>
        <v>0</v>
      </c>
      <c r="I83" s="3">
        <f t="shared" si="104"/>
        <v>11</v>
      </c>
      <c r="J83" t="str">
        <f>CONCATENATE("Cmd_",G83,"_On")</f>
        <v>Cmd_25_On</v>
      </c>
      <c r="N83" t="str">
        <f t="shared" si="98"/>
        <v/>
      </c>
      <c r="P83" s="15">
        <v>1</v>
      </c>
      <c r="Q83" s="31">
        <v>0</v>
      </c>
      <c r="R83" s="31">
        <f t="shared" si="17"/>
        <v>25</v>
      </c>
      <c r="S83" s="31">
        <f t="shared" si="99"/>
        <v>0</v>
      </c>
      <c r="T83" s="31">
        <f t="shared" si="105"/>
        <v>-1</v>
      </c>
      <c r="U83" s="32" t="str">
        <f t="shared" ref="U83" si="124">CONCATENATE("Cmd_",$R83,"_On")</f>
        <v>Cmd_25_On</v>
      </c>
      <c r="V83" s="32"/>
      <c r="W83" s="32"/>
      <c r="X83" s="32"/>
      <c r="Y83" s="32" t="str">
        <f t="shared" si="101"/>
        <v/>
      </c>
      <c r="Z83" s="57"/>
      <c r="AA83" s="15">
        <v>1</v>
      </c>
      <c r="AB83" s="31">
        <v>0</v>
      </c>
      <c r="AC83" s="31">
        <f t="shared" si="18"/>
        <v>25</v>
      </c>
      <c r="AD83" s="31">
        <f t="shared" si="15"/>
        <v>0</v>
      </c>
      <c r="AE83" s="31">
        <f t="shared" si="19"/>
        <v>-1</v>
      </c>
      <c r="AF83" s="32" t="str">
        <f t="shared" ref="AF83" si="125">CONCATENATE("Cmd_",AC83,"_On")</f>
        <v>Cmd_25_On</v>
      </c>
      <c r="AG83" s="32"/>
      <c r="AH83" s="32"/>
      <c r="AI83" s="32" t="s">
        <v>1047</v>
      </c>
      <c r="AJ83" s="32"/>
      <c r="AK83" s="57"/>
    </row>
    <row r="84" spans="1:37">
      <c r="A84" s="3">
        <v>1</v>
      </c>
      <c r="B84" s="3">
        <v>51</v>
      </c>
      <c r="C84" s="3">
        <f t="shared" si="79"/>
        <v>6</v>
      </c>
      <c r="D84" s="3">
        <f t="shared" si="103"/>
        <v>1</v>
      </c>
      <c r="E84" t="str">
        <f t="shared" si="80"/>
        <v>dig_IO&lt;51&gt;</v>
      </c>
      <c r="G84" s="3">
        <f t="shared" si="16"/>
        <v>25</v>
      </c>
      <c r="H84" s="3">
        <f t="shared" si="97"/>
        <v>0</v>
      </c>
      <c r="I84" s="3">
        <f t="shared" si="104"/>
        <v>11</v>
      </c>
      <c r="J84" t="str">
        <f>CONCATENATE("Cmd_",G84,"_Off")</f>
        <v>Cmd_25_Off</v>
      </c>
      <c r="N84" t="str">
        <f t="shared" si="98"/>
        <v/>
      </c>
      <c r="P84" s="15">
        <v>1</v>
      </c>
      <c r="Q84" s="31">
        <v>0</v>
      </c>
      <c r="R84" s="31">
        <f t="shared" si="17"/>
        <v>25</v>
      </c>
      <c r="S84" s="31">
        <f t="shared" si="99"/>
        <v>0</v>
      </c>
      <c r="T84" s="31">
        <f t="shared" si="105"/>
        <v>-1</v>
      </c>
      <c r="U84" s="32" t="str">
        <f t="shared" ref="U84" si="126">CONCATENATE("Cmd_",$R84,"_Off")</f>
        <v>Cmd_25_Off</v>
      </c>
      <c r="V84" s="32"/>
      <c r="W84" s="32"/>
      <c r="X84" s="32"/>
      <c r="Y84" s="32" t="str">
        <f t="shared" si="101"/>
        <v/>
      </c>
      <c r="Z84" s="57"/>
      <c r="AA84" s="15">
        <v>1</v>
      </c>
      <c r="AB84" s="31">
        <v>0</v>
      </c>
      <c r="AC84" s="31">
        <f t="shared" si="18"/>
        <v>25</v>
      </c>
      <c r="AD84" s="31">
        <f t="shared" si="15"/>
        <v>0</v>
      </c>
      <c r="AE84" s="31">
        <f t="shared" si="19"/>
        <v>-1</v>
      </c>
      <c r="AF84" s="32" t="str">
        <f t="shared" ref="AF84" si="127">CONCATENATE("Cmd_",AC84,"_Off")</f>
        <v>Cmd_25_Off</v>
      </c>
      <c r="AG84" s="32"/>
      <c r="AH84" s="32"/>
      <c r="AI84" s="32" t="s">
        <v>1047</v>
      </c>
      <c r="AJ84" s="32"/>
      <c r="AK84" s="57"/>
    </row>
    <row r="85" spans="1:37">
      <c r="A85" s="3">
        <v>1</v>
      </c>
      <c r="B85" s="3">
        <v>52</v>
      </c>
      <c r="C85" s="3">
        <f t="shared" si="79"/>
        <v>6</v>
      </c>
      <c r="D85" s="3">
        <f t="shared" si="103"/>
        <v>1</v>
      </c>
      <c r="E85" t="str">
        <f t="shared" si="80"/>
        <v>dig_IO&lt;52&gt;</v>
      </c>
      <c r="G85" s="3">
        <f t="shared" si="16"/>
        <v>26</v>
      </c>
      <c r="H85" s="3">
        <f t="shared" si="97"/>
        <v>0</v>
      </c>
      <c r="I85" s="3">
        <f t="shared" si="104"/>
        <v>11</v>
      </c>
      <c r="J85" t="str">
        <f>CONCATENATE("Cmd_",G85,"_On")</f>
        <v>Cmd_26_On</v>
      </c>
      <c r="N85" t="str">
        <f t="shared" si="98"/>
        <v/>
      </c>
      <c r="P85" s="15">
        <v>1</v>
      </c>
      <c r="Q85" s="31">
        <v>0</v>
      </c>
      <c r="R85" s="31">
        <f t="shared" si="17"/>
        <v>26</v>
      </c>
      <c r="S85" s="31">
        <f t="shared" si="99"/>
        <v>0</v>
      </c>
      <c r="T85" s="31">
        <f t="shared" si="105"/>
        <v>-1</v>
      </c>
      <c r="U85" s="32" t="str">
        <f t="shared" ref="U85" si="128">CONCATENATE("Cmd_",$R85,"_On")</f>
        <v>Cmd_26_On</v>
      </c>
      <c r="V85" s="32"/>
      <c r="W85" s="32"/>
      <c r="X85" s="32"/>
      <c r="Y85" s="32" t="str">
        <f t="shared" si="101"/>
        <v/>
      </c>
      <c r="Z85" s="57"/>
      <c r="AA85" s="15">
        <v>1</v>
      </c>
      <c r="AB85" s="31">
        <v>0</v>
      </c>
      <c r="AC85" s="31">
        <f t="shared" si="18"/>
        <v>26</v>
      </c>
      <c r="AD85" s="31">
        <f t="shared" si="15"/>
        <v>0</v>
      </c>
      <c r="AE85" s="31">
        <f t="shared" si="19"/>
        <v>-1</v>
      </c>
      <c r="AF85" s="32" t="str">
        <f t="shared" ref="AF85" si="129">CONCATENATE("Cmd_",AC85,"_On")</f>
        <v>Cmd_26_On</v>
      </c>
      <c r="AG85" s="32"/>
      <c r="AH85" s="32"/>
      <c r="AI85" s="32" t="s">
        <v>1048</v>
      </c>
      <c r="AJ85" s="32"/>
      <c r="AK85" s="57"/>
    </row>
    <row r="86" spans="1:37">
      <c r="A86" s="3">
        <v>1</v>
      </c>
      <c r="B86" s="3">
        <v>53</v>
      </c>
      <c r="C86" s="3">
        <f t="shared" si="79"/>
        <v>6</v>
      </c>
      <c r="D86" s="3">
        <f t="shared" si="103"/>
        <v>1</v>
      </c>
      <c r="E86" t="str">
        <f t="shared" si="80"/>
        <v>dig_IO&lt;53&gt;</v>
      </c>
      <c r="G86" s="3">
        <f t="shared" si="16"/>
        <v>26</v>
      </c>
      <c r="H86" s="3">
        <f t="shared" si="97"/>
        <v>0</v>
      </c>
      <c r="I86" s="3">
        <f t="shared" si="104"/>
        <v>11</v>
      </c>
      <c r="J86" t="str">
        <f>CONCATENATE("Cmd_",G86,"_Off")</f>
        <v>Cmd_26_Off</v>
      </c>
      <c r="N86" t="str">
        <f t="shared" si="98"/>
        <v/>
      </c>
      <c r="P86" s="15">
        <v>1</v>
      </c>
      <c r="Q86" s="31">
        <v>0</v>
      </c>
      <c r="R86" s="31">
        <f t="shared" si="17"/>
        <v>26</v>
      </c>
      <c r="S86" s="31">
        <f t="shared" si="99"/>
        <v>0</v>
      </c>
      <c r="T86" s="31">
        <f t="shared" si="105"/>
        <v>-1</v>
      </c>
      <c r="U86" s="32" t="str">
        <f t="shared" ref="U86" si="130">CONCATENATE("Cmd_",$R86,"_Off")</f>
        <v>Cmd_26_Off</v>
      </c>
      <c r="V86" s="32"/>
      <c r="W86" s="32"/>
      <c r="X86" s="32"/>
      <c r="Y86" s="32" t="str">
        <f t="shared" si="101"/>
        <v/>
      </c>
      <c r="Z86" s="57"/>
      <c r="AA86" s="15">
        <v>1</v>
      </c>
      <c r="AB86" s="31">
        <v>0</v>
      </c>
      <c r="AC86" s="31">
        <f t="shared" si="18"/>
        <v>26</v>
      </c>
      <c r="AD86" s="31">
        <f t="shared" si="15"/>
        <v>0</v>
      </c>
      <c r="AE86" s="31">
        <f t="shared" si="19"/>
        <v>-1</v>
      </c>
      <c r="AF86" s="32" t="str">
        <f t="shared" ref="AF86" si="131">CONCATENATE("Cmd_",AC86,"_Off")</f>
        <v>Cmd_26_Off</v>
      </c>
      <c r="AG86" s="32"/>
      <c r="AH86" s="32"/>
      <c r="AI86" s="32" t="s">
        <v>1048</v>
      </c>
      <c r="AJ86" s="32"/>
      <c r="AK86" s="57"/>
    </row>
    <row r="87" spans="1:37">
      <c r="A87" s="3">
        <v>1</v>
      </c>
      <c r="B87" s="3">
        <v>54</v>
      </c>
      <c r="C87" s="3">
        <f t="shared" si="79"/>
        <v>6</v>
      </c>
      <c r="D87" s="3">
        <f t="shared" si="103"/>
        <v>1</v>
      </c>
      <c r="E87" t="str">
        <f t="shared" si="80"/>
        <v>dig_IO&lt;54&gt;</v>
      </c>
      <c r="G87" s="3">
        <f t="shared" si="16"/>
        <v>27</v>
      </c>
      <c r="H87" s="3">
        <f t="shared" si="97"/>
        <v>0</v>
      </c>
      <c r="I87" s="3">
        <f t="shared" si="104"/>
        <v>11</v>
      </c>
      <c r="J87" t="str">
        <f>CONCATENATE("Cmd_",G87,"_On")</f>
        <v>Cmd_27_On</v>
      </c>
      <c r="N87" t="str">
        <f t="shared" si="98"/>
        <v/>
      </c>
      <c r="P87" s="15">
        <v>1</v>
      </c>
      <c r="Q87" s="31">
        <v>0</v>
      </c>
      <c r="R87" s="31">
        <f t="shared" si="17"/>
        <v>27</v>
      </c>
      <c r="S87" s="31">
        <f t="shared" si="99"/>
        <v>0</v>
      </c>
      <c r="T87" s="31">
        <f t="shared" si="105"/>
        <v>-1</v>
      </c>
      <c r="U87" s="32" t="str">
        <f t="shared" ref="U87" si="132">CONCATENATE("Cmd_",$R87,"_On")</f>
        <v>Cmd_27_On</v>
      </c>
      <c r="V87" s="32"/>
      <c r="W87" s="32"/>
      <c r="X87" s="32"/>
      <c r="Y87" s="32" t="str">
        <f t="shared" si="101"/>
        <v/>
      </c>
      <c r="Z87" s="57"/>
      <c r="AA87" s="15">
        <v>1</v>
      </c>
      <c r="AB87" s="31">
        <v>0</v>
      </c>
      <c r="AC87" s="31">
        <f t="shared" si="18"/>
        <v>27</v>
      </c>
      <c r="AD87" s="31">
        <f t="shared" si="15"/>
        <v>0</v>
      </c>
      <c r="AE87" s="31">
        <f t="shared" si="19"/>
        <v>-1</v>
      </c>
      <c r="AF87" s="32" t="str">
        <f t="shared" ref="AF87" si="133">CONCATENATE("Cmd_",AC87,"_On")</f>
        <v>Cmd_27_On</v>
      </c>
      <c r="AG87" s="32"/>
      <c r="AH87" s="32"/>
      <c r="AI87" s="32" t="s">
        <v>1049</v>
      </c>
      <c r="AJ87" s="32"/>
      <c r="AK87" s="57"/>
    </row>
    <row r="88" spans="1:37">
      <c r="A88" s="3">
        <v>1</v>
      </c>
      <c r="B88" s="3">
        <v>55</v>
      </c>
      <c r="C88" s="3">
        <f t="shared" si="79"/>
        <v>6</v>
      </c>
      <c r="D88" s="3">
        <f t="shared" si="103"/>
        <v>1</v>
      </c>
      <c r="E88" t="str">
        <f t="shared" si="80"/>
        <v>dig_IO&lt;55&gt;</v>
      </c>
      <c r="G88" s="3">
        <f t="shared" si="16"/>
        <v>27</v>
      </c>
      <c r="H88" s="3">
        <f t="shared" si="97"/>
        <v>0</v>
      </c>
      <c r="I88" s="3">
        <f t="shared" si="104"/>
        <v>11</v>
      </c>
      <c r="J88" t="str">
        <f>CONCATENATE("Cmd_",G88,"_Off")</f>
        <v>Cmd_27_Off</v>
      </c>
      <c r="N88" t="str">
        <f t="shared" si="98"/>
        <v/>
      </c>
      <c r="P88" s="15">
        <v>1</v>
      </c>
      <c r="Q88" s="31">
        <v>0</v>
      </c>
      <c r="R88" s="31">
        <f t="shared" si="17"/>
        <v>27</v>
      </c>
      <c r="S88" s="31">
        <f t="shared" si="99"/>
        <v>0</v>
      </c>
      <c r="T88" s="31">
        <f t="shared" si="105"/>
        <v>-1</v>
      </c>
      <c r="U88" s="32" t="str">
        <f t="shared" ref="U88" si="134">CONCATENATE("Cmd_",$R88,"_Off")</f>
        <v>Cmd_27_Off</v>
      </c>
      <c r="V88" s="32"/>
      <c r="W88" s="32"/>
      <c r="X88" s="32"/>
      <c r="Y88" s="32" t="str">
        <f t="shared" si="101"/>
        <v/>
      </c>
      <c r="Z88" s="57"/>
      <c r="AA88" s="15">
        <v>1</v>
      </c>
      <c r="AB88" s="31">
        <v>0</v>
      </c>
      <c r="AC88" s="31">
        <f t="shared" si="18"/>
        <v>27</v>
      </c>
      <c r="AD88" s="31">
        <f t="shared" si="15"/>
        <v>0</v>
      </c>
      <c r="AE88" s="31">
        <f t="shared" si="19"/>
        <v>-1</v>
      </c>
      <c r="AF88" s="32" t="str">
        <f t="shared" ref="AF88" si="135">CONCATENATE("Cmd_",AC88,"_Off")</f>
        <v>Cmd_27_Off</v>
      </c>
      <c r="AG88" s="32"/>
      <c r="AH88" s="32"/>
      <c r="AI88" s="32" t="s">
        <v>1049</v>
      </c>
      <c r="AJ88" s="32"/>
      <c r="AK88" s="57"/>
    </row>
    <row r="89" spans="1:37">
      <c r="A89" s="3">
        <v>1</v>
      </c>
      <c r="B89" s="3">
        <v>56</v>
      </c>
      <c r="C89" s="3">
        <f t="shared" si="79"/>
        <v>7</v>
      </c>
      <c r="D89" s="3">
        <f t="shared" si="103"/>
        <v>1</v>
      </c>
      <c r="E89" t="str">
        <f t="shared" si="80"/>
        <v>dig_IO&lt;56&gt;</v>
      </c>
      <c r="G89" s="3">
        <f t="shared" si="16"/>
        <v>28</v>
      </c>
      <c r="H89" s="3">
        <f t="shared" si="97"/>
        <v>0</v>
      </c>
      <c r="I89" s="3">
        <f t="shared" si="104"/>
        <v>11</v>
      </c>
      <c r="J89" t="str">
        <f>CONCATENATE("Cmd_",G89,"_On")</f>
        <v>Cmd_28_On</v>
      </c>
      <c r="N89" t="str">
        <f t="shared" si="98"/>
        <v/>
      </c>
      <c r="P89" s="15">
        <v>1</v>
      </c>
      <c r="Q89" s="31">
        <v>0</v>
      </c>
      <c r="R89" s="31">
        <f t="shared" si="17"/>
        <v>28</v>
      </c>
      <c r="S89" s="31">
        <f t="shared" si="99"/>
        <v>0</v>
      </c>
      <c r="T89" s="31">
        <f t="shared" si="105"/>
        <v>-1</v>
      </c>
      <c r="U89" s="32" t="str">
        <f t="shared" ref="U89" si="136">CONCATENATE("Cmd_",$R89,"_On")</f>
        <v>Cmd_28_On</v>
      </c>
      <c r="V89" s="32"/>
      <c r="W89" s="32"/>
      <c r="X89" s="32"/>
      <c r="Y89" s="32" t="str">
        <f t="shared" si="101"/>
        <v/>
      </c>
      <c r="Z89" s="57"/>
      <c r="AA89" s="15">
        <v>1</v>
      </c>
      <c r="AB89" s="31">
        <v>0</v>
      </c>
      <c r="AC89" s="31">
        <f t="shared" si="18"/>
        <v>28</v>
      </c>
      <c r="AD89" s="31">
        <f t="shared" si="15"/>
        <v>0</v>
      </c>
      <c r="AE89" s="31">
        <f t="shared" si="19"/>
        <v>-1</v>
      </c>
      <c r="AF89" s="32" t="str">
        <f t="shared" ref="AF89" si="137">CONCATENATE("Cmd_",AC89,"_On")</f>
        <v>Cmd_28_On</v>
      </c>
      <c r="AG89" s="32"/>
      <c r="AH89" s="32"/>
      <c r="AI89" s="32" t="s">
        <v>1050</v>
      </c>
      <c r="AJ89" s="32"/>
      <c r="AK89" s="57"/>
    </row>
    <row r="90" spans="1:37">
      <c r="A90" s="3">
        <v>1</v>
      </c>
      <c r="B90" s="3">
        <v>57</v>
      </c>
      <c r="C90" s="3">
        <f t="shared" si="79"/>
        <v>7</v>
      </c>
      <c r="D90" s="3">
        <f t="shared" si="103"/>
        <v>1</v>
      </c>
      <c r="E90" t="str">
        <f t="shared" si="80"/>
        <v>dig_IO&lt;57&gt;</v>
      </c>
      <c r="G90" s="3">
        <f t="shared" si="16"/>
        <v>28</v>
      </c>
      <c r="H90" s="3">
        <f t="shared" si="97"/>
        <v>0</v>
      </c>
      <c r="I90" s="3">
        <f t="shared" si="104"/>
        <v>11</v>
      </c>
      <c r="J90" t="str">
        <f>CONCATENATE("Cmd_",G90,"_Off")</f>
        <v>Cmd_28_Off</v>
      </c>
      <c r="N90" t="str">
        <f t="shared" si="98"/>
        <v/>
      </c>
      <c r="P90" s="15">
        <v>1</v>
      </c>
      <c r="Q90" s="31">
        <v>0</v>
      </c>
      <c r="R90" s="31">
        <f t="shared" si="17"/>
        <v>28</v>
      </c>
      <c r="S90" s="31">
        <f t="shared" si="99"/>
        <v>0</v>
      </c>
      <c r="T90" s="31">
        <f t="shared" si="105"/>
        <v>-1</v>
      </c>
      <c r="U90" s="32" t="str">
        <f t="shared" ref="U90" si="138">CONCATENATE("Cmd_",$R90,"_Off")</f>
        <v>Cmd_28_Off</v>
      </c>
      <c r="V90" s="32"/>
      <c r="W90" s="32"/>
      <c r="X90" s="32"/>
      <c r="Y90" s="32" t="str">
        <f t="shared" si="101"/>
        <v/>
      </c>
      <c r="Z90" s="57"/>
      <c r="AA90" s="15">
        <v>1</v>
      </c>
      <c r="AB90" s="31">
        <v>0</v>
      </c>
      <c r="AC90" s="31">
        <f t="shared" si="18"/>
        <v>28</v>
      </c>
      <c r="AD90" s="31">
        <f t="shared" si="15"/>
        <v>0</v>
      </c>
      <c r="AE90" s="31">
        <f t="shared" si="19"/>
        <v>-1</v>
      </c>
      <c r="AF90" s="32" t="str">
        <f t="shared" ref="AF90" si="139">CONCATENATE("Cmd_",AC90,"_Off")</f>
        <v>Cmd_28_Off</v>
      </c>
      <c r="AG90" s="32"/>
      <c r="AH90" s="32"/>
      <c r="AI90" s="32" t="s">
        <v>1050</v>
      </c>
      <c r="AJ90" s="32"/>
      <c r="AK90" s="57"/>
    </row>
    <row r="91" spans="1:37">
      <c r="A91" s="3">
        <v>1</v>
      </c>
      <c r="B91" s="3">
        <v>58</v>
      </c>
      <c r="C91" s="3">
        <f t="shared" si="79"/>
        <v>7</v>
      </c>
      <c r="D91" s="3">
        <f t="shared" si="103"/>
        <v>1</v>
      </c>
      <c r="E91" t="str">
        <f t="shared" si="80"/>
        <v>dig_IO&lt;58&gt;</v>
      </c>
      <c r="G91" s="3">
        <f t="shared" si="16"/>
        <v>29</v>
      </c>
      <c r="H91" s="3">
        <f t="shared" si="97"/>
        <v>0</v>
      </c>
      <c r="I91" s="3">
        <f t="shared" si="104"/>
        <v>11</v>
      </c>
      <c r="J91" t="str">
        <f>CONCATENATE("Cmd_",G91,"_On")</f>
        <v>Cmd_29_On</v>
      </c>
      <c r="N91" t="str">
        <f t="shared" si="98"/>
        <v/>
      </c>
      <c r="P91" s="15">
        <v>1</v>
      </c>
      <c r="Q91" s="31">
        <v>0</v>
      </c>
      <c r="R91" s="31">
        <f t="shared" si="17"/>
        <v>29</v>
      </c>
      <c r="S91" s="31">
        <f t="shared" si="99"/>
        <v>0</v>
      </c>
      <c r="T91" s="31">
        <f t="shared" si="105"/>
        <v>-1</v>
      </c>
      <c r="U91" s="32" t="str">
        <f t="shared" ref="U91" si="140">CONCATENATE("Cmd_",$R91,"_On")</f>
        <v>Cmd_29_On</v>
      </c>
      <c r="V91" s="32"/>
      <c r="W91" s="32"/>
      <c r="X91" s="32"/>
      <c r="Y91" s="32" t="str">
        <f t="shared" si="101"/>
        <v/>
      </c>
      <c r="Z91" s="57"/>
      <c r="AA91" s="15">
        <v>1</v>
      </c>
      <c r="AB91" s="31">
        <v>0</v>
      </c>
      <c r="AC91" s="31">
        <f t="shared" si="18"/>
        <v>29</v>
      </c>
      <c r="AD91" s="31">
        <f t="shared" si="15"/>
        <v>0</v>
      </c>
      <c r="AE91" s="31">
        <f t="shared" si="19"/>
        <v>-1</v>
      </c>
      <c r="AF91" s="32" t="str">
        <f t="shared" ref="AF91" si="141">CONCATENATE("Cmd_",AC91,"_On")</f>
        <v>Cmd_29_On</v>
      </c>
      <c r="AG91" s="32"/>
      <c r="AH91" s="32"/>
      <c r="AI91" s="32" t="s">
        <v>1051</v>
      </c>
      <c r="AJ91" s="32"/>
      <c r="AK91" s="57"/>
    </row>
    <row r="92" spans="1:37">
      <c r="A92" s="3">
        <v>1</v>
      </c>
      <c r="B92" s="3">
        <v>59</v>
      </c>
      <c r="C92" s="3">
        <f t="shared" si="79"/>
        <v>7</v>
      </c>
      <c r="D92" s="3">
        <f t="shared" si="103"/>
        <v>1</v>
      </c>
      <c r="E92" t="str">
        <f t="shared" si="80"/>
        <v>dig_IO&lt;59&gt;</v>
      </c>
      <c r="G92" s="3">
        <f t="shared" si="16"/>
        <v>29</v>
      </c>
      <c r="H92" s="3">
        <f t="shared" si="97"/>
        <v>0</v>
      </c>
      <c r="I92" s="3">
        <f t="shared" si="104"/>
        <v>11</v>
      </c>
      <c r="J92" t="str">
        <f>CONCATENATE("Cmd_",G92,"_Off")</f>
        <v>Cmd_29_Off</v>
      </c>
      <c r="N92" t="str">
        <f t="shared" si="98"/>
        <v/>
      </c>
      <c r="P92" s="15">
        <v>1</v>
      </c>
      <c r="Q92" s="31">
        <v>0</v>
      </c>
      <c r="R92" s="31">
        <f t="shared" si="17"/>
        <v>29</v>
      </c>
      <c r="S92" s="31">
        <f t="shared" si="99"/>
        <v>0</v>
      </c>
      <c r="T92" s="31">
        <f t="shared" si="105"/>
        <v>-1</v>
      </c>
      <c r="U92" s="32" t="str">
        <f t="shared" ref="U92" si="142">CONCATENATE("Cmd_",$R92,"_Off")</f>
        <v>Cmd_29_Off</v>
      </c>
      <c r="V92" s="32"/>
      <c r="W92" s="32"/>
      <c r="X92" s="32"/>
      <c r="Y92" s="32" t="str">
        <f t="shared" si="101"/>
        <v/>
      </c>
      <c r="Z92" s="57"/>
      <c r="AA92" s="15">
        <v>1</v>
      </c>
      <c r="AB92" s="31">
        <v>0</v>
      </c>
      <c r="AC92" s="31">
        <f t="shared" si="18"/>
        <v>29</v>
      </c>
      <c r="AD92" s="31">
        <f t="shared" si="15"/>
        <v>0</v>
      </c>
      <c r="AE92" s="31">
        <f t="shared" si="19"/>
        <v>-1</v>
      </c>
      <c r="AF92" s="32" t="str">
        <f t="shared" ref="AF92" si="143">CONCATENATE("Cmd_",AC92,"_Off")</f>
        <v>Cmd_29_Off</v>
      </c>
      <c r="AG92" s="32"/>
      <c r="AH92" s="32"/>
      <c r="AI92" s="32" t="s">
        <v>1051</v>
      </c>
      <c r="AJ92" s="32"/>
      <c r="AK92" s="57"/>
    </row>
    <row r="93" spans="1:37">
      <c r="A93" s="3">
        <v>1</v>
      </c>
      <c r="B93" s="3">
        <v>60</v>
      </c>
      <c r="C93" s="3">
        <f t="shared" si="79"/>
        <v>7</v>
      </c>
      <c r="D93" s="3">
        <f t="shared" si="103"/>
        <v>1</v>
      </c>
      <c r="E93" t="str">
        <f t="shared" si="80"/>
        <v>dig_IO&lt;60&gt;</v>
      </c>
      <c r="G93" s="3">
        <f t="shared" si="16"/>
        <v>30</v>
      </c>
      <c r="H93" s="3">
        <f t="shared" si="97"/>
        <v>0</v>
      </c>
      <c r="I93" s="3">
        <f t="shared" si="104"/>
        <v>11</v>
      </c>
      <c r="J93" t="str">
        <f>CONCATENATE("Cmd_",G93,"_On")</f>
        <v>Cmd_30_On</v>
      </c>
      <c r="N93" t="str">
        <f t="shared" si="98"/>
        <v/>
      </c>
      <c r="P93" s="15">
        <v>1</v>
      </c>
      <c r="Q93" s="31">
        <v>0</v>
      </c>
      <c r="R93" s="31">
        <f t="shared" si="17"/>
        <v>30</v>
      </c>
      <c r="S93" s="31">
        <f t="shared" si="99"/>
        <v>0</v>
      </c>
      <c r="T93" s="31">
        <f t="shared" si="105"/>
        <v>-1</v>
      </c>
      <c r="U93" s="32" t="str">
        <f t="shared" ref="U93" si="144">CONCATENATE("Cmd_",$R93,"_On")</f>
        <v>Cmd_30_On</v>
      </c>
      <c r="V93" s="32"/>
      <c r="W93" s="32"/>
      <c r="X93" s="32"/>
      <c r="Y93" s="32" t="str">
        <f t="shared" si="101"/>
        <v/>
      </c>
      <c r="Z93" s="57"/>
      <c r="AA93" s="15">
        <v>1</v>
      </c>
      <c r="AB93" s="31">
        <v>0</v>
      </c>
      <c r="AC93" s="31">
        <f t="shared" si="18"/>
        <v>30</v>
      </c>
      <c r="AD93" s="31">
        <f t="shared" si="15"/>
        <v>0</v>
      </c>
      <c r="AE93" s="31">
        <f t="shared" si="19"/>
        <v>-1</v>
      </c>
      <c r="AF93" s="32" t="str">
        <f t="shared" ref="AF93" si="145">CONCATENATE("Cmd_",AC93,"_On")</f>
        <v>Cmd_30_On</v>
      </c>
      <c r="AG93" s="32"/>
      <c r="AH93" s="32"/>
      <c r="AI93" s="32" t="s">
        <v>1052</v>
      </c>
      <c r="AJ93" s="32"/>
      <c r="AK93" s="57"/>
    </row>
    <row r="94" spans="1:37">
      <c r="A94" s="3">
        <v>1</v>
      </c>
      <c r="B94" s="3">
        <v>61</v>
      </c>
      <c r="C94" s="3">
        <f t="shared" si="79"/>
        <v>7</v>
      </c>
      <c r="D94" s="3">
        <f t="shared" si="103"/>
        <v>1</v>
      </c>
      <c r="E94" t="str">
        <f t="shared" si="80"/>
        <v>dig_IO&lt;61&gt;</v>
      </c>
      <c r="G94" s="3">
        <f t="shared" si="16"/>
        <v>30</v>
      </c>
      <c r="H94" s="3">
        <f t="shared" si="97"/>
        <v>0</v>
      </c>
      <c r="I94" s="3">
        <f t="shared" si="104"/>
        <v>11</v>
      </c>
      <c r="J94" t="str">
        <f>CONCATENATE("Cmd_",G94,"_Off")</f>
        <v>Cmd_30_Off</v>
      </c>
      <c r="N94" t="str">
        <f t="shared" si="98"/>
        <v/>
      </c>
      <c r="P94" s="15">
        <v>1</v>
      </c>
      <c r="Q94" s="31">
        <v>0</v>
      </c>
      <c r="R94" s="31">
        <f t="shared" si="17"/>
        <v>30</v>
      </c>
      <c r="S94" s="31">
        <f t="shared" si="99"/>
        <v>0</v>
      </c>
      <c r="T94" s="31">
        <f t="shared" si="105"/>
        <v>-1</v>
      </c>
      <c r="U94" s="32" t="str">
        <f t="shared" ref="U94" si="146">CONCATENATE("Cmd_",$R94,"_Off")</f>
        <v>Cmd_30_Off</v>
      </c>
      <c r="V94" s="32"/>
      <c r="W94" s="32"/>
      <c r="X94" s="32"/>
      <c r="Y94" s="32" t="str">
        <f t="shared" si="101"/>
        <v/>
      </c>
      <c r="Z94" s="57"/>
      <c r="AA94" s="15">
        <v>1</v>
      </c>
      <c r="AB94" s="31">
        <v>0</v>
      </c>
      <c r="AC94" s="31">
        <f t="shared" si="18"/>
        <v>30</v>
      </c>
      <c r="AD94" s="31">
        <f t="shared" si="15"/>
        <v>0</v>
      </c>
      <c r="AE94" s="31">
        <f t="shared" si="19"/>
        <v>-1</v>
      </c>
      <c r="AF94" s="32" t="str">
        <f t="shared" ref="AF94" si="147">CONCATENATE("Cmd_",AC94,"_Off")</f>
        <v>Cmd_30_Off</v>
      </c>
      <c r="AG94" s="32"/>
      <c r="AH94" s="32"/>
      <c r="AI94" s="32" t="s">
        <v>1052</v>
      </c>
      <c r="AJ94" s="32"/>
      <c r="AK94" s="57"/>
    </row>
    <row r="95" spans="1:37">
      <c r="A95" s="3">
        <v>1</v>
      </c>
      <c r="B95" s="3">
        <v>62</v>
      </c>
      <c r="C95" s="3">
        <f t="shared" si="79"/>
        <v>7</v>
      </c>
      <c r="D95" s="3">
        <f t="shared" si="103"/>
        <v>1</v>
      </c>
      <c r="E95" t="str">
        <f t="shared" si="80"/>
        <v>dig_IO&lt;62&gt;</v>
      </c>
      <c r="G95" s="3">
        <f t="shared" si="16"/>
        <v>31</v>
      </c>
      <c r="H95" s="3">
        <f t="shared" si="97"/>
        <v>0</v>
      </c>
      <c r="I95" s="3">
        <f t="shared" si="104"/>
        <v>11</v>
      </c>
      <c r="J95" t="str">
        <f>CONCATENATE("Cmd_",G95,"_On")</f>
        <v>Cmd_31_On</v>
      </c>
      <c r="N95" t="str">
        <f t="shared" si="98"/>
        <v/>
      </c>
      <c r="P95" s="15">
        <v>1</v>
      </c>
      <c r="Q95" s="31">
        <v>0</v>
      </c>
      <c r="R95" s="31">
        <f t="shared" si="17"/>
        <v>31</v>
      </c>
      <c r="S95" s="31">
        <f t="shared" si="99"/>
        <v>0</v>
      </c>
      <c r="T95" s="31">
        <f t="shared" si="105"/>
        <v>-1</v>
      </c>
      <c r="U95" s="32" t="str">
        <f t="shared" ref="U95" si="148">CONCATENATE("Cmd_",$R95,"_On")</f>
        <v>Cmd_31_On</v>
      </c>
      <c r="V95" s="32"/>
      <c r="W95" s="32"/>
      <c r="X95" s="32"/>
      <c r="Y95" s="32" t="str">
        <f t="shared" si="101"/>
        <v/>
      </c>
      <c r="Z95" s="57"/>
      <c r="AA95" s="15">
        <v>1</v>
      </c>
      <c r="AB95" s="31">
        <v>0</v>
      </c>
      <c r="AC95" s="31">
        <f t="shared" si="18"/>
        <v>31</v>
      </c>
      <c r="AD95" s="31">
        <f t="shared" si="15"/>
        <v>0</v>
      </c>
      <c r="AE95" s="31">
        <f t="shared" si="19"/>
        <v>-1</v>
      </c>
      <c r="AF95" s="32" t="str">
        <f t="shared" ref="AF95" si="149">CONCATENATE("Cmd_",AC95,"_On")</f>
        <v>Cmd_31_On</v>
      </c>
      <c r="AG95" s="32"/>
      <c r="AH95" s="32"/>
      <c r="AI95" s="32" t="s">
        <v>1053</v>
      </c>
      <c r="AJ95" s="32"/>
      <c r="AK95" s="57"/>
    </row>
    <row r="96" spans="1:37">
      <c r="A96" s="3">
        <v>1</v>
      </c>
      <c r="B96" s="3">
        <v>63</v>
      </c>
      <c r="C96" s="3">
        <f t="shared" si="79"/>
        <v>7</v>
      </c>
      <c r="D96" s="3">
        <f t="shared" si="103"/>
        <v>1</v>
      </c>
      <c r="E96" t="str">
        <f t="shared" si="80"/>
        <v>dig_IO&lt;63&gt;</v>
      </c>
      <c r="G96" s="3">
        <f t="shared" si="16"/>
        <v>31</v>
      </c>
      <c r="H96" s="3">
        <f t="shared" si="97"/>
        <v>0</v>
      </c>
      <c r="I96" s="3">
        <f t="shared" si="104"/>
        <v>11</v>
      </c>
      <c r="J96" t="str">
        <f>CONCATENATE("Cmd_",G96,"_Off")</f>
        <v>Cmd_31_Off</v>
      </c>
      <c r="N96" t="str">
        <f t="shared" si="98"/>
        <v/>
      </c>
      <c r="P96" s="15">
        <v>1</v>
      </c>
      <c r="Q96" s="31">
        <v>0</v>
      </c>
      <c r="R96" s="31">
        <f t="shared" si="17"/>
        <v>31</v>
      </c>
      <c r="S96" s="31">
        <f t="shared" si="99"/>
        <v>0</v>
      </c>
      <c r="T96" s="31">
        <f t="shared" si="105"/>
        <v>-1</v>
      </c>
      <c r="U96" s="32" t="str">
        <f t="shared" ref="U96" si="150">CONCATENATE("Cmd_",$R96,"_Off")</f>
        <v>Cmd_31_Off</v>
      </c>
      <c r="V96" s="32"/>
      <c r="W96" s="32"/>
      <c r="X96" s="32"/>
      <c r="Y96" s="32" t="str">
        <f t="shared" si="101"/>
        <v/>
      </c>
      <c r="Z96" s="57"/>
      <c r="AA96" s="15">
        <v>1</v>
      </c>
      <c r="AB96" s="31">
        <v>0</v>
      </c>
      <c r="AC96" s="31">
        <f t="shared" si="18"/>
        <v>31</v>
      </c>
      <c r="AD96" s="31">
        <f t="shared" si="15"/>
        <v>0</v>
      </c>
      <c r="AE96" s="31">
        <f t="shared" si="19"/>
        <v>-1</v>
      </c>
      <c r="AF96" s="32" t="str">
        <f t="shared" ref="AF96" si="151">CONCATENATE("Cmd_",AC96,"_Off")</f>
        <v>Cmd_31_Off</v>
      </c>
      <c r="AG96" s="32"/>
      <c r="AH96" s="32"/>
      <c r="AI96" s="32" t="s">
        <v>1053</v>
      </c>
      <c r="AJ96" s="32"/>
      <c r="AK96" s="57"/>
    </row>
    <row r="97" spans="1:37">
      <c r="A97" s="3">
        <v>1</v>
      </c>
      <c r="B97" s="3">
        <v>64</v>
      </c>
      <c r="C97" s="3">
        <f t="shared" ref="C97:C128" si="152">FLOOR(B97/8,1)</f>
        <v>8</v>
      </c>
      <c r="D97" s="3">
        <f t="shared" si="103"/>
        <v>1</v>
      </c>
      <c r="E97" t="str">
        <f t="shared" ref="E97:E128" si="153">CONCATENATE("dig_IO&lt;",B97,"&gt;")</f>
        <v>dig_IO&lt;64&gt;</v>
      </c>
      <c r="G97" s="3">
        <f>$B97-64</f>
        <v>0</v>
      </c>
      <c r="H97" s="3">
        <f t="shared" si="97"/>
        <v>0</v>
      </c>
      <c r="I97" s="3">
        <f t="shared" si="104"/>
        <v>11</v>
      </c>
      <c r="J97" t="str">
        <f t="shared" ref="J97:J128" si="154">CONCATENATE("Cmd",G97,"_DS")</f>
        <v>Cmd0_DS</v>
      </c>
      <c r="N97" t="str">
        <f t="shared" si="98"/>
        <v/>
      </c>
      <c r="O97" s="12">
        <v>8220</v>
      </c>
      <c r="P97" s="15">
        <v>1</v>
      </c>
      <c r="Q97" s="31">
        <v>1</v>
      </c>
      <c r="R97" s="31">
        <f>$B97-64</f>
        <v>0</v>
      </c>
      <c r="S97" s="31">
        <f t="shared" si="99"/>
        <v>0</v>
      </c>
      <c r="T97" s="31">
        <f t="shared" si="105"/>
        <v>-1</v>
      </c>
      <c r="U97" s="32" t="str">
        <f t="shared" ref="U97:U128" si="155">CONCATENATE("Cmd",R97,"_DS")</f>
        <v>Cmd0_DS</v>
      </c>
      <c r="V97" s="32"/>
      <c r="W97" s="32"/>
      <c r="X97" s="32"/>
      <c r="Y97" s="32" t="str">
        <f t="shared" si="101"/>
        <v/>
      </c>
      <c r="Z97" s="62">
        <v>8220</v>
      </c>
      <c r="AA97" s="15">
        <v>1</v>
      </c>
      <c r="AB97" s="31">
        <v>0</v>
      </c>
      <c r="AC97" s="31">
        <f t="shared" si="18"/>
        <v>32</v>
      </c>
      <c r="AD97" s="31">
        <f t="shared" ref="AD97:AD98" si="156">IF(AND(ISBLANK(AF97), ISBLANK(AG97)),1,0)</f>
        <v>0</v>
      </c>
      <c r="AE97" s="31">
        <f t="shared" ref="AE97:AE98" si="157">AE96+AD97</f>
        <v>-1</v>
      </c>
      <c r="AF97" s="32" t="str">
        <f t="shared" ref="AF97" si="158">CONCATENATE("Cmd_",AC97,"_On")</f>
        <v>Cmd_32_On</v>
      </c>
      <c r="AG97" s="32"/>
      <c r="AH97" s="32"/>
      <c r="AI97" s="32" t="s">
        <v>1059</v>
      </c>
      <c r="AJ97" s="32"/>
      <c r="AK97" s="57"/>
    </row>
    <row r="98" spans="1:37">
      <c r="A98" s="3">
        <v>1</v>
      </c>
      <c r="B98" s="3">
        <v>65</v>
      </c>
      <c r="C98" s="3">
        <f t="shared" si="152"/>
        <v>8</v>
      </c>
      <c r="D98" s="3">
        <f t="shared" si="103"/>
        <v>1</v>
      </c>
      <c r="E98" t="str">
        <f t="shared" si="153"/>
        <v>dig_IO&lt;65&gt;</v>
      </c>
      <c r="G98" s="3">
        <f t="shared" ref="G98:G128" si="159">$B98-64</f>
        <v>1</v>
      </c>
      <c r="H98" s="3">
        <f t="shared" si="97"/>
        <v>0</v>
      </c>
      <c r="I98" s="3">
        <f t="shared" si="104"/>
        <v>11</v>
      </c>
      <c r="J98" t="str">
        <f t="shared" si="154"/>
        <v>Cmd1_DS</v>
      </c>
      <c r="N98" t="str">
        <f t="shared" si="98"/>
        <v/>
      </c>
      <c r="O98" s="12">
        <v>8221</v>
      </c>
      <c r="P98" s="15">
        <v>1</v>
      </c>
      <c r="Q98" s="31">
        <v>1</v>
      </c>
      <c r="R98" s="31">
        <f t="shared" ref="R98:R128" si="160">$B98-64</f>
        <v>1</v>
      </c>
      <c r="S98" s="31">
        <f t="shared" si="99"/>
        <v>0</v>
      </c>
      <c r="T98" s="31">
        <f t="shared" si="105"/>
        <v>-1</v>
      </c>
      <c r="U98" s="32" t="str">
        <f t="shared" si="155"/>
        <v>Cmd1_DS</v>
      </c>
      <c r="V98" s="32"/>
      <c r="W98" s="32"/>
      <c r="X98" s="32"/>
      <c r="Y98" s="32" t="str">
        <f t="shared" si="101"/>
        <v/>
      </c>
      <c r="Z98" s="62">
        <v>8221</v>
      </c>
      <c r="AA98" s="15">
        <v>1</v>
      </c>
      <c r="AB98" s="31">
        <v>0</v>
      </c>
      <c r="AC98" s="31">
        <f t="shared" ref="AC98:AC132" si="161">FLOOR($B98/2,1)</f>
        <v>32</v>
      </c>
      <c r="AD98" s="31">
        <f t="shared" si="156"/>
        <v>0</v>
      </c>
      <c r="AE98" s="31">
        <f t="shared" si="157"/>
        <v>-1</v>
      </c>
      <c r="AF98" s="32" t="str">
        <f t="shared" ref="AF98" si="162">CONCATENATE("Cmd_",AC98,"_Off")</f>
        <v>Cmd_32_Off</v>
      </c>
      <c r="AG98" s="32"/>
      <c r="AH98" s="32"/>
      <c r="AI98" s="32" t="s">
        <v>1059</v>
      </c>
      <c r="AJ98" s="32"/>
      <c r="AK98" s="57"/>
    </row>
    <row r="99" spans="1:37">
      <c r="A99" s="3">
        <v>1</v>
      </c>
      <c r="B99" s="3">
        <v>66</v>
      </c>
      <c r="C99" s="3">
        <f t="shared" si="152"/>
        <v>8</v>
      </c>
      <c r="D99" s="3">
        <f t="shared" si="103"/>
        <v>1</v>
      </c>
      <c r="E99" t="str">
        <f t="shared" si="153"/>
        <v>dig_IO&lt;66&gt;</v>
      </c>
      <c r="G99" s="3">
        <f t="shared" si="159"/>
        <v>2</v>
      </c>
      <c r="H99" s="3">
        <f t="shared" si="97"/>
        <v>0</v>
      </c>
      <c r="I99" s="3">
        <f t="shared" si="104"/>
        <v>11</v>
      </c>
      <c r="J99" t="str">
        <f t="shared" si="154"/>
        <v>Cmd2_DS</v>
      </c>
      <c r="N99" t="str">
        <f t="shared" si="98"/>
        <v/>
      </c>
      <c r="O99" s="12">
        <v>8222</v>
      </c>
      <c r="P99" s="15">
        <v>1</v>
      </c>
      <c r="Q99" s="31">
        <v>1</v>
      </c>
      <c r="R99" s="31">
        <f t="shared" si="160"/>
        <v>2</v>
      </c>
      <c r="S99" s="31">
        <f t="shared" si="99"/>
        <v>0</v>
      </c>
      <c r="T99" s="31">
        <f t="shared" si="105"/>
        <v>-1</v>
      </c>
      <c r="U99" s="32" t="str">
        <f t="shared" si="155"/>
        <v>Cmd2_DS</v>
      </c>
      <c r="V99" s="32"/>
      <c r="W99" s="32"/>
      <c r="X99" s="32"/>
      <c r="Y99" s="32" t="str">
        <f t="shared" si="101"/>
        <v/>
      </c>
      <c r="Z99" s="62">
        <v>8222</v>
      </c>
      <c r="AA99" s="15">
        <v>1</v>
      </c>
      <c r="AB99" s="31">
        <v>0</v>
      </c>
      <c r="AC99" s="31">
        <f t="shared" si="18"/>
        <v>33</v>
      </c>
      <c r="AD99" s="31">
        <f t="shared" ref="AD99:AD162" si="163">IF(AND(ISBLANK(AF99), ISBLANK(AG99)),1,0)</f>
        <v>0</v>
      </c>
      <c r="AE99" s="31">
        <f t="shared" ref="AE99:AE162" si="164">AE98+AD99</f>
        <v>-1</v>
      </c>
      <c r="AF99" s="32" t="str">
        <f t="shared" ref="AF99" si="165">CONCATENATE("Cmd_",AC99,"_On")</f>
        <v>Cmd_33_On</v>
      </c>
      <c r="AG99" s="32"/>
      <c r="AH99" s="32"/>
      <c r="AI99" s="32" t="s">
        <v>1063</v>
      </c>
      <c r="AJ99" s="32"/>
      <c r="AK99" s="57"/>
    </row>
    <row r="100" spans="1:37">
      <c r="A100" s="3">
        <v>1</v>
      </c>
      <c r="B100" s="3">
        <v>67</v>
      </c>
      <c r="C100" s="3">
        <f t="shared" si="152"/>
        <v>8</v>
      </c>
      <c r="D100" s="3">
        <f t="shared" si="103"/>
        <v>1</v>
      </c>
      <c r="E100" t="str">
        <f t="shared" si="153"/>
        <v>dig_IO&lt;67&gt;</v>
      </c>
      <c r="G100" s="3">
        <f t="shared" si="159"/>
        <v>3</v>
      </c>
      <c r="H100" s="3">
        <f t="shared" si="97"/>
        <v>0</v>
      </c>
      <c r="I100" s="3">
        <f t="shared" si="104"/>
        <v>11</v>
      </c>
      <c r="J100" t="str">
        <f t="shared" si="154"/>
        <v>Cmd3_DS</v>
      </c>
      <c r="N100" t="str">
        <f t="shared" si="98"/>
        <v/>
      </c>
      <c r="O100" s="12">
        <v>8223</v>
      </c>
      <c r="P100" s="15">
        <v>1</v>
      </c>
      <c r="Q100" s="31">
        <v>1</v>
      </c>
      <c r="R100" s="31">
        <f t="shared" si="160"/>
        <v>3</v>
      </c>
      <c r="S100" s="31">
        <f t="shared" si="99"/>
        <v>0</v>
      </c>
      <c r="T100" s="31">
        <f t="shared" si="105"/>
        <v>-1</v>
      </c>
      <c r="U100" s="32" t="str">
        <f t="shared" si="155"/>
        <v>Cmd3_DS</v>
      </c>
      <c r="V100" s="32"/>
      <c r="W100" s="32"/>
      <c r="X100" s="32"/>
      <c r="Y100" s="32" t="str">
        <f t="shared" si="101"/>
        <v/>
      </c>
      <c r="Z100" s="62">
        <v>8223</v>
      </c>
      <c r="AA100" s="15">
        <v>1</v>
      </c>
      <c r="AB100" s="31">
        <v>0</v>
      </c>
      <c r="AC100" s="31">
        <f t="shared" si="161"/>
        <v>33</v>
      </c>
      <c r="AD100" s="31">
        <f t="shared" si="163"/>
        <v>0</v>
      </c>
      <c r="AE100" s="31">
        <f t="shared" si="164"/>
        <v>-1</v>
      </c>
      <c r="AF100" s="32" t="str">
        <f t="shared" ref="AF100" si="166">CONCATENATE("Cmd_",AC100,"_Off")</f>
        <v>Cmd_33_Off</v>
      </c>
      <c r="AG100" s="32"/>
      <c r="AH100" s="32"/>
      <c r="AI100" s="32" t="s">
        <v>1063</v>
      </c>
      <c r="AJ100" s="32"/>
      <c r="AK100" s="57"/>
    </row>
    <row r="101" spans="1:37">
      <c r="A101" s="3">
        <v>1</v>
      </c>
      <c r="B101" s="3">
        <v>68</v>
      </c>
      <c r="C101" s="3">
        <f t="shared" si="152"/>
        <v>8</v>
      </c>
      <c r="D101" s="3">
        <f t="shared" si="103"/>
        <v>1</v>
      </c>
      <c r="E101" t="str">
        <f t="shared" si="153"/>
        <v>dig_IO&lt;68&gt;</v>
      </c>
      <c r="G101" s="3">
        <f t="shared" si="159"/>
        <v>4</v>
      </c>
      <c r="H101" s="3">
        <f t="shared" si="97"/>
        <v>0</v>
      </c>
      <c r="I101" s="3">
        <f t="shared" si="104"/>
        <v>11</v>
      </c>
      <c r="J101" t="str">
        <f t="shared" si="154"/>
        <v>Cmd4_DS</v>
      </c>
      <c r="N101" t="str">
        <f t="shared" si="98"/>
        <v/>
      </c>
      <c r="O101" s="12">
        <v>8224</v>
      </c>
      <c r="P101" s="15">
        <v>1</v>
      </c>
      <c r="Q101" s="31">
        <v>1</v>
      </c>
      <c r="R101" s="31">
        <f t="shared" si="160"/>
        <v>4</v>
      </c>
      <c r="S101" s="31">
        <f t="shared" si="99"/>
        <v>0</v>
      </c>
      <c r="T101" s="31">
        <f t="shared" si="105"/>
        <v>-1</v>
      </c>
      <c r="U101" s="32" t="str">
        <f t="shared" si="155"/>
        <v>Cmd4_DS</v>
      </c>
      <c r="V101" s="32"/>
      <c r="W101" s="32"/>
      <c r="X101" s="32"/>
      <c r="Y101" s="32" t="str">
        <f t="shared" si="101"/>
        <v/>
      </c>
      <c r="Z101" s="62">
        <v>8224</v>
      </c>
      <c r="AA101" s="15">
        <v>1</v>
      </c>
      <c r="AB101" s="31">
        <v>0</v>
      </c>
      <c r="AC101" s="31">
        <f t="shared" si="161"/>
        <v>34</v>
      </c>
      <c r="AD101" s="31">
        <f t="shared" si="163"/>
        <v>0</v>
      </c>
      <c r="AE101" s="31">
        <f t="shared" si="164"/>
        <v>-1</v>
      </c>
      <c r="AF101" s="32" t="str">
        <f t="shared" ref="AF101" si="167">CONCATENATE("Cmd_",AC101,"_On")</f>
        <v>Cmd_34_On</v>
      </c>
      <c r="AG101" s="32"/>
      <c r="AH101" s="32"/>
      <c r="AI101" s="32" t="s">
        <v>1064</v>
      </c>
      <c r="AJ101" s="32"/>
      <c r="AK101" s="57"/>
    </row>
    <row r="102" spans="1:37">
      <c r="A102" s="3">
        <v>1</v>
      </c>
      <c r="B102" s="3">
        <v>69</v>
      </c>
      <c r="C102" s="3">
        <f t="shared" si="152"/>
        <v>8</v>
      </c>
      <c r="D102" s="3">
        <f t="shared" si="103"/>
        <v>1</v>
      </c>
      <c r="E102" t="str">
        <f t="shared" si="153"/>
        <v>dig_IO&lt;69&gt;</v>
      </c>
      <c r="G102" s="3">
        <f t="shared" si="159"/>
        <v>5</v>
      </c>
      <c r="H102" s="3">
        <f t="shared" si="97"/>
        <v>0</v>
      </c>
      <c r="I102" s="3">
        <f t="shared" si="104"/>
        <v>11</v>
      </c>
      <c r="J102" t="str">
        <f t="shared" si="154"/>
        <v>Cmd5_DS</v>
      </c>
      <c r="N102" t="str">
        <f t="shared" si="98"/>
        <v/>
      </c>
      <c r="O102" s="12">
        <v>8225</v>
      </c>
      <c r="P102" s="15">
        <v>1</v>
      </c>
      <c r="Q102" s="31">
        <v>1</v>
      </c>
      <c r="R102" s="31">
        <f t="shared" si="160"/>
        <v>5</v>
      </c>
      <c r="S102" s="31">
        <f t="shared" si="99"/>
        <v>0</v>
      </c>
      <c r="T102" s="31">
        <f t="shared" si="105"/>
        <v>-1</v>
      </c>
      <c r="U102" s="32" t="str">
        <f t="shared" si="155"/>
        <v>Cmd5_DS</v>
      </c>
      <c r="V102" s="32"/>
      <c r="W102" s="32"/>
      <c r="X102" s="32"/>
      <c r="Y102" s="32" t="str">
        <f t="shared" si="101"/>
        <v/>
      </c>
      <c r="Z102" s="62">
        <v>8225</v>
      </c>
      <c r="AA102" s="15">
        <v>1</v>
      </c>
      <c r="AB102" s="31">
        <v>0</v>
      </c>
      <c r="AC102" s="31">
        <f t="shared" si="161"/>
        <v>34</v>
      </c>
      <c r="AD102" s="31">
        <f t="shared" si="163"/>
        <v>0</v>
      </c>
      <c r="AE102" s="31">
        <f t="shared" si="164"/>
        <v>-1</v>
      </c>
      <c r="AF102" s="32" t="str">
        <f t="shared" ref="AF102" si="168">CONCATENATE("Cmd_",AC102,"_Off")</f>
        <v>Cmd_34_Off</v>
      </c>
      <c r="AG102" s="32"/>
      <c r="AH102" s="32"/>
      <c r="AI102" s="32" t="s">
        <v>1064</v>
      </c>
      <c r="AJ102" s="32"/>
      <c r="AK102" s="57"/>
    </row>
    <row r="103" spans="1:37">
      <c r="A103" s="3">
        <v>1</v>
      </c>
      <c r="B103" s="3">
        <v>70</v>
      </c>
      <c r="C103" s="3">
        <f t="shared" si="152"/>
        <v>8</v>
      </c>
      <c r="D103" s="3">
        <f t="shared" si="103"/>
        <v>1</v>
      </c>
      <c r="E103" t="str">
        <f t="shared" si="153"/>
        <v>dig_IO&lt;70&gt;</v>
      </c>
      <c r="G103" s="3">
        <f t="shared" si="159"/>
        <v>6</v>
      </c>
      <c r="H103" s="3">
        <f t="shared" si="97"/>
        <v>0</v>
      </c>
      <c r="I103" s="3">
        <f t="shared" si="104"/>
        <v>11</v>
      </c>
      <c r="J103" t="str">
        <f t="shared" si="154"/>
        <v>Cmd6_DS</v>
      </c>
      <c r="N103" t="str">
        <f t="shared" si="98"/>
        <v/>
      </c>
      <c r="O103" s="12">
        <v>8226</v>
      </c>
      <c r="P103" s="15">
        <v>1</v>
      </c>
      <c r="Q103" s="31">
        <v>1</v>
      </c>
      <c r="R103" s="31">
        <f t="shared" si="160"/>
        <v>6</v>
      </c>
      <c r="S103" s="31">
        <f t="shared" si="99"/>
        <v>0</v>
      </c>
      <c r="T103" s="31">
        <f t="shared" si="105"/>
        <v>-1</v>
      </c>
      <c r="U103" s="32" t="str">
        <f t="shared" si="155"/>
        <v>Cmd6_DS</v>
      </c>
      <c r="V103" s="32"/>
      <c r="W103" s="32"/>
      <c r="X103" s="32"/>
      <c r="Y103" s="32" t="str">
        <f t="shared" si="101"/>
        <v/>
      </c>
      <c r="Z103" s="62">
        <v>8226</v>
      </c>
      <c r="AA103" s="15">
        <v>1</v>
      </c>
      <c r="AB103" s="31">
        <v>0</v>
      </c>
      <c r="AC103" s="31">
        <f t="shared" si="161"/>
        <v>35</v>
      </c>
      <c r="AD103" s="31">
        <f t="shared" si="163"/>
        <v>0</v>
      </c>
      <c r="AE103" s="31">
        <f t="shared" si="164"/>
        <v>-1</v>
      </c>
      <c r="AF103" s="32" t="str">
        <f t="shared" ref="AF103" si="169">CONCATENATE("Cmd_",AC103,"_On")</f>
        <v>Cmd_35_On</v>
      </c>
      <c r="AG103" s="32"/>
      <c r="AH103" s="32"/>
      <c r="AI103" s="32" t="s">
        <v>1065</v>
      </c>
      <c r="AJ103" s="32"/>
      <c r="AK103" s="57"/>
    </row>
    <row r="104" spans="1:37">
      <c r="A104" s="3">
        <v>1</v>
      </c>
      <c r="B104" s="3">
        <v>71</v>
      </c>
      <c r="C104" s="3">
        <f t="shared" si="152"/>
        <v>8</v>
      </c>
      <c r="D104" s="3">
        <f t="shared" si="103"/>
        <v>1</v>
      </c>
      <c r="E104" t="str">
        <f t="shared" si="153"/>
        <v>dig_IO&lt;71&gt;</v>
      </c>
      <c r="G104" s="3">
        <f t="shared" si="159"/>
        <v>7</v>
      </c>
      <c r="H104" s="3">
        <f t="shared" si="97"/>
        <v>0</v>
      </c>
      <c r="I104" s="3">
        <f t="shared" si="104"/>
        <v>11</v>
      </c>
      <c r="J104" t="str">
        <f t="shared" si="154"/>
        <v>Cmd7_DS</v>
      </c>
      <c r="N104" t="str">
        <f t="shared" si="98"/>
        <v/>
      </c>
      <c r="O104" s="12">
        <v>8227</v>
      </c>
      <c r="P104" s="15">
        <v>1</v>
      </c>
      <c r="Q104" s="31">
        <v>1</v>
      </c>
      <c r="R104" s="31">
        <f t="shared" si="160"/>
        <v>7</v>
      </c>
      <c r="S104" s="31">
        <f t="shared" si="99"/>
        <v>0</v>
      </c>
      <c r="T104" s="31">
        <f t="shared" si="105"/>
        <v>-1</v>
      </c>
      <c r="U104" s="32" t="str">
        <f t="shared" si="155"/>
        <v>Cmd7_DS</v>
      </c>
      <c r="V104" s="32"/>
      <c r="W104" s="32"/>
      <c r="X104" s="32"/>
      <c r="Y104" s="32" t="str">
        <f t="shared" si="101"/>
        <v/>
      </c>
      <c r="Z104" s="62">
        <v>8227</v>
      </c>
      <c r="AA104" s="15">
        <v>1</v>
      </c>
      <c r="AB104" s="31">
        <v>0</v>
      </c>
      <c r="AC104" s="31">
        <f t="shared" si="161"/>
        <v>35</v>
      </c>
      <c r="AD104" s="31">
        <f t="shared" si="163"/>
        <v>0</v>
      </c>
      <c r="AE104" s="31">
        <f t="shared" si="164"/>
        <v>-1</v>
      </c>
      <c r="AF104" s="32" t="str">
        <f t="shared" ref="AF104" si="170">CONCATENATE("Cmd_",AC104,"_Off")</f>
        <v>Cmd_35_Off</v>
      </c>
      <c r="AG104" s="32"/>
      <c r="AH104" s="32"/>
      <c r="AI104" s="32" t="s">
        <v>1065</v>
      </c>
      <c r="AJ104" s="32"/>
      <c r="AK104" s="57"/>
    </row>
    <row r="105" spans="1:37">
      <c r="A105" s="3">
        <v>1</v>
      </c>
      <c r="B105" s="3">
        <v>72</v>
      </c>
      <c r="C105" s="3">
        <f t="shared" si="152"/>
        <v>9</v>
      </c>
      <c r="D105" s="3">
        <f t="shared" si="103"/>
        <v>1</v>
      </c>
      <c r="E105" t="str">
        <f t="shared" si="153"/>
        <v>dig_IO&lt;72&gt;</v>
      </c>
      <c r="G105" s="3">
        <f t="shared" si="159"/>
        <v>8</v>
      </c>
      <c r="H105" s="3">
        <f t="shared" si="97"/>
        <v>0</v>
      </c>
      <c r="I105" s="3">
        <f t="shared" si="104"/>
        <v>11</v>
      </c>
      <c r="J105" t="str">
        <f t="shared" si="154"/>
        <v>Cmd8_DS</v>
      </c>
      <c r="N105" t="str">
        <f t="shared" si="98"/>
        <v/>
      </c>
      <c r="O105" s="12">
        <v>8228</v>
      </c>
      <c r="P105" s="15">
        <v>1</v>
      </c>
      <c r="Q105" s="31">
        <v>1</v>
      </c>
      <c r="R105" s="31">
        <f t="shared" si="160"/>
        <v>8</v>
      </c>
      <c r="S105" s="31">
        <f t="shared" si="99"/>
        <v>0</v>
      </c>
      <c r="T105" s="31">
        <f t="shared" si="105"/>
        <v>-1</v>
      </c>
      <c r="U105" s="32" t="str">
        <f t="shared" si="155"/>
        <v>Cmd8_DS</v>
      </c>
      <c r="V105" s="32"/>
      <c r="W105" s="32"/>
      <c r="X105" s="32"/>
      <c r="Y105" s="32" t="str">
        <f t="shared" si="101"/>
        <v/>
      </c>
      <c r="Z105" s="62">
        <v>8228</v>
      </c>
      <c r="AA105" s="15">
        <v>1</v>
      </c>
      <c r="AB105" s="31">
        <v>0</v>
      </c>
      <c r="AC105" s="31">
        <f t="shared" si="161"/>
        <v>36</v>
      </c>
      <c r="AD105" s="31">
        <f t="shared" si="163"/>
        <v>0</v>
      </c>
      <c r="AE105" s="31">
        <f t="shared" si="164"/>
        <v>-1</v>
      </c>
      <c r="AF105" s="32" t="str">
        <f t="shared" ref="AF105" si="171">CONCATENATE("Cmd_",AC105,"_On")</f>
        <v>Cmd_36_On</v>
      </c>
      <c r="AG105" s="32"/>
      <c r="AH105" s="32"/>
      <c r="AI105" s="32" t="s">
        <v>1066</v>
      </c>
      <c r="AJ105" s="32"/>
      <c r="AK105" s="57"/>
    </row>
    <row r="106" spans="1:37">
      <c r="A106" s="3">
        <v>1</v>
      </c>
      <c r="B106" s="3">
        <v>73</v>
      </c>
      <c r="C106" s="3">
        <f t="shared" si="152"/>
        <v>9</v>
      </c>
      <c r="D106" s="3">
        <f t="shared" si="103"/>
        <v>1</v>
      </c>
      <c r="E106" t="str">
        <f t="shared" si="153"/>
        <v>dig_IO&lt;73&gt;</v>
      </c>
      <c r="G106" s="3">
        <f t="shared" si="159"/>
        <v>9</v>
      </c>
      <c r="H106" s="3">
        <f t="shared" si="97"/>
        <v>0</v>
      </c>
      <c r="I106" s="3">
        <f t="shared" si="104"/>
        <v>11</v>
      </c>
      <c r="J106" t="str">
        <f t="shared" si="154"/>
        <v>Cmd9_DS</v>
      </c>
      <c r="N106" t="str">
        <f t="shared" si="98"/>
        <v/>
      </c>
      <c r="O106" s="12">
        <v>8229</v>
      </c>
      <c r="P106" s="15">
        <v>1</v>
      </c>
      <c r="Q106" s="31">
        <v>1</v>
      </c>
      <c r="R106" s="31">
        <f t="shared" si="160"/>
        <v>9</v>
      </c>
      <c r="S106" s="31">
        <f t="shared" si="99"/>
        <v>0</v>
      </c>
      <c r="T106" s="31">
        <f t="shared" si="105"/>
        <v>-1</v>
      </c>
      <c r="U106" s="32" t="str">
        <f t="shared" si="155"/>
        <v>Cmd9_DS</v>
      </c>
      <c r="V106" s="32"/>
      <c r="W106" s="32"/>
      <c r="X106" s="32"/>
      <c r="Y106" s="32" t="str">
        <f t="shared" si="101"/>
        <v/>
      </c>
      <c r="Z106" s="62">
        <v>8229</v>
      </c>
      <c r="AA106" s="15">
        <v>1</v>
      </c>
      <c r="AB106" s="31">
        <v>0</v>
      </c>
      <c r="AC106" s="31">
        <f t="shared" si="161"/>
        <v>36</v>
      </c>
      <c r="AD106" s="31">
        <f t="shared" si="163"/>
        <v>0</v>
      </c>
      <c r="AE106" s="31">
        <f t="shared" si="164"/>
        <v>-1</v>
      </c>
      <c r="AF106" s="32" t="str">
        <f t="shared" ref="AF106" si="172">CONCATENATE("Cmd_",AC106,"_Off")</f>
        <v>Cmd_36_Off</v>
      </c>
      <c r="AG106" s="32"/>
      <c r="AH106" s="32"/>
      <c r="AI106" s="32" t="s">
        <v>1066</v>
      </c>
      <c r="AJ106" s="32"/>
      <c r="AK106" s="57"/>
    </row>
    <row r="107" spans="1:37">
      <c r="A107" s="3">
        <v>1</v>
      </c>
      <c r="B107" s="3">
        <v>74</v>
      </c>
      <c r="C107" s="3">
        <f t="shared" si="152"/>
        <v>9</v>
      </c>
      <c r="D107" s="3">
        <f t="shared" si="103"/>
        <v>1</v>
      </c>
      <c r="E107" t="str">
        <f t="shared" si="153"/>
        <v>dig_IO&lt;74&gt;</v>
      </c>
      <c r="G107" s="3">
        <f t="shared" si="159"/>
        <v>10</v>
      </c>
      <c r="H107" s="3">
        <f t="shared" si="97"/>
        <v>0</v>
      </c>
      <c r="I107" s="3">
        <f t="shared" si="104"/>
        <v>11</v>
      </c>
      <c r="J107" t="str">
        <f t="shared" si="154"/>
        <v>Cmd10_DS</v>
      </c>
      <c r="N107" t="str">
        <f t="shared" si="98"/>
        <v/>
      </c>
      <c r="O107" s="11" t="s">
        <v>886</v>
      </c>
      <c r="P107" s="15">
        <v>1</v>
      </c>
      <c r="Q107" s="31">
        <v>1</v>
      </c>
      <c r="R107" s="31">
        <f t="shared" si="160"/>
        <v>10</v>
      </c>
      <c r="S107" s="31">
        <f t="shared" si="99"/>
        <v>0</v>
      </c>
      <c r="T107" s="31">
        <f t="shared" si="105"/>
        <v>-1</v>
      </c>
      <c r="U107" s="32" t="str">
        <f t="shared" si="155"/>
        <v>Cmd10_DS</v>
      </c>
      <c r="V107" s="32"/>
      <c r="W107" s="32"/>
      <c r="X107" s="32"/>
      <c r="Y107" s="32" t="str">
        <f t="shared" si="101"/>
        <v/>
      </c>
      <c r="Z107" s="63" t="s">
        <v>886</v>
      </c>
      <c r="AA107" s="15">
        <v>1</v>
      </c>
      <c r="AB107" s="31">
        <v>0</v>
      </c>
      <c r="AC107" s="31">
        <f t="shared" si="161"/>
        <v>37</v>
      </c>
      <c r="AD107" s="31">
        <f t="shared" si="163"/>
        <v>0</v>
      </c>
      <c r="AE107" s="31">
        <f t="shared" si="164"/>
        <v>-1</v>
      </c>
      <c r="AF107" s="32" t="str">
        <f t="shared" ref="AF107" si="173">CONCATENATE("Cmd_",AC107,"_On")</f>
        <v>Cmd_37_On</v>
      </c>
      <c r="AG107" s="32"/>
      <c r="AH107" s="32"/>
      <c r="AI107" s="32" t="s">
        <v>1067</v>
      </c>
      <c r="AJ107" s="32"/>
      <c r="AK107" s="57"/>
    </row>
    <row r="108" spans="1:37">
      <c r="A108" s="3">
        <v>1</v>
      </c>
      <c r="B108" s="3">
        <v>75</v>
      </c>
      <c r="C108" s="3">
        <f t="shared" si="152"/>
        <v>9</v>
      </c>
      <c r="D108" s="3">
        <f t="shared" si="103"/>
        <v>1</v>
      </c>
      <c r="E108" t="str">
        <f t="shared" si="153"/>
        <v>dig_IO&lt;75&gt;</v>
      </c>
      <c r="G108" s="3">
        <f t="shared" si="159"/>
        <v>11</v>
      </c>
      <c r="H108" s="3">
        <f t="shared" si="97"/>
        <v>0</v>
      </c>
      <c r="I108" s="3">
        <f t="shared" si="104"/>
        <v>11</v>
      </c>
      <c r="J108" t="str">
        <f t="shared" si="154"/>
        <v>Cmd11_DS</v>
      </c>
      <c r="N108" t="str">
        <f t="shared" si="98"/>
        <v/>
      </c>
      <c r="O108" s="11" t="s">
        <v>887</v>
      </c>
      <c r="P108" s="15">
        <v>1</v>
      </c>
      <c r="Q108" s="31">
        <v>1</v>
      </c>
      <c r="R108" s="31">
        <f t="shared" si="160"/>
        <v>11</v>
      </c>
      <c r="S108" s="31">
        <f t="shared" si="99"/>
        <v>0</v>
      </c>
      <c r="T108" s="31">
        <f t="shared" si="105"/>
        <v>-1</v>
      </c>
      <c r="U108" s="32" t="str">
        <f t="shared" si="155"/>
        <v>Cmd11_DS</v>
      </c>
      <c r="V108" s="32"/>
      <c r="W108" s="32"/>
      <c r="X108" s="32"/>
      <c r="Y108" s="32" t="str">
        <f t="shared" si="101"/>
        <v/>
      </c>
      <c r="Z108" s="63" t="s">
        <v>887</v>
      </c>
      <c r="AA108" s="15">
        <v>1</v>
      </c>
      <c r="AB108" s="31">
        <v>0</v>
      </c>
      <c r="AC108" s="31">
        <f t="shared" si="161"/>
        <v>37</v>
      </c>
      <c r="AD108" s="31">
        <f t="shared" si="163"/>
        <v>0</v>
      </c>
      <c r="AE108" s="31">
        <f t="shared" si="164"/>
        <v>-1</v>
      </c>
      <c r="AF108" s="32" t="str">
        <f t="shared" ref="AF108" si="174">CONCATENATE("Cmd_",AC108,"_Off")</f>
        <v>Cmd_37_Off</v>
      </c>
      <c r="AG108" s="32"/>
      <c r="AH108" s="32"/>
      <c r="AI108" s="32" t="s">
        <v>1067</v>
      </c>
      <c r="AJ108" s="32"/>
      <c r="AK108" s="57"/>
    </row>
    <row r="109" spans="1:37">
      <c r="A109" s="3">
        <v>1</v>
      </c>
      <c r="B109" s="3">
        <v>76</v>
      </c>
      <c r="C109" s="3">
        <f t="shared" si="152"/>
        <v>9</v>
      </c>
      <c r="D109" s="3">
        <f t="shared" si="103"/>
        <v>1</v>
      </c>
      <c r="E109" t="str">
        <f t="shared" si="153"/>
        <v>dig_IO&lt;76&gt;</v>
      </c>
      <c r="G109" s="3">
        <f t="shared" si="159"/>
        <v>12</v>
      </c>
      <c r="H109" s="3">
        <f t="shared" si="97"/>
        <v>0</v>
      </c>
      <c r="I109" s="3">
        <f t="shared" si="104"/>
        <v>11</v>
      </c>
      <c r="J109" t="str">
        <f t="shared" si="154"/>
        <v>Cmd12_DS</v>
      </c>
      <c r="N109" t="str">
        <f t="shared" si="98"/>
        <v/>
      </c>
      <c r="O109" s="11" t="s">
        <v>888</v>
      </c>
      <c r="P109" s="15">
        <v>1</v>
      </c>
      <c r="Q109" s="31">
        <v>1</v>
      </c>
      <c r="R109" s="31">
        <f t="shared" si="160"/>
        <v>12</v>
      </c>
      <c r="S109" s="31">
        <f t="shared" si="99"/>
        <v>0</v>
      </c>
      <c r="T109" s="31">
        <f t="shared" si="105"/>
        <v>-1</v>
      </c>
      <c r="U109" s="32" t="str">
        <f t="shared" si="155"/>
        <v>Cmd12_DS</v>
      </c>
      <c r="V109" s="32"/>
      <c r="W109" s="32"/>
      <c r="X109" s="32"/>
      <c r="Y109" s="32" t="str">
        <f t="shared" si="101"/>
        <v/>
      </c>
      <c r="Z109" s="63" t="s">
        <v>888</v>
      </c>
      <c r="AA109" s="15">
        <v>1</v>
      </c>
      <c r="AB109" s="31">
        <v>0</v>
      </c>
      <c r="AC109" s="31">
        <f t="shared" si="161"/>
        <v>38</v>
      </c>
      <c r="AD109" s="31">
        <f t="shared" si="163"/>
        <v>0</v>
      </c>
      <c r="AE109" s="31">
        <f t="shared" si="164"/>
        <v>-1</v>
      </c>
      <c r="AF109" s="32" t="str">
        <f t="shared" ref="AF109" si="175">CONCATENATE("Cmd_",AC109,"_On")</f>
        <v>Cmd_38_On</v>
      </c>
      <c r="AG109" s="32"/>
      <c r="AH109" s="32"/>
      <c r="AI109" s="32" t="s">
        <v>1068</v>
      </c>
      <c r="AJ109" s="32"/>
      <c r="AK109" s="57"/>
    </row>
    <row r="110" spans="1:37">
      <c r="A110" s="3">
        <v>1</v>
      </c>
      <c r="B110" s="3">
        <v>77</v>
      </c>
      <c r="C110" s="3">
        <f t="shared" si="152"/>
        <v>9</v>
      </c>
      <c r="D110" s="3">
        <f t="shared" si="103"/>
        <v>1</v>
      </c>
      <c r="E110" t="str">
        <f t="shared" si="153"/>
        <v>dig_IO&lt;77&gt;</v>
      </c>
      <c r="G110" s="3">
        <f t="shared" si="159"/>
        <v>13</v>
      </c>
      <c r="H110" s="3">
        <f t="shared" si="97"/>
        <v>0</v>
      </c>
      <c r="I110" s="3">
        <f t="shared" si="104"/>
        <v>11</v>
      </c>
      <c r="J110" t="str">
        <f t="shared" si="154"/>
        <v>Cmd13_DS</v>
      </c>
      <c r="N110" t="str">
        <f t="shared" si="98"/>
        <v/>
      </c>
      <c r="O110" t="s">
        <v>889</v>
      </c>
      <c r="P110" s="15">
        <v>1</v>
      </c>
      <c r="Q110" s="31">
        <v>1</v>
      </c>
      <c r="R110" s="31">
        <f t="shared" si="160"/>
        <v>13</v>
      </c>
      <c r="S110" s="31">
        <f t="shared" si="99"/>
        <v>0</v>
      </c>
      <c r="T110" s="31">
        <f t="shared" si="105"/>
        <v>-1</v>
      </c>
      <c r="U110" s="32" t="str">
        <f t="shared" si="155"/>
        <v>Cmd13_DS</v>
      </c>
      <c r="V110" s="32"/>
      <c r="W110" s="32"/>
      <c r="X110" s="32"/>
      <c r="Y110" s="32" t="str">
        <f t="shared" si="101"/>
        <v/>
      </c>
      <c r="Z110" s="57" t="s">
        <v>889</v>
      </c>
      <c r="AA110" s="15">
        <v>1</v>
      </c>
      <c r="AB110" s="31">
        <v>0</v>
      </c>
      <c r="AC110" s="31">
        <f t="shared" si="161"/>
        <v>38</v>
      </c>
      <c r="AD110" s="31">
        <f t="shared" si="163"/>
        <v>0</v>
      </c>
      <c r="AE110" s="31">
        <f t="shared" si="164"/>
        <v>-1</v>
      </c>
      <c r="AF110" s="32" t="str">
        <f t="shared" ref="AF110" si="176">CONCATENATE("Cmd_",AC110,"_Off")</f>
        <v>Cmd_38_Off</v>
      </c>
      <c r="AG110" s="32"/>
      <c r="AH110" s="32"/>
      <c r="AI110" s="32" t="s">
        <v>1068</v>
      </c>
      <c r="AJ110" s="32"/>
      <c r="AK110" s="57"/>
    </row>
    <row r="111" spans="1:37">
      <c r="A111" s="3">
        <v>1</v>
      </c>
      <c r="B111" s="3">
        <v>78</v>
      </c>
      <c r="C111" s="3">
        <f t="shared" si="152"/>
        <v>9</v>
      </c>
      <c r="D111" s="3">
        <f t="shared" si="103"/>
        <v>1</v>
      </c>
      <c r="E111" t="str">
        <f t="shared" si="153"/>
        <v>dig_IO&lt;78&gt;</v>
      </c>
      <c r="G111" s="3">
        <f t="shared" si="159"/>
        <v>14</v>
      </c>
      <c r="H111" s="3">
        <f t="shared" si="97"/>
        <v>0</v>
      </c>
      <c r="I111" s="3">
        <f t="shared" si="104"/>
        <v>11</v>
      </c>
      <c r="J111" t="str">
        <f t="shared" si="154"/>
        <v>Cmd14_DS</v>
      </c>
      <c r="N111" t="str">
        <f t="shared" si="98"/>
        <v/>
      </c>
      <c r="O111" t="s">
        <v>890</v>
      </c>
      <c r="P111" s="15">
        <v>1</v>
      </c>
      <c r="Q111" s="31">
        <v>1</v>
      </c>
      <c r="R111" s="31">
        <f t="shared" si="160"/>
        <v>14</v>
      </c>
      <c r="S111" s="31">
        <f t="shared" si="99"/>
        <v>0</v>
      </c>
      <c r="T111" s="31">
        <f t="shared" si="105"/>
        <v>-1</v>
      </c>
      <c r="U111" s="32" t="str">
        <f t="shared" si="155"/>
        <v>Cmd14_DS</v>
      </c>
      <c r="V111" s="32"/>
      <c r="W111" s="32"/>
      <c r="X111" s="32"/>
      <c r="Y111" s="32" t="str">
        <f t="shared" si="101"/>
        <v/>
      </c>
      <c r="Z111" s="57" t="s">
        <v>890</v>
      </c>
      <c r="AA111" s="15">
        <v>1</v>
      </c>
      <c r="AB111" s="31">
        <v>0</v>
      </c>
      <c r="AC111" s="31">
        <f t="shared" si="161"/>
        <v>39</v>
      </c>
      <c r="AD111" s="31">
        <f t="shared" si="163"/>
        <v>0</v>
      </c>
      <c r="AE111" s="31">
        <f t="shared" si="164"/>
        <v>-1</v>
      </c>
      <c r="AF111" s="32" t="str">
        <f t="shared" ref="AF111" si="177">CONCATENATE("Cmd_",AC111,"_On")</f>
        <v>Cmd_39_On</v>
      </c>
      <c r="AG111" s="32"/>
      <c r="AH111" s="32"/>
      <c r="AI111" s="32" t="s">
        <v>1069</v>
      </c>
      <c r="AJ111" s="32"/>
      <c r="AK111" s="57"/>
    </row>
    <row r="112" spans="1:37">
      <c r="A112" s="3">
        <v>1</v>
      </c>
      <c r="B112" s="3">
        <v>79</v>
      </c>
      <c r="C112" s="3">
        <f t="shared" si="152"/>
        <v>9</v>
      </c>
      <c r="D112" s="3">
        <f t="shared" si="103"/>
        <v>1</v>
      </c>
      <c r="E112" t="str">
        <f t="shared" si="153"/>
        <v>dig_IO&lt;79&gt;</v>
      </c>
      <c r="G112" s="3">
        <f t="shared" si="159"/>
        <v>15</v>
      </c>
      <c r="H112" s="3">
        <f t="shared" si="97"/>
        <v>0</v>
      </c>
      <c r="I112" s="3">
        <f t="shared" si="104"/>
        <v>11</v>
      </c>
      <c r="J112" t="str">
        <f t="shared" si="154"/>
        <v>Cmd15_DS</v>
      </c>
      <c r="N112" t="str">
        <f t="shared" si="98"/>
        <v/>
      </c>
      <c r="O112" t="s">
        <v>891</v>
      </c>
      <c r="P112" s="15">
        <v>1</v>
      </c>
      <c r="Q112" s="31">
        <v>1</v>
      </c>
      <c r="R112" s="31">
        <f t="shared" si="160"/>
        <v>15</v>
      </c>
      <c r="S112" s="31">
        <f t="shared" si="99"/>
        <v>0</v>
      </c>
      <c r="T112" s="31">
        <f t="shared" si="105"/>
        <v>-1</v>
      </c>
      <c r="U112" s="32" t="str">
        <f t="shared" si="155"/>
        <v>Cmd15_DS</v>
      </c>
      <c r="V112" s="32"/>
      <c r="W112" s="32"/>
      <c r="X112" s="32"/>
      <c r="Y112" s="32" t="str">
        <f t="shared" si="101"/>
        <v/>
      </c>
      <c r="Z112" s="57" t="s">
        <v>891</v>
      </c>
      <c r="AA112" s="15">
        <v>1</v>
      </c>
      <c r="AB112" s="31">
        <v>0</v>
      </c>
      <c r="AC112" s="31">
        <f t="shared" si="161"/>
        <v>39</v>
      </c>
      <c r="AD112" s="31">
        <f t="shared" si="163"/>
        <v>0</v>
      </c>
      <c r="AE112" s="31">
        <f t="shared" si="164"/>
        <v>-1</v>
      </c>
      <c r="AF112" s="32" t="str">
        <f t="shared" ref="AF112" si="178">CONCATENATE("Cmd_",AC112,"_Off")</f>
        <v>Cmd_39_Off</v>
      </c>
      <c r="AG112" s="32"/>
      <c r="AH112" s="32"/>
      <c r="AI112" s="32" t="s">
        <v>1069</v>
      </c>
      <c r="AJ112" s="32"/>
      <c r="AK112" s="57"/>
    </row>
    <row r="113" spans="1:37">
      <c r="A113" s="3">
        <v>1</v>
      </c>
      <c r="B113" s="3">
        <v>80</v>
      </c>
      <c r="C113" s="3">
        <f t="shared" si="152"/>
        <v>10</v>
      </c>
      <c r="D113" s="3">
        <f t="shared" si="103"/>
        <v>1</v>
      </c>
      <c r="E113" t="str">
        <f t="shared" si="153"/>
        <v>dig_IO&lt;80&gt;</v>
      </c>
      <c r="G113" s="3">
        <f t="shared" si="159"/>
        <v>16</v>
      </c>
      <c r="H113" s="3">
        <f t="shared" si="97"/>
        <v>0</v>
      </c>
      <c r="I113" s="3">
        <f t="shared" si="104"/>
        <v>11</v>
      </c>
      <c r="J113" t="str">
        <f t="shared" si="154"/>
        <v>Cmd16_DS</v>
      </c>
      <c r="N113" t="str">
        <f t="shared" si="98"/>
        <v/>
      </c>
      <c r="O113" s="12">
        <v>8240</v>
      </c>
      <c r="P113" s="15">
        <v>1</v>
      </c>
      <c r="Q113" s="31">
        <v>1</v>
      </c>
      <c r="R113" s="31">
        <f t="shared" si="160"/>
        <v>16</v>
      </c>
      <c r="S113" s="31">
        <f t="shared" si="99"/>
        <v>0</v>
      </c>
      <c r="T113" s="31">
        <f t="shared" si="105"/>
        <v>-1</v>
      </c>
      <c r="U113" s="32" t="str">
        <f t="shared" si="155"/>
        <v>Cmd16_DS</v>
      </c>
      <c r="V113" s="32"/>
      <c r="W113" s="32"/>
      <c r="X113" s="32"/>
      <c r="Y113" s="32" t="str">
        <f t="shared" si="101"/>
        <v/>
      </c>
      <c r="Z113" s="62">
        <v>8240</v>
      </c>
      <c r="AA113" s="15">
        <v>1</v>
      </c>
      <c r="AB113" s="31">
        <v>0</v>
      </c>
      <c r="AC113" s="31">
        <f t="shared" si="161"/>
        <v>40</v>
      </c>
      <c r="AD113" s="31">
        <f t="shared" si="163"/>
        <v>0</v>
      </c>
      <c r="AE113" s="31">
        <f t="shared" si="164"/>
        <v>-1</v>
      </c>
      <c r="AF113" s="32" t="str">
        <f t="shared" ref="AF113" si="179">CONCATENATE("Cmd_",AC113,"_On")</f>
        <v>Cmd_40_On</v>
      </c>
      <c r="AG113" s="32"/>
      <c r="AH113" s="32"/>
      <c r="AI113" s="32" t="s">
        <v>1070</v>
      </c>
      <c r="AJ113" s="32"/>
      <c r="AK113" s="57"/>
    </row>
    <row r="114" spans="1:37">
      <c r="A114" s="3">
        <v>1</v>
      </c>
      <c r="B114" s="3">
        <v>81</v>
      </c>
      <c r="C114" s="3">
        <f t="shared" si="152"/>
        <v>10</v>
      </c>
      <c r="D114" s="3">
        <f t="shared" si="103"/>
        <v>1</v>
      </c>
      <c r="E114" t="str">
        <f t="shared" si="153"/>
        <v>dig_IO&lt;81&gt;</v>
      </c>
      <c r="G114" s="3">
        <f t="shared" si="159"/>
        <v>17</v>
      </c>
      <c r="H114" s="3">
        <f t="shared" si="97"/>
        <v>0</v>
      </c>
      <c r="I114" s="3">
        <f t="shared" si="104"/>
        <v>11</v>
      </c>
      <c r="J114" t="str">
        <f t="shared" si="154"/>
        <v>Cmd17_DS</v>
      </c>
      <c r="N114" t="str">
        <f t="shared" si="98"/>
        <v/>
      </c>
      <c r="O114" s="12">
        <v>8241</v>
      </c>
      <c r="P114" s="15">
        <v>1</v>
      </c>
      <c r="Q114" s="31">
        <v>1</v>
      </c>
      <c r="R114" s="31">
        <f t="shared" si="160"/>
        <v>17</v>
      </c>
      <c r="S114" s="31">
        <f t="shared" si="99"/>
        <v>0</v>
      </c>
      <c r="T114" s="31">
        <f t="shared" si="105"/>
        <v>-1</v>
      </c>
      <c r="U114" s="32" t="str">
        <f t="shared" si="155"/>
        <v>Cmd17_DS</v>
      </c>
      <c r="V114" s="32"/>
      <c r="W114" s="32"/>
      <c r="X114" s="32"/>
      <c r="Y114" s="32" t="str">
        <f t="shared" si="101"/>
        <v/>
      </c>
      <c r="Z114" s="62">
        <v>8241</v>
      </c>
      <c r="AA114" s="15">
        <v>1</v>
      </c>
      <c r="AB114" s="31">
        <v>0</v>
      </c>
      <c r="AC114" s="31">
        <f t="shared" si="161"/>
        <v>40</v>
      </c>
      <c r="AD114" s="31">
        <f t="shared" si="163"/>
        <v>0</v>
      </c>
      <c r="AE114" s="31">
        <f t="shared" si="164"/>
        <v>-1</v>
      </c>
      <c r="AF114" s="32" t="str">
        <f t="shared" ref="AF114" si="180">CONCATENATE("Cmd_",AC114,"_Off")</f>
        <v>Cmd_40_Off</v>
      </c>
      <c r="AG114" s="32"/>
      <c r="AH114" s="32"/>
      <c r="AI114" s="32" t="s">
        <v>1070</v>
      </c>
      <c r="AJ114" s="32"/>
      <c r="AK114" s="57"/>
    </row>
    <row r="115" spans="1:37">
      <c r="A115" s="3">
        <v>1</v>
      </c>
      <c r="B115" s="3">
        <v>82</v>
      </c>
      <c r="C115" s="3">
        <f t="shared" si="152"/>
        <v>10</v>
      </c>
      <c r="D115" s="3">
        <f t="shared" si="103"/>
        <v>1</v>
      </c>
      <c r="E115" t="str">
        <f t="shared" si="153"/>
        <v>dig_IO&lt;82&gt;</v>
      </c>
      <c r="G115" s="3">
        <f t="shared" si="159"/>
        <v>18</v>
      </c>
      <c r="H115" s="3">
        <f t="shared" si="97"/>
        <v>0</v>
      </c>
      <c r="I115" s="3">
        <f t="shared" si="104"/>
        <v>11</v>
      </c>
      <c r="J115" t="str">
        <f t="shared" si="154"/>
        <v>Cmd18_DS</v>
      </c>
      <c r="N115" t="str">
        <f t="shared" si="98"/>
        <v/>
      </c>
      <c r="O115" s="12">
        <v>8242</v>
      </c>
      <c r="P115" s="15">
        <v>1</v>
      </c>
      <c r="Q115" s="31">
        <v>1</v>
      </c>
      <c r="R115" s="31">
        <f t="shared" si="160"/>
        <v>18</v>
      </c>
      <c r="S115" s="31">
        <f t="shared" si="99"/>
        <v>0</v>
      </c>
      <c r="T115" s="31">
        <f t="shared" si="105"/>
        <v>-1</v>
      </c>
      <c r="U115" s="32" t="str">
        <f t="shared" si="155"/>
        <v>Cmd18_DS</v>
      </c>
      <c r="V115" s="32"/>
      <c r="W115" s="32"/>
      <c r="X115" s="32"/>
      <c r="Y115" s="32" t="str">
        <f t="shared" si="101"/>
        <v/>
      </c>
      <c r="Z115" s="62">
        <v>8242</v>
      </c>
      <c r="AA115" s="15">
        <v>1</v>
      </c>
      <c r="AB115" s="31">
        <v>0</v>
      </c>
      <c r="AC115" s="31">
        <f t="shared" si="161"/>
        <v>41</v>
      </c>
      <c r="AD115" s="31">
        <f t="shared" si="163"/>
        <v>0</v>
      </c>
      <c r="AE115" s="31">
        <f t="shared" si="164"/>
        <v>-1</v>
      </c>
      <c r="AF115" s="32" t="str">
        <f t="shared" ref="AF115" si="181">CONCATENATE("Cmd_",AC115,"_On")</f>
        <v>Cmd_41_On</v>
      </c>
      <c r="AG115" s="32"/>
      <c r="AH115" s="32"/>
      <c r="AI115" s="32" t="s">
        <v>1077</v>
      </c>
      <c r="AJ115" s="32"/>
      <c r="AK115" s="57"/>
    </row>
    <row r="116" spans="1:37">
      <c r="A116" s="3">
        <v>1</v>
      </c>
      <c r="B116" s="3">
        <v>83</v>
      </c>
      <c r="C116" s="3">
        <f t="shared" si="152"/>
        <v>10</v>
      </c>
      <c r="D116" s="3">
        <f t="shared" si="103"/>
        <v>1</v>
      </c>
      <c r="E116" t="str">
        <f t="shared" si="153"/>
        <v>dig_IO&lt;83&gt;</v>
      </c>
      <c r="G116" s="3">
        <f t="shared" si="159"/>
        <v>19</v>
      </c>
      <c r="H116" s="3">
        <f t="shared" si="97"/>
        <v>0</v>
      </c>
      <c r="I116" s="3">
        <f t="shared" si="104"/>
        <v>11</v>
      </c>
      <c r="J116" t="str">
        <f t="shared" si="154"/>
        <v>Cmd19_DS</v>
      </c>
      <c r="N116" t="str">
        <f t="shared" si="98"/>
        <v/>
      </c>
      <c r="O116" s="12">
        <v>8243</v>
      </c>
      <c r="P116" s="15">
        <v>1</v>
      </c>
      <c r="Q116" s="31">
        <v>1</v>
      </c>
      <c r="R116" s="31">
        <f t="shared" si="160"/>
        <v>19</v>
      </c>
      <c r="S116" s="31">
        <f t="shared" si="99"/>
        <v>0</v>
      </c>
      <c r="T116" s="31">
        <f t="shared" si="105"/>
        <v>-1</v>
      </c>
      <c r="U116" s="32" t="str">
        <f t="shared" si="155"/>
        <v>Cmd19_DS</v>
      </c>
      <c r="V116" s="32"/>
      <c r="W116" s="32"/>
      <c r="X116" s="32"/>
      <c r="Y116" s="32" t="str">
        <f t="shared" si="101"/>
        <v/>
      </c>
      <c r="Z116" s="62">
        <v>8243</v>
      </c>
      <c r="AA116" s="15">
        <v>1</v>
      </c>
      <c r="AB116" s="31">
        <v>0</v>
      </c>
      <c r="AC116" s="31">
        <f t="shared" si="161"/>
        <v>41</v>
      </c>
      <c r="AD116" s="31">
        <f t="shared" si="163"/>
        <v>0</v>
      </c>
      <c r="AE116" s="31">
        <f t="shared" si="164"/>
        <v>-1</v>
      </c>
      <c r="AF116" s="32" t="str">
        <f t="shared" ref="AF116" si="182">CONCATENATE("Cmd_",AC116,"_Off")</f>
        <v>Cmd_41_Off</v>
      </c>
      <c r="AG116" s="32"/>
      <c r="AH116" s="32"/>
      <c r="AI116" s="32" t="s">
        <v>1077</v>
      </c>
      <c r="AJ116" s="32"/>
      <c r="AK116" s="57"/>
    </row>
    <row r="117" spans="1:37">
      <c r="A117" s="3">
        <v>1</v>
      </c>
      <c r="B117" s="3">
        <v>84</v>
      </c>
      <c r="C117" s="3">
        <f t="shared" si="152"/>
        <v>10</v>
      </c>
      <c r="D117" s="3">
        <f t="shared" si="103"/>
        <v>1</v>
      </c>
      <c r="E117" t="str">
        <f t="shared" si="153"/>
        <v>dig_IO&lt;84&gt;</v>
      </c>
      <c r="G117" s="3">
        <f t="shared" si="159"/>
        <v>20</v>
      </c>
      <c r="H117" s="3">
        <f t="shared" si="97"/>
        <v>0</v>
      </c>
      <c r="I117" s="3">
        <f t="shared" si="104"/>
        <v>11</v>
      </c>
      <c r="J117" t="str">
        <f t="shared" si="154"/>
        <v>Cmd20_DS</v>
      </c>
      <c r="N117" t="str">
        <f t="shared" si="98"/>
        <v/>
      </c>
      <c r="O117" s="12">
        <v>8244</v>
      </c>
      <c r="P117" s="15">
        <v>1</v>
      </c>
      <c r="Q117" s="31">
        <v>1</v>
      </c>
      <c r="R117" s="31">
        <f t="shared" si="160"/>
        <v>20</v>
      </c>
      <c r="S117" s="31">
        <f t="shared" si="99"/>
        <v>0</v>
      </c>
      <c r="T117" s="31">
        <f t="shared" si="105"/>
        <v>-1</v>
      </c>
      <c r="U117" s="32" t="str">
        <f t="shared" si="155"/>
        <v>Cmd20_DS</v>
      </c>
      <c r="V117" s="32"/>
      <c r="W117" s="32"/>
      <c r="X117" s="32"/>
      <c r="Y117" s="32" t="str">
        <f t="shared" si="101"/>
        <v/>
      </c>
      <c r="Z117" s="62">
        <v>8244</v>
      </c>
      <c r="AA117" s="15">
        <v>1</v>
      </c>
      <c r="AB117" s="31">
        <v>0</v>
      </c>
      <c r="AC117" s="31">
        <f t="shared" si="161"/>
        <v>42</v>
      </c>
      <c r="AD117" s="31">
        <f t="shared" si="163"/>
        <v>0</v>
      </c>
      <c r="AE117" s="31">
        <f t="shared" si="164"/>
        <v>-1</v>
      </c>
      <c r="AF117" s="32" t="str">
        <f t="shared" ref="AF117" si="183">CONCATENATE("Cmd_",AC117,"_On")</f>
        <v>Cmd_42_On</v>
      </c>
      <c r="AG117" s="32"/>
      <c r="AH117" s="32"/>
      <c r="AI117" s="32" t="s">
        <v>1079</v>
      </c>
      <c r="AJ117" s="32"/>
      <c r="AK117" s="57"/>
    </row>
    <row r="118" spans="1:37">
      <c r="A118" s="3">
        <v>1</v>
      </c>
      <c r="B118" s="3">
        <v>85</v>
      </c>
      <c r="C118" s="3">
        <f t="shared" si="152"/>
        <v>10</v>
      </c>
      <c r="D118" s="3">
        <f t="shared" si="103"/>
        <v>1</v>
      </c>
      <c r="E118" t="str">
        <f t="shared" si="153"/>
        <v>dig_IO&lt;85&gt;</v>
      </c>
      <c r="G118" s="3">
        <f t="shared" si="159"/>
        <v>21</v>
      </c>
      <c r="H118" s="3">
        <f t="shared" si="97"/>
        <v>0</v>
      </c>
      <c r="I118" s="3">
        <f t="shared" si="104"/>
        <v>11</v>
      </c>
      <c r="J118" t="str">
        <f t="shared" si="154"/>
        <v>Cmd21_DS</v>
      </c>
      <c r="N118" t="str">
        <f t="shared" si="98"/>
        <v/>
      </c>
      <c r="O118" s="12">
        <v>8245</v>
      </c>
      <c r="P118" s="15">
        <v>1</v>
      </c>
      <c r="Q118" s="31">
        <v>1</v>
      </c>
      <c r="R118" s="31">
        <f t="shared" si="160"/>
        <v>21</v>
      </c>
      <c r="S118" s="31">
        <f t="shared" si="99"/>
        <v>0</v>
      </c>
      <c r="T118" s="31">
        <f t="shared" si="105"/>
        <v>-1</v>
      </c>
      <c r="U118" s="32" t="str">
        <f t="shared" si="155"/>
        <v>Cmd21_DS</v>
      </c>
      <c r="V118" s="32"/>
      <c r="W118" s="32"/>
      <c r="X118" s="32"/>
      <c r="Y118" s="32" t="str">
        <f t="shared" si="101"/>
        <v/>
      </c>
      <c r="Z118" s="62">
        <v>8245</v>
      </c>
      <c r="AA118" s="15">
        <v>1</v>
      </c>
      <c r="AB118" s="31">
        <v>0</v>
      </c>
      <c r="AC118" s="31">
        <f t="shared" si="161"/>
        <v>42</v>
      </c>
      <c r="AD118" s="31">
        <f t="shared" si="163"/>
        <v>0</v>
      </c>
      <c r="AE118" s="31">
        <f t="shared" si="164"/>
        <v>-1</v>
      </c>
      <c r="AF118" s="32" t="str">
        <f t="shared" ref="AF118" si="184">CONCATENATE("Cmd_",AC118,"_Off")</f>
        <v>Cmd_42_Off</v>
      </c>
      <c r="AG118" s="32"/>
      <c r="AH118" s="32"/>
      <c r="AI118" s="32" t="s">
        <v>1079</v>
      </c>
      <c r="AJ118" s="32"/>
      <c r="AK118" s="57"/>
    </row>
    <row r="119" spans="1:37">
      <c r="A119" s="3">
        <v>1</v>
      </c>
      <c r="B119" s="3">
        <v>86</v>
      </c>
      <c r="C119" s="3">
        <f t="shared" si="152"/>
        <v>10</v>
      </c>
      <c r="D119" s="3">
        <f t="shared" si="103"/>
        <v>1</v>
      </c>
      <c r="E119" t="str">
        <f t="shared" si="153"/>
        <v>dig_IO&lt;86&gt;</v>
      </c>
      <c r="G119" s="3">
        <f t="shared" si="159"/>
        <v>22</v>
      </c>
      <c r="H119" s="3">
        <f t="shared" si="97"/>
        <v>0</v>
      </c>
      <c r="I119" s="3">
        <f t="shared" si="104"/>
        <v>11</v>
      </c>
      <c r="J119" t="str">
        <f t="shared" si="154"/>
        <v>Cmd22_DS</v>
      </c>
      <c r="N119" t="str">
        <f t="shared" si="98"/>
        <v/>
      </c>
      <c r="O119" s="12">
        <v>8246</v>
      </c>
      <c r="P119" s="15">
        <v>1</v>
      </c>
      <c r="Q119" s="31">
        <v>1</v>
      </c>
      <c r="R119" s="31">
        <f t="shared" si="160"/>
        <v>22</v>
      </c>
      <c r="S119" s="31">
        <f t="shared" si="99"/>
        <v>0</v>
      </c>
      <c r="T119" s="31">
        <f t="shared" si="105"/>
        <v>-1</v>
      </c>
      <c r="U119" s="32" t="str">
        <f t="shared" si="155"/>
        <v>Cmd22_DS</v>
      </c>
      <c r="V119" s="32"/>
      <c r="W119" s="32"/>
      <c r="X119" s="32"/>
      <c r="Y119" s="32" t="str">
        <f t="shared" si="101"/>
        <v/>
      </c>
      <c r="Z119" s="62">
        <v>8246</v>
      </c>
      <c r="AA119" s="15">
        <v>1</v>
      </c>
      <c r="AB119" s="31">
        <v>0</v>
      </c>
      <c r="AC119" s="31">
        <f t="shared" si="161"/>
        <v>43</v>
      </c>
      <c r="AD119" s="31">
        <f t="shared" si="163"/>
        <v>0</v>
      </c>
      <c r="AE119" s="31">
        <f t="shared" si="164"/>
        <v>-1</v>
      </c>
      <c r="AF119" s="32" t="str">
        <f t="shared" ref="AF119" si="185">CONCATENATE("Cmd_",AC119,"_On")</f>
        <v>Cmd_43_On</v>
      </c>
      <c r="AG119" s="32"/>
      <c r="AH119" s="32"/>
      <c r="AI119" s="32" t="s">
        <v>1080</v>
      </c>
      <c r="AJ119" s="32"/>
      <c r="AK119" s="57"/>
    </row>
    <row r="120" spans="1:37">
      <c r="A120" s="3">
        <v>1</v>
      </c>
      <c r="B120" s="3">
        <v>87</v>
      </c>
      <c r="C120" s="3">
        <f t="shared" si="152"/>
        <v>10</v>
      </c>
      <c r="D120" s="3">
        <f t="shared" si="103"/>
        <v>1</v>
      </c>
      <c r="E120" t="str">
        <f t="shared" si="153"/>
        <v>dig_IO&lt;87&gt;</v>
      </c>
      <c r="G120" s="3">
        <f t="shared" si="159"/>
        <v>23</v>
      </c>
      <c r="H120" s="3">
        <f t="shared" si="97"/>
        <v>0</v>
      </c>
      <c r="I120" s="3">
        <f t="shared" si="104"/>
        <v>11</v>
      </c>
      <c r="J120" t="str">
        <f t="shared" si="154"/>
        <v>Cmd23_DS</v>
      </c>
      <c r="N120" t="str">
        <f t="shared" si="98"/>
        <v/>
      </c>
      <c r="O120" s="12">
        <v>8247</v>
      </c>
      <c r="P120" s="15">
        <v>1</v>
      </c>
      <c r="Q120" s="31">
        <v>1</v>
      </c>
      <c r="R120" s="31">
        <f t="shared" si="160"/>
        <v>23</v>
      </c>
      <c r="S120" s="31">
        <f t="shared" si="99"/>
        <v>0</v>
      </c>
      <c r="T120" s="31">
        <f t="shared" si="105"/>
        <v>-1</v>
      </c>
      <c r="U120" s="32" t="str">
        <f t="shared" si="155"/>
        <v>Cmd23_DS</v>
      </c>
      <c r="V120" s="32"/>
      <c r="W120" s="32"/>
      <c r="X120" s="32"/>
      <c r="Y120" s="32" t="str">
        <f t="shared" si="101"/>
        <v/>
      </c>
      <c r="Z120" s="62">
        <v>8247</v>
      </c>
      <c r="AA120" s="15">
        <v>1</v>
      </c>
      <c r="AB120" s="31">
        <v>0</v>
      </c>
      <c r="AC120" s="31">
        <f t="shared" si="161"/>
        <v>43</v>
      </c>
      <c r="AD120" s="31">
        <f t="shared" si="163"/>
        <v>0</v>
      </c>
      <c r="AE120" s="31">
        <f t="shared" si="164"/>
        <v>-1</v>
      </c>
      <c r="AF120" s="32" t="str">
        <f t="shared" ref="AF120" si="186">CONCATENATE("Cmd_",AC120,"_Off")</f>
        <v>Cmd_43_Off</v>
      </c>
      <c r="AG120" s="32"/>
      <c r="AH120" s="32"/>
      <c r="AI120" s="32" t="s">
        <v>1080</v>
      </c>
      <c r="AJ120" s="32"/>
      <c r="AK120" s="57"/>
    </row>
    <row r="121" spans="1:37">
      <c r="A121" s="3">
        <v>1</v>
      </c>
      <c r="B121" s="3">
        <v>88</v>
      </c>
      <c r="C121" s="3">
        <f t="shared" si="152"/>
        <v>11</v>
      </c>
      <c r="D121" s="3">
        <f t="shared" si="103"/>
        <v>1</v>
      </c>
      <c r="E121" t="str">
        <f t="shared" si="153"/>
        <v>dig_IO&lt;88&gt;</v>
      </c>
      <c r="G121" s="3">
        <f t="shared" si="159"/>
        <v>24</v>
      </c>
      <c r="H121" s="3">
        <f t="shared" si="97"/>
        <v>0</v>
      </c>
      <c r="I121" s="3">
        <f t="shared" si="104"/>
        <v>11</v>
      </c>
      <c r="J121" t="str">
        <f t="shared" si="154"/>
        <v>Cmd24_DS</v>
      </c>
      <c r="N121" t="str">
        <f t="shared" si="98"/>
        <v/>
      </c>
      <c r="O121" s="12">
        <v>8248</v>
      </c>
      <c r="P121" s="15">
        <v>1</v>
      </c>
      <c r="Q121" s="31">
        <v>1</v>
      </c>
      <c r="R121" s="31">
        <f t="shared" si="160"/>
        <v>24</v>
      </c>
      <c r="S121" s="31">
        <f t="shared" si="99"/>
        <v>0</v>
      </c>
      <c r="T121" s="31">
        <f t="shared" si="105"/>
        <v>-1</v>
      </c>
      <c r="U121" s="32" t="str">
        <f t="shared" si="155"/>
        <v>Cmd24_DS</v>
      </c>
      <c r="V121" s="32"/>
      <c r="W121" s="32"/>
      <c r="X121" s="32"/>
      <c r="Y121" s="32" t="str">
        <f t="shared" si="101"/>
        <v/>
      </c>
      <c r="Z121" s="62">
        <v>8248</v>
      </c>
      <c r="AA121" s="15">
        <v>1</v>
      </c>
      <c r="AB121" s="31">
        <v>0</v>
      </c>
      <c r="AC121" s="31">
        <f t="shared" si="161"/>
        <v>44</v>
      </c>
      <c r="AD121" s="31">
        <f t="shared" si="163"/>
        <v>0</v>
      </c>
      <c r="AE121" s="31">
        <f t="shared" si="164"/>
        <v>-1</v>
      </c>
      <c r="AF121" s="32" t="str">
        <f t="shared" ref="AF121" si="187">CONCATENATE("Cmd_",AC121,"_On")</f>
        <v>Cmd_44_On</v>
      </c>
      <c r="AG121" s="32"/>
      <c r="AH121" s="32"/>
      <c r="AI121" s="32" t="s">
        <v>1081</v>
      </c>
      <c r="AJ121" s="32"/>
      <c r="AK121" s="57"/>
    </row>
    <row r="122" spans="1:37">
      <c r="A122" s="3">
        <v>1</v>
      </c>
      <c r="B122" s="3">
        <v>89</v>
      </c>
      <c r="C122" s="3">
        <f t="shared" si="152"/>
        <v>11</v>
      </c>
      <c r="D122" s="3">
        <f t="shared" si="103"/>
        <v>1</v>
      </c>
      <c r="E122" t="str">
        <f t="shared" si="153"/>
        <v>dig_IO&lt;89&gt;</v>
      </c>
      <c r="G122" s="3">
        <f t="shared" si="159"/>
        <v>25</v>
      </c>
      <c r="H122" s="3">
        <f t="shared" si="97"/>
        <v>0</v>
      </c>
      <c r="I122" s="3">
        <f t="shared" si="104"/>
        <v>11</v>
      </c>
      <c r="J122" t="str">
        <f t="shared" si="154"/>
        <v>Cmd25_DS</v>
      </c>
      <c r="N122" t="str">
        <f t="shared" si="98"/>
        <v/>
      </c>
      <c r="O122" s="12">
        <v>8249</v>
      </c>
      <c r="P122" s="15">
        <v>1</v>
      </c>
      <c r="Q122" s="31">
        <v>1</v>
      </c>
      <c r="R122" s="31">
        <f t="shared" si="160"/>
        <v>25</v>
      </c>
      <c r="S122" s="31">
        <f t="shared" si="99"/>
        <v>0</v>
      </c>
      <c r="T122" s="31">
        <f t="shared" si="105"/>
        <v>-1</v>
      </c>
      <c r="U122" s="32" t="str">
        <f t="shared" si="155"/>
        <v>Cmd25_DS</v>
      </c>
      <c r="V122" s="32"/>
      <c r="W122" s="32"/>
      <c r="X122" s="32"/>
      <c r="Y122" s="32" t="str">
        <f t="shared" si="101"/>
        <v/>
      </c>
      <c r="Z122" s="62">
        <v>8249</v>
      </c>
      <c r="AA122" s="15">
        <v>1</v>
      </c>
      <c r="AB122" s="31">
        <v>0</v>
      </c>
      <c r="AC122" s="31">
        <f t="shared" si="161"/>
        <v>44</v>
      </c>
      <c r="AD122" s="31">
        <f t="shared" si="163"/>
        <v>0</v>
      </c>
      <c r="AE122" s="31">
        <f t="shared" si="164"/>
        <v>-1</v>
      </c>
      <c r="AF122" s="32" t="str">
        <f t="shared" ref="AF122" si="188">CONCATENATE("Cmd_",AC122,"_Off")</f>
        <v>Cmd_44_Off</v>
      </c>
      <c r="AG122" s="32"/>
      <c r="AH122" s="32"/>
      <c r="AI122" s="32" t="s">
        <v>1081</v>
      </c>
      <c r="AJ122" s="32"/>
      <c r="AK122" s="57"/>
    </row>
    <row r="123" spans="1:37">
      <c r="A123" s="3">
        <v>1</v>
      </c>
      <c r="B123" s="3">
        <v>90</v>
      </c>
      <c r="C123" s="3">
        <f t="shared" si="152"/>
        <v>11</v>
      </c>
      <c r="D123" s="3">
        <f t="shared" si="103"/>
        <v>1</v>
      </c>
      <c r="E123" t="str">
        <f t="shared" si="153"/>
        <v>dig_IO&lt;90&gt;</v>
      </c>
      <c r="G123" s="3">
        <f t="shared" si="159"/>
        <v>26</v>
      </c>
      <c r="H123" s="3">
        <f t="shared" si="97"/>
        <v>0</v>
      </c>
      <c r="I123" s="3">
        <f t="shared" si="104"/>
        <v>11</v>
      </c>
      <c r="J123" t="str">
        <f t="shared" si="154"/>
        <v>Cmd26_DS</v>
      </c>
      <c r="N123" t="str">
        <f t="shared" si="98"/>
        <v/>
      </c>
      <c r="O123" s="11" t="s">
        <v>892</v>
      </c>
      <c r="P123" s="15">
        <v>1</v>
      </c>
      <c r="Q123" s="31">
        <v>1</v>
      </c>
      <c r="R123" s="31">
        <f t="shared" si="160"/>
        <v>26</v>
      </c>
      <c r="S123" s="31">
        <f t="shared" si="99"/>
        <v>0</v>
      </c>
      <c r="T123" s="31">
        <f t="shared" si="105"/>
        <v>-1</v>
      </c>
      <c r="U123" s="32" t="str">
        <f t="shared" si="155"/>
        <v>Cmd26_DS</v>
      </c>
      <c r="V123" s="32"/>
      <c r="W123" s="32"/>
      <c r="X123" s="32"/>
      <c r="Y123" s="32" t="str">
        <f t="shared" si="101"/>
        <v/>
      </c>
      <c r="Z123" s="63" t="s">
        <v>892</v>
      </c>
      <c r="AA123" s="15">
        <v>1</v>
      </c>
      <c r="AB123" s="31">
        <v>0</v>
      </c>
      <c r="AC123" s="31">
        <f t="shared" si="161"/>
        <v>45</v>
      </c>
      <c r="AD123" s="31">
        <f t="shared" si="163"/>
        <v>0</v>
      </c>
      <c r="AE123" s="31">
        <f t="shared" si="164"/>
        <v>-1</v>
      </c>
      <c r="AF123" s="32" t="str">
        <f t="shared" ref="AF123" si="189">CONCATENATE("Cmd_",AC123,"_On")</f>
        <v>Cmd_45_On</v>
      </c>
      <c r="AG123" s="32"/>
      <c r="AH123" s="32"/>
      <c r="AI123" s="32" t="s">
        <v>1082</v>
      </c>
      <c r="AJ123" s="32"/>
      <c r="AK123" s="57"/>
    </row>
    <row r="124" spans="1:37">
      <c r="A124" s="3">
        <v>1</v>
      </c>
      <c r="B124" s="3">
        <v>91</v>
      </c>
      <c r="C124" s="3">
        <f t="shared" si="152"/>
        <v>11</v>
      </c>
      <c r="D124" s="3">
        <f t="shared" si="103"/>
        <v>1</v>
      </c>
      <c r="E124" t="str">
        <f t="shared" si="153"/>
        <v>dig_IO&lt;91&gt;</v>
      </c>
      <c r="G124" s="3">
        <f t="shared" si="159"/>
        <v>27</v>
      </c>
      <c r="H124" s="3">
        <f t="shared" si="97"/>
        <v>0</v>
      </c>
      <c r="I124" s="3">
        <f t="shared" si="104"/>
        <v>11</v>
      </c>
      <c r="J124" t="str">
        <f t="shared" si="154"/>
        <v>Cmd27_DS</v>
      </c>
      <c r="N124" t="str">
        <f t="shared" si="98"/>
        <v/>
      </c>
      <c r="O124" s="11" t="s">
        <v>893</v>
      </c>
      <c r="P124" s="15">
        <v>1</v>
      </c>
      <c r="Q124" s="31">
        <v>1</v>
      </c>
      <c r="R124" s="31">
        <f t="shared" si="160"/>
        <v>27</v>
      </c>
      <c r="S124" s="31">
        <f t="shared" si="99"/>
        <v>0</v>
      </c>
      <c r="T124" s="31">
        <f t="shared" si="105"/>
        <v>-1</v>
      </c>
      <c r="U124" s="32" t="str">
        <f t="shared" si="155"/>
        <v>Cmd27_DS</v>
      </c>
      <c r="V124" s="32"/>
      <c r="W124" s="32"/>
      <c r="X124" s="32"/>
      <c r="Y124" s="32" t="str">
        <f t="shared" si="101"/>
        <v/>
      </c>
      <c r="Z124" s="63" t="s">
        <v>893</v>
      </c>
      <c r="AA124" s="15">
        <v>1</v>
      </c>
      <c r="AB124" s="31">
        <v>0</v>
      </c>
      <c r="AC124" s="31">
        <f t="shared" si="161"/>
        <v>45</v>
      </c>
      <c r="AD124" s="31">
        <f t="shared" si="163"/>
        <v>0</v>
      </c>
      <c r="AE124" s="31">
        <f t="shared" si="164"/>
        <v>-1</v>
      </c>
      <c r="AF124" s="32" t="str">
        <f t="shared" ref="AF124" si="190">CONCATENATE("Cmd_",AC124,"_Off")</f>
        <v>Cmd_45_Off</v>
      </c>
      <c r="AG124" s="32"/>
      <c r="AH124" s="32"/>
      <c r="AI124" s="32" t="s">
        <v>1082</v>
      </c>
      <c r="AJ124" s="32"/>
      <c r="AK124" s="57"/>
    </row>
    <row r="125" spans="1:37">
      <c r="A125" s="3">
        <v>1</v>
      </c>
      <c r="B125" s="3">
        <v>92</v>
      </c>
      <c r="C125" s="3">
        <f t="shared" si="152"/>
        <v>11</v>
      </c>
      <c r="D125" s="3">
        <f t="shared" si="103"/>
        <v>1</v>
      </c>
      <c r="E125" t="str">
        <f t="shared" si="153"/>
        <v>dig_IO&lt;92&gt;</v>
      </c>
      <c r="G125" s="3">
        <f t="shared" si="159"/>
        <v>28</v>
      </c>
      <c r="H125" s="3">
        <f t="shared" si="97"/>
        <v>0</v>
      </c>
      <c r="I125" s="3">
        <f t="shared" si="104"/>
        <v>11</v>
      </c>
      <c r="J125" t="str">
        <f t="shared" si="154"/>
        <v>Cmd28_DS</v>
      </c>
      <c r="N125" t="str">
        <f t="shared" si="98"/>
        <v/>
      </c>
      <c r="O125" s="11" t="s">
        <v>894</v>
      </c>
      <c r="P125" s="15">
        <v>1</v>
      </c>
      <c r="Q125" s="31">
        <v>1</v>
      </c>
      <c r="R125" s="31">
        <f t="shared" si="160"/>
        <v>28</v>
      </c>
      <c r="S125" s="31">
        <f t="shared" si="99"/>
        <v>0</v>
      </c>
      <c r="T125" s="31">
        <f t="shared" si="105"/>
        <v>-1</v>
      </c>
      <c r="U125" s="32" t="str">
        <f t="shared" si="155"/>
        <v>Cmd28_DS</v>
      </c>
      <c r="V125" s="32"/>
      <c r="W125" s="32"/>
      <c r="X125" s="32"/>
      <c r="Y125" s="32" t="str">
        <f t="shared" si="101"/>
        <v/>
      </c>
      <c r="Z125" s="63" t="s">
        <v>894</v>
      </c>
      <c r="AA125" s="15">
        <v>1</v>
      </c>
      <c r="AB125" s="31">
        <v>0</v>
      </c>
      <c r="AC125" s="31">
        <f t="shared" si="161"/>
        <v>46</v>
      </c>
      <c r="AD125" s="31">
        <f t="shared" si="163"/>
        <v>0</v>
      </c>
      <c r="AE125" s="31">
        <f t="shared" si="164"/>
        <v>-1</v>
      </c>
      <c r="AF125" s="32" t="str">
        <f t="shared" ref="AF125" si="191">CONCATENATE("Cmd_",AC125,"_On")</f>
        <v>Cmd_46_On</v>
      </c>
      <c r="AG125" s="32"/>
      <c r="AH125" s="32"/>
      <c r="AI125" s="32" t="s">
        <v>1083</v>
      </c>
      <c r="AJ125" s="32"/>
      <c r="AK125" s="57"/>
    </row>
    <row r="126" spans="1:37">
      <c r="A126" s="3">
        <v>1</v>
      </c>
      <c r="B126" s="3">
        <v>93</v>
      </c>
      <c r="C126" s="3">
        <f t="shared" si="152"/>
        <v>11</v>
      </c>
      <c r="D126" s="3">
        <f t="shared" si="103"/>
        <v>1</v>
      </c>
      <c r="E126" t="str">
        <f t="shared" si="153"/>
        <v>dig_IO&lt;93&gt;</v>
      </c>
      <c r="G126" s="3">
        <f t="shared" si="159"/>
        <v>29</v>
      </c>
      <c r="H126" s="3">
        <f t="shared" si="97"/>
        <v>0</v>
      </c>
      <c r="I126" s="3">
        <f t="shared" si="104"/>
        <v>11</v>
      </c>
      <c r="J126" t="str">
        <f t="shared" si="154"/>
        <v>Cmd29_DS</v>
      </c>
      <c r="N126" t="str">
        <f t="shared" si="98"/>
        <v/>
      </c>
      <c r="O126" t="s">
        <v>895</v>
      </c>
      <c r="P126" s="15">
        <v>1</v>
      </c>
      <c r="Q126" s="31">
        <v>1</v>
      </c>
      <c r="R126" s="31">
        <f t="shared" si="160"/>
        <v>29</v>
      </c>
      <c r="S126" s="31">
        <f t="shared" si="99"/>
        <v>0</v>
      </c>
      <c r="T126" s="31">
        <f t="shared" si="105"/>
        <v>-1</v>
      </c>
      <c r="U126" s="32" t="str">
        <f t="shared" si="155"/>
        <v>Cmd29_DS</v>
      </c>
      <c r="V126" s="32"/>
      <c r="W126" s="32"/>
      <c r="X126" s="32"/>
      <c r="Y126" s="32" t="str">
        <f t="shared" si="101"/>
        <v/>
      </c>
      <c r="Z126" s="57" t="s">
        <v>895</v>
      </c>
      <c r="AA126" s="15">
        <v>1</v>
      </c>
      <c r="AB126" s="31">
        <v>0</v>
      </c>
      <c r="AC126" s="31">
        <f t="shared" si="161"/>
        <v>46</v>
      </c>
      <c r="AD126" s="31">
        <f t="shared" si="163"/>
        <v>0</v>
      </c>
      <c r="AE126" s="31">
        <f t="shared" si="164"/>
        <v>-1</v>
      </c>
      <c r="AF126" s="32" t="str">
        <f t="shared" ref="AF126" si="192">CONCATENATE("Cmd_",AC126,"_Off")</f>
        <v>Cmd_46_Off</v>
      </c>
      <c r="AG126" s="32"/>
      <c r="AH126" s="32"/>
      <c r="AI126" s="32" t="s">
        <v>1083</v>
      </c>
      <c r="AJ126" s="32"/>
      <c r="AK126" s="57"/>
    </row>
    <row r="127" spans="1:37">
      <c r="A127" s="3">
        <v>1</v>
      </c>
      <c r="B127" s="3">
        <v>94</v>
      </c>
      <c r="C127" s="3">
        <f t="shared" si="152"/>
        <v>11</v>
      </c>
      <c r="D127" s="3">
        <f t="shared" si="103"/>
        <v>1</v>
      </c>
      <c r="E127" t="str">
        <f t="shared" si="153"/>
        <v>dig_IO&lt;94&gt;</v>
      </c>
      <c r="G127" s="3">
        <f t="shared" si="159"/>
        <v>30</v>
      </c>
      <c r="H127" s="3">
        <f t="shared" si="97"/>
        <v>0</v>
      </c>
      <c r="I127" s="3">
        <f t="shared" si="104"/>
        <v>11</v>
      </c>
      <c r="J127" t="str">
        <f t="shared" si="154"/>
        <v>Cmd30_DS</v>
      </c>
      <c r="N127" t="str">
        <f t="shared" si="98"/>
        <v/>
      </c>
      <c r="O127" t="s">
        <v>896</v>
      </c>
      <c r="P127" s="15">
        <v>1</v>
      </c>
      <c r="Q127" s="31">
        <v>1</v>
      </c>
      <c r="R127" s="31">
        <f t="shared" si="160"/>
        <v>30</v>
      </c>
      <c r="S127" s="31">
        <f t="shared" si="99"/>
        <v>0</v>
      </c>
      <c r="T127" s="31">
        <f t="shared" si="105"/>
        <v>-1</v>
      </c>
      <c r="U127" s="32" t="str">
        <f t="shared" si="155"/>
        <v>Cmd30_DS</v>
      </c>
      <c r="V127" s="32"/>
      <c r="W127" s="32"/>
      <c r="X127" s="32"/>
      <c r="Y127" s="32" t="str">
        <f t="shared" si="101"/>
        <v/>
      </c>
      <c r="Z127" s="57" t="s">
        <v>896</v>
      </c>
      <c r="AA127" s="15">
        <v>1</v>
      </c>
      <c r="AB127" s="31">
        <v>0</v>
      </c>
      <c r="AC127" s="31">
        <f t="shared" si="161"/>
        <v>47</v>
      </c>
      <c r="AD127" s="31">
        <f t="shared" si="163"/>
        <v>0</v>
      </c>
      <c r="AE127" s="31">
        <f t="shared" si="164"/>
        <v>-1</v>
      </c>
      <c r="AF127" s="32" t="str">
        <f t="shared" ref="AF127" si="193">CONCATENATE("Cmd_",AC127,"_On")</f>
        <v>Cmd_47_On</v>
      </c>
      <c r="AG127" s="32"/>
      <c r="AH127" s="32"/>
      <c r="AI127" s="32" t="s">
        <v>1084</v>
      </c>
      <c r="AJ127" s="32"/>
      <c r="AK127" s="57"/>
    </row>
    <row r="128" spans="1:37">
      <c r="A128" s="3">
        <v>1</v>
      </c>
      <c r="B128" s="48">
        <v>95</v>
      </c>
      <c r="C128" s="48">
        <f t="shared" si="152"/>
        <v>11</v>
      </c>
      <c r="D128" s="48">
        <f t="shared" si="103"/>
        <v>1</v>
      </c>
      <c r="E128" s="19" t="str">
        <f t="shared" si="153"/>
        <v>dig_IO&lt;95&gt;</v>
      </c>
      <c r="F128" s="48"/>
      <c r="G128" s="48">
        <f t="shared" si="159"/>
        <v>31</v>
      </c>
      <c r="H128" s="48">
        <f t="shared" si="97"/>
        <v>0</v>
      </c>
      <c r="I128" s="48">
        <f t="shared" si="104"/>
        <v>11</v>
      </c>
      <c r="J128" s="19" t="str">
        <f t="shared" si="154"/>
        <v>Cmd31_DS</v>
      </c>
      <c r="K128" s="19"/>
      <c r="L128" s="19"/>
      <c r="M128" s="19"/>
      <c r="N128" s="19" t="str">
        <f t="shared" si="98"/>
        <v/>
      </c>
      <c r="O128" s="19" t="s">
        <v>897</v>
      </c>
      <c r="P128" s="47">
        <v>1</v>
      </c>
      <c r="Q128" s="48">
        <v>1</v>
      </c>
      <c r="R128" s="48">
        <f t="shared" si="160"/>
        <v>31</v>
      </c>
      <c r="S128" s="48">
        <f t="shared" si="99"/>
        <v>0</v>
      </c>
      <c r="T128" s="48">
        <f t="shared" si="105"/>
        <v>-1</v>
      </c>
      <c r="U128" s="19" t="str">
        <f t="shared" si="155"/>
        <v>Cmd31_DS</v>
      </c>
      <c r="V128" s="19"/>
      <c r="W128" s="19"/>
      <c r="X128" s="19"/>
      <c r="Y128" s="19" t="str">
        <f t="shared" si="101"/>
        <v/>
      </c>
      <c r="Z128" s="58" t="s">
        <v>897</v>
      </c>
      <c r="AA128" s="47">
        <v>1</v>
      </c>
      <c r="AB128" s="48">
        <v>0</v>
      </c>
      <c r="AC128" s="48">
        <f t="shared" si="161"/>
        <v>47</v>
      </c>
      <c r="AD128" s="48">
        <f t="shared" si="163"/>
        <v>0</v>
      </c>
      <c r="AE128" s="48">
        <f t="shared" si="164"/>
        <v>-1</v>
      </c>
      <c r="AF128" s="19" t="str">
        <f t="shared" ref="AF128" si="194">CONCATENATE("Cmd_",AC128,"_Off")</f>
        <v>Cmd_47_Off</v>
      </c>
      <c r="AG128" s="19"/>
      <c r="AH128" s="19"/>
      <c r="AI128" s="19" t="s">
        <v>1084</v>
      </c>
      <c r="AJ128" s="19"/>
      <c r="AK128" s="58"/>
    </row>
    <row r="129" spans="1:37">
      <c r="A129" s="3">
        <v>1</v>
      </c>
      <c r="B129" s="3">
        <v>96</v>
      </c>
      <c r="C129" s="3">
        <f t="shared" ref="C129:C160" si="195">FLOOR(B129/8,1)</f>
        <v>12</v>
      </c>
      <c r="D129" s="3">
        <f t="shared" si="103"/>
        <v>2</v>
      </c>
      <c r="E129" t="str">
        <f t="shared" ref="E129:E160" si="196">CONCATENATE("dig_IO&lt;",B129,"&gt;")</f>
        <v>dig_IO&lt;96&gt;</v>
      </c>
      <c r="H129" s="3">
        <f t="shared" si="97"/>
        <v>0</v>
      </c>
      <c r="I129" s="3">
        <f t="shared" si="104"/>
        <v>11</v>
      </c>
      <c r="K129" t="s">
        <v>336</v>
      </c>
      <c r="N129" t="str">
        <f t="shared" si="98"/>
        <v/>
      </c>
      <c r="P129" s="15">
        <v>1</v>
      </c>
      <c r="Q129" s="31">
        <v>0</v>
      </c>
      <c r="R129" s="31">
        <f>FLOOR($B129/2,1)-16</f>
        <v>32</v>
      </c>
      <c r="S129" s="31">
        <f t="shared" si="99"/>
        <v>0</v>
      </c>
      <c r="T129" s="31">
        <f t="shared" si="105"/>
        <v>-1</v>
      </c>
      <c r="U129" s="32" t="str">
        <f>CONCATENATE("Cmd_",R129,"_On")</f>
        <v>Cmd_32_On</v>
      </c>
      <c r="V129" s="32"/>
      <c r="W129" s="32"/>
      <c r="X129" s="32"/>
      <c r="Y129" s="32" t="str">
        <f t="shared" si="101"/>
        <v/>
      </c>
      <c r="Z129" s="57"/>
      <c r="AA129" s="15">
        <v>1</v>
      </c>
      <c r="AB129" s="31">
        <v>0</v>
      </c>
      <c r="AC129" s="31">
        <f t="shared" si="161"/>
        <v>48</v>
      </c>
      <c r="AD129" s="31">
        <f t="shared" ref="AD129:AD132" si="197">IF(AND(ISBLANK(AF129), ISBLANK(AG129)),1,0)</f>
        <v>0</v>
      </c>
      <c r="AE129" s="31">
        <f t="shared" ref="AE129:AE132" si="198">AE128+AD129</f>
        <v>-1</v>
      </c>
      <c r="AF129" s="32" t="str">
        <f t="shared" ref="AF129" si="199">CONCATENATE("Cmd_",AC129,"_On")</f>
        <v>Cmd_48_On</v>
      </c>
      <c r="AG129" s="32"/>
      <c r="AH129" s="32"/>
      <c r="AI129" s="32" t="s">
        <v>1205</v>
      </c>
      <c r="AJ129" s="32" t="str">
        <f t="shared" ref="AJ129:AJ192" si="200">IF(AD129,CONCATENATE("dig_io_nc(",AE129,")"),"")</f>
        <v/>
      </c>
      <c r="AK129" s="57"/>
    </row>
    <row r="130" spans="1:37">
      <c r="A130" s="3">
        <v>1</v>
      </c>
      <c r="B130" s="3">
        <v>97</v>
      </c>
      <c r="C130" s="3">
        <f t="shared" si="195"/>
        <v>12</v>
      </c>
      <c r="D130" s="3">
        <f t="shared" si="103"/>
        <v>2</v>
      </c>
      <c r="E130" t="str">
        <f t="shared" si="196"/>
        <v>dig_IO&lt;97&gt;</v>
      </c>
      <c r="H130" s="3">
        <f t="shared" si="97"/>
        <v>0</v>
      </c>
      <c r="I130" s="3">
        <f t="shared" si="104"/>
        <v>11</v>
      </c>
      <c r="K130" t="s">
        <v>358</v>
      </c>
      <c r="N130" t="str">
        <f t="shared" si="98"/>
        <v/>
      </c>
      <c r="P130" s="15">
        <v>1</v>
      </c>
      <c r="Q130" s="31">
        <v>0</v>
      </c>
      <c r="R130" s="31">
        <f t="shared" ref="R130:R140" si="201">FLOOR($B130/2,1)-16</f>
        <v>32</v>
      </c>
      <c r="S130" s="31">
        <f t="shared" si="99"/>
        <v>0</v>
      </c>
      <c r="T130" s="31">
        <f t="shared" si="105"/>
        <v>-1</v>
      </c>
      <c r="U130" s="32" t="str">
        <f>CONCATENATE("Cmd_",R130,"_Off")</f>
        <v>Cmd_32_Off</v>
      </c>
      <c r="V130" s="32"/>
      <c r="W130" s="32"/>
      <c r="X130" s="32"/>
      <c r="Y130" s="32" t="str">
        <f t="shared" si="101"/>
        <v/>
      </c>
      <c r="Z130" s="57"/>
      <c r="AA130" s="15">
        <v>1</v>
      </c>
      <c r="AB130" s="31">
        <v>0</v>
      </c>
      <c r="AC130" s="31">
        <f t="shared" si="161"/>
        <v>48</v>
      </c>
      <c r="AD130" s="31">
        <f t="shared" si="197"/>
        <v>0</v>
      </c>
      <c r="AE130" s="31">
        <f t="shared" si="198"/>
        <v>-1</v>
      </c>
      <c r="AF130" s="32" t="str">
        <f t="shared" ref="AF130" si="202">CONCATENATE("Cmd_",AC130,"_Off")</f>
        <v>Cmd_48_Off</v>
      </c>
      <c r="AG130" s="32"/>
      <c r="AH130" s="32"/>
      <c r="AI130" s="32" t="s">
        <v>1205</v>
      </c>
      <c r="AJ130" s="32" t="str">
        <f t="shared" si="200"/>
        <v/>
      </c>
      <c r="AK130" s="57"/>
    </row>
    <row r="131" spans="1:37">
      <c r="A131" s="3">
        <v>1</v>
      </c>
      <c r="B131" s="3">
        <v>98</v>
      </c>
      <c r="C131" s="3">
        <f t="shared" si="195"/>
        <v>12</v>
      </c>
      <c r="D131" s="3">
        <f t="shared" si="103"/>
        <v>2</v>
      </c>
      <c r="E131" t="str">
        <f t="shared" si="196"/>
        <v>dig_IO&lt;98&gt;</v>
      </c>
      <c r="H131" s="3">
        <f t="shared" si="97"/>
        <v>0</v>
      </c>
      <c r="I131" s="3">
        <f t="shared" si="104"/>
        <v>11</v>
      </c>
      <c r="K131" t="s">
        <v>142</v>
      </c>
      <c r="N131" t="str">
        <f t="shared" si="98"/>
        <v/>
      </c>
      <c r="P131" s="15">
        <v>1</v>
      </c>
      <c r="Q131" s="31">
        <v>0</v>
      </c>
      <c r="R131" s="31">
        <f t="shared" si="201"/>
        <v>33</v>
      </c>
      <c r="S131" s="31">
        <f t="shared" si="99"/>
        <v>0</v>
      </c>
      <c r="T131" s="31">
        <f t="shared" si="105"/>
        <v>-1</v>
      </c>
      <c r="U131" s="32" t="str">
        <f>CONCATENATE("Cmd_",R131,"_On")</f>
        <v>Cmd_33_On</v>
      </c>
      <c r="V131" s="32"/>
      <c r="W131" s="32"/>
      <c r="X131" s="32"/>
      <c r="Y131" s="32" t="str">
        <f t="shared" si="101"/>
        <v/>
      </c>
      <c r="Z131" s="57"/>
      <c r="AA131" s="15">
        <v>1</v>
      </c>
      <c r="AB131" s="31">
        <v>0</v>
      </c>
      <c r="AC131" s="31">
        <f t="shared" si="161"/>
        <v>49</v>
      </c>
      <c r="AD131" s="31">
        <f t="shared" si="197"/>
        <v>0</v>
      </c>
      <c r="AE131" s="31">
        <f t="shared" si="198"/>
        <v>-1</v>
      </c>
      <c r="AF131" s="32" t="str">
        <f t="shared" ref="AF131" si="203">CONCATENATE("Cmd_",AC131,"_On")</f>
        <v>Cmd_49_On</v>
      </c>
      <c r="AG131" s="32"/>
      <c r="AH131" s="32"/>
      <c r="AI131" s="32" t="s">
        <v>1206</v>
      </c>
      <c r="AJ131" s="32" t="str">
        <f t="shared" si="200"/>
        <v/>
      </c>
      <c r="AK131" s="57"/>
    </row>
    <row r="132" spans="1:37">
      <c r="A132" s="3">
        <v>1</v>
      </c>
      <c r="B132" s="3">
        <v>99</v>
      </c>
      <c r="C132" s="3">
        <f t="shared" si="195"/>
        <v>12</v>
      </c>
      <c r="D132" s="3">
        <f t="shared" si="103"/>
        <v>2</v>
      </c>
      <c r="E132" t="str">
        <f t="shared" si="196"/>
        <v>dig_IO&lt;99&gt;</v>
      </c>
      <c r="H132" s="3">
        <f t="shared" si="97"/>
        <v>0</v>
      </c>
      <c r="I132" s="3">
        <f t="shared" si="104"/>
        <v>11</v>
      </c>
      <c r="K132" t="s">
        <v>164</v>
      </c>
      <c r="N132" t="str">
        <f t="shared" si="98"/>
        <v/>
      </c>
      <c r="P132" s="15">
        <v>1</v>
      </c>
      <c r="Q132" s="31">
        <v>0</v>
      </c>
      <c r="R132" s="31">
        <f t="shared" si="201"/>
        <v>33</v>
      </c>
      <c r="S132" s="31">
        <f t="shared" si="99"/>
        <v>0</v>
      </c>
      <c r="T132" s="31">
        <f t="shared" si="105"/>
        <v>-1</v>
      </c>
      <c r="U132" s="32" t="str">
        <f>CONCATENATE("Cmd_",R132,"_Off")</f>
        <v>Cmd_33_Off</v>
      </c>
      <c r="V132" s="32"/>
      <c r="W132" s="32"/>
      <c r="X132" s="32"/>
      <c r="Y132" s="32" t="str">
        <f t="shared" si="101"/>
        <v/>
      </c>
      <c r="Z132" s="57"/>
      <c r="AA132" s="15">
        <v>1</v>
      </c>
      <c r="AB132" s="31">
        <v>0</v>
      </c>
      <c r="AC132" s="31">
        <f t="shared" si="161"/>
        <v>49</v>
      </c>
      <c r="AD132" s="31">
        <f t="shared" si="197"/>
        <v>0</v>
      </c>
      <c r="AE132" s="31">
        <f t="shared" si="198"/>
        <v>-1</v>
      </c>
      <c r="AF132" s="32" t="str">
        <f t="shared" ref="AF132" si="204">CONCATENATE("Cmd_",AC132,"_Off")</f>
        <v>Cmd_49_Off</v>
      </c>
      <c r="AG132" s="32"/>
      <c r="AH132" s="32"/>
      <c r="AI132" s="32" t="s">
        <v>1206</v>
      </c>
      <c r="AJ132" s="32" t="str">
        <f t="shared" si="200"/>
        <v/>
      </c>
      <c r="AK132" s="57"/>
    </row>
    <row r="133" spans="1:37">
      <c r="A133" s="3">
        <v>1</v>
      </c>
      <c r="B133" s="3">
        <v>100</v>
      </c>
      <c r="C133" s="3">
        <f t="shared" si="195"/>
        <v>12</v>
      </c>
      <c r="D133" s="3">
        <f t="shared" si="103"/>
        <v>2</v>
      </c>
      <c r="E133" t="str">
        <f t="shared" si="196"/>
        <v>dig_IO&lt;100&gt;</v>
      </c>
      <c r="H133" s="3">
        <f t="shared" si="97"/>
        <v>0</v>
      </c>
      <c r="I133" s="3">
        <f t="shared" si="104"/>
        <v>11</v>
      </c>
      <c r="K133" t="s">
        <v>166</v>
      </c>
      <c r="N133" t="str">
        <f t="shared" si="98"/>
        <v/>
      </c>
      <c r="P133" s="15">
        <v>1</v>
      </c>
      <c r="Q133" s="31">
        <v>0</v>
      </c>
      <c r="R133" s="31">
        <f t="shared" si="201"/>
        <v>34</v>
      </c>
      <c r="S133" s="31">
        <f t="shared" si="99"/>
        <v>0</v>
      </c>
      <c r="T133" s="31">
        <f t="shared" si="105"/>
        <v>-1</v>
      </c>
      <c r="U133" s="32" t="str">
        <f>CONCATENATE("Cmd_",R133,"_On")</f>
        <v>Cmd_34_On</v>
      </c>
      <c r="V133" s="32"/>
      <c r="W133" s="32"/>
      <c r="X133" s="32"/>
      <c r="Y133" s="32" t="str">
        <f t="shared" si="101"/>
        <v/>
      </c>
      <c r="Z133" s="57"/>
      <c r="AA133" s="15">
        <v>1</v>
      </c>
      <c r="AB133" s="31">
        <v>0</v>
      </c>
      <c r="AC133" s="31"/>
      <c r="AD133" s="31">
        <f t="shared" ref="AD133:AD136" si="205">IF(AND(ISBLANK(AF133), ISBLANK(AG133)),1,0)</f>
        <v>0</v>
      </c>
      <c r="AE133" s="31">
        <f t="shared" ref="AE133:AE136" si="206">AE132+AD133</f>
        <v>-1</v>
      </c>
      <c r="AF133" s="32"/>
      <c r="AG133" s="32" t="s">
        <v>224</v>
      </c>
      <c r="AH133" s="32"/>
      <c r="AI133" s="32" t="s">
        <v>943</v>
      </c>
      <c r="AJ133" s="32" t="str">
        <f t="shared" si="200"/>
        <v/>
      </c>
      <c r="AK133" s="57"/>
    </row>
    <row r="134" spans="1:37">
      <c r="A134" s="3">
        <v>1</v>
      </c>
      <c r="B134" s="3">
        <v>101</v>
      </c>
      <c r="C134" s="3">
        <f t="shared" si="195"/>
        <v>12</v>
      </c>
      <c r="D134" s="3">
        <f t="shared" si="103"/>
        <v>2</v>
      </c>
      <c r="E134" t="str">
        <f t="shared" si="196"/>
        <v>dig_IO&lt;101&gt;</v>
      </c>
      <c r="H134" s="3">
        <f t="shared" si="97"/>
        <v>0</v>
      </c>
      <c r="I134" s="3">
        <f t="shared" si="104"/>
        <v>11</v>
      </c>
      <c r="K134" t="s">
        <v>168</v>
      </c>
      <c r="N134" t="str">
        <f t="shared" si="98"/>
        <v/>
      </c>
      <c r="P134" s="15">
        <v>1</v>
      </c>
      <c r="Q134" s="31">
        <v>0</v>
      </c>
      <c r="R134" s="31">
        <f t="shared" si="201"/>
        <v>34</v>
      </c>
      <c r="S134" s="31">
        <f t="shared" si="99"/>
        <v>0</v>
      </c>
      <c r="T134" s="31">
        <f t="shared" si="105"/>
        <v>-1</v>
      </c>
      <c r="U134" s="32" t="str">
        <f>CONCATENATE("Cmd_",R134,"_Off")</f>
        <v>Cmd_34_Off</v>
      </c>
      <c r="V134" s="32"/>
      <c r="W134" s="32"/>
      <c r="X134" s="32"/>
      <c r="Y134" s="32" t="str">
        <f t="shared" si="101"/>
        <v/>
      </c>
      <c r="Z134" s="57"/>
      <c r="AA134" s="15">
        <v>1</v>
      </c>
      <c r="AB134" s="31">
        <v>0</v>
      </c>
      <c r="AC134" s="31"/>
      <c r="AD134" s="31">
        <f t="shared" si="205"/>
        <v>0</v>
      </c>
      <c r="AE134" s="31">
        <f t="shared" si="206"/>
        <v>-1</v>
      </c>
      <c r="AF134" s="32"/>
      <c r="AG134" s="32" t="s">
        <v>246</v>
      </c>
      <c r="AH134" s="32"/>
      <c r="AI134" s="32" t="s">
        <v>1078</v>
      </c>
      <c r="AJ134" s="32" t="str">
        <f t="shared" si="200"/>
        <v/>
      </c>
      <c r="AK134" s="57"/>
    </row>
    <row r="135" spans="1:37">
      <c r="A135" s="3">
        <v>1</v>
      </c>
      <c r="B135" s="3">
        <v>102</v>
      </c>
      <c r="C135" s="3">
        <f t="shared" si="195"/>
        <v>12</v>
      </c>
      <c r="D135" s="3">
        <f t="shared" si="103"/>
        <v>2</v>
      </c>
      <c r="E135" t="str">
        <f t="shared" si="196"/>
        <v>dig_IO&lt;102&gt;</v>
      </c>
      <c r="H135" s="3">
        <f t="shared" si="97"/>
        <v>0</v>
      </c>
      <c r="I135" s="3">
        <f t="shared" si="104"/>
        <v>11</v>
      </c>
      <c r="K135" t="s">
        <v>170</v>
      </c>
      <c r="N135" t="str">
        <f t="shared" si="98"/>
        <v/>
      </c>
      <c r="P135" s="15">
        <v>1</v>
      </c>
      <c r="Q135" s="31">
        <v>0</v>
      </c>
      <c r="R135" s="31">
        <f t="shared" si="201"/>
        <v>35</v>
      </c>
      <c r="S135" s="31">
        <f t="shared" si="99"/>
        <v>0</v>
      </c>
      <c r="T135" s="31">
        <f t="shared" si="105"/>
        <v>-1</v>
      </c>
      <c r="U135" s="32" t="str">
        <f>CONCATENATE("Cmd_",R135,"_On")</f>
        <v>Cmd_35_On</v>
      </c>
      <c r="V135" s="32"/>
      <c r="W135" s="32"/>
      <c r="X135" s="32"/>
      <c r="Y135" s="32" t="str">
        <f t="shared" si="101"/>
        <v/>
      </c>
      <c r="Z135" s="57"/>
      <c r="AA135" s="15">
        <v>1</v>
      </c>
      <c r="AB135" s="31">
        <v>0</v>
      </c>
      <c r="AC135" s="31"/>
      <c r="AD135" s="31">
        <f t="shared" si="205"/>
        <v>0</v>
      </c>
      <c r="AE135" s="31">
        <f t="shared" si="206"/>
        <v>-1</v>
      </c>
      <c r="AF135" s="32"/>
      <c r="AG135" t="s">
        <v>158</v>
      </c>
      <c r="AH135" s="32"/>
      <c r="AI135" s="6" t="s">
        <v>1213</v>
      </c>
      <c r="AJ135" s="32" t="str">
        <f t="shared" si="200"/>
        <v/>
      </c>
      <c r="AK135" s="57"/>
    </row>
    <row r="136" spans="1:37">
      <c r="A136" s="3">
        <v>1</v>
      </c>
      <c r="B136" s="3">
        <v>103</v>
      </c>
      <c r="C136" s="3">
        <f t="shared" si="195"/>
        <v>12</v>
      </c>
      <c r="D136" s="3">
        <f t="shared" si="103"/>
        <v>2</v>
      </c>
      <c r="E136" t="str">
        <f t="shared" si="196"/>
        <v>dig_IO&lt;103&gt;</v>
      </c>
      <c r="H136" s="3">
        <f t="shared" si="97"/>
        <v>0</v>
      </c>
      <c r="I136" s="3">
        <f t="shared" si="104"/>
        <v>11</v>
      </c>
      <c r="K136" t="s">
        <v>172</v>
      </c>
      <c r="N136" t="str">
        <f t="shared" si="98"/>
        <v/>
      </c>
      <c r="P136" s="15">
        <v>1</v>
      </c>
      <c r="Q136" s="31">
        <v>0</v>
      </c>
      <c r="R136" s="31">
        <f t="shared" si="201"/>
        <v>35</v>
      </c>
      <c r="S136" s="31">
        <f t="shared" si="99"/>
        <v>0</v>
      </c>
      <c r="T136" s="31">
        <f t="shared" si="105"/>
        <v>-1</v>
      </c>
      <c r="U136" s="32" t="str">
        <f>CONCATENATE("Cmd_",R136,"_Off")</f>
        <v>Cmd_35_Off</v>
      </c>
      <c r="V136" s="32"/>
      <c r="W136" s="32"/>
      <c r="X136" s="32"/>
      <c r="Y136" s="32" t="str">
        <f t="shared" si="101"/>
        <v/>
      </c>
      <c r="Z136" s="57"/>
      <c r="AA136" s="15">
        <v>1</v>
      </c>
      <c r="AB136" s="31">
        <v>0</v>
      </c>
      <c r="AC136" s="31"/>
      <c r="AD136" s="31">
        <f t="shared" si="205"/>
        <v>0</v>
      </c>
      <c r="AE136" s="31">
        <f t="shared" si="206"/>
        <v>-1</v>
      </c>
      <c r="AF136" s="32"/>
      <c r="AG136" s="32" t="s">
        <v>162</v>
      </c>
      <c r="AH136" s="32"/>
      <c r="AI136" s="71" t="s">
        <v>1214</v>
      </c>
      <c r="AJ136" s="32" t="str">
        <f t="shared" si="200"/>
        <v/>
      </c>
      <c r="AK136" s="57"/>
    </row>
    <row r="137" spans="1:37">
      <c r="A137" s="3">
        <v>1</v>
      </c>
      <c r="B137" s="3">
        <v>104</v>
      </c>
      <c r="C137" s="3">
        <f t="shared" si="195"/>
        <v>13</v>
      </c>
      <c r="D137" s="3">
        <f t="shared" si="103"/>
        <v>2</v>
      </c>
      <c r="E137" t="str">
        <f t="shared" si="196"/>
        <v>dig_IO&lt;104&gt;</v>
      </c>
      <c r="H137" s="3">
        <f t="shared" ref="H137:H200" si="207">IF(AND(ISBLANK(J137), ISBLANK(K137)),1,0)</f>
        <v>0</v>
      </c>
      <c r="I137" s="3">
        <f t="shared" si="104"/>
        <v>11</v>
      </c>
      <c r="K137" t="s">
        <v>174</v>
      </c>
      <c r="N137" t="str">
        <f t="shared" ref="N137:N200" si="208">IF(H137,CONCATENATE("dig_io_nc(",I137,")"),"")</f>
        <v/>
      </c>
      <c r="P137" s="15">
        <v>1</v>
      </c>
      <c r="Q137" s="31">
        <v>0</v>
      </c>
      <c r="R137" s="31">
        <f t="shared" si="201"/>
        <v>36</v>
      </c>
      <c r="S137" s="31">
        <f t="shared" ref="S137:S200" si="209">IF(AND(ISBLANK(U137), ISBLANK(V137)),1,0)</f>
        <v>0</v>
      </c>
      <c r="T137" s="31">
        <f t="shared" si="105"/>
        <v>-1</v>
      </c>
      <c r="U137" s="32" t="str">
        <f>CONCATENATE("Cmd_",R137,"_On")</f>
        <v>Cmd_36_On</v>
      </c>
      <c r="V137" s="32"/>
      <c r="W137" s="32"/>
      <c r="X137" s="32"/>
      <c r="Y137" s="32" t="str">
        <f t="shared" ref="Y137:Y200" si="210">IF(S137,CONCATENATE("dig_io_nc(",T137,")"),"")</f>
        <v/>
      </c>
      <c r="Z137" s="57"/>
      <c r="AA137" s="15">
        <v>1</v>
      </c>
      <c r="AB137" s="65">
        <v>1</v>
      </c>
      <c r="AC137" s="31">
        <f>B129-96</f>
        <v>0</v>
      </c>
      <c r="AD137" s="31">
        <f t="shared" si="163"/>
        <v>0</v>
      </c>
      <c r="AE137" s="31">
        <f>AE128+AD137</f>
        <v>-1</v>
      </c>
      <c r="AF137" s="32" t="str">
        <f t="shared" ref="AF137:AF152" si="211">CONCATENATE("Cmd",AC137,"_DS")</f>
        <v>Cmd0_DS</v>
      </c>
      <c r="AG137" s="32"/>
      <c r="AH137" s="32"/>
      <c r="AI137" s="6" t="s">
        <v>1149</v>
      </c>
      <c r="AJ137" s="32" t="str">
        <f t="shared" si="200"/>
        <v/>
      </c>
      <c r="AK137" s="57"/>
    </row>
    <row r="138" spans="1:37">
      <c r="A138" s="3">
        <v>1</v>
      </c>
      <c r="B138" s="3">
        <v>105</v>
      </c>
      <c r="C138" s="3">
        <f t="shared" si="195"/>
        <v>13</v>
      </c>
      <c r="D138" s="3">
        <f t="shared" ref="D138:D201" si="212">FLOOR(C138/6,1)</f>
        <v>2</v>
      </c>
      <c r="E138" t="str">
        <f t="shared" si="196"/>
        <v>dig_IO&lt;105&gt;</v>
      </c>
      <c r="H138" s="3">
        <f t="shared" si="207"/>
        <v>0</v>
      </c>
      <c r="I138" s="3">
        <f t="shared" ref="I138:I201" si="213">I137+H138</f>
        <v>11</v>
      </c>
      <c r="K138" t="s">
        <v>176</v>
      </c>
      <c r="N138" t="str">
        <f t="shared" si="208"/>
        <v/>
      </c>
      <c r="P138" s="15">
        <v>1</v>
      </c>
      <c r="Q138" s="31">
        <v>0</v>
      </c>
      <c r="R138" s="31">
        <f t="shared" si="201"/>
        <v>36</v>
      </c>
      <c r="S138" s="31">
        <f t="shared" si="209"/>
        <v>0</v>
      </c>
      <c r="T138" s="31">
        <f t="shared" ref="T138:T201" si="214">T137+S138</f>
        <v>-1</v>
      </c>
      <c r="U138" s="32" t="str">
        <f>CONCATENATE("Cmd_",R138,"_Off")</f>
        <v>Cmd_36_Off</v>
      </c>
      <c r="V138" s="32"/>
      <c r="W138" s="32"/>
      <c r="X138" s="32"/>
      <c r="Y138" s="32" t="str">
        <f t="shared" si="210"/>
        <v/>
      </c>
      <c r="Z138" s="57"/>
      <c r="AA138" s="15">
        <v>1</v>
      </c>
      <c r="AB138" s="65">
        <v>1</v>
      </c>
      <c r="AC138" s="31">
        <f t="shared" ref="AC138:AC152" si="215">B130-96</f>
        <v>1</v>
      </c>
      <c r="AD138" s="31">
        <f t="shared" si="163"/>
        <v>0</v>
      </c>
      <c r="AE138" s="31">
        <f t="shared" si="164"/>
        <v>-1</v>
      </c>
      <c r="AF138" s="32" t="str">
        <f t="shared" si="211"/>
        <v>Cmd1_DS</v>
      </c>
      <c r="AG138" s="32"/>
      <c r="AH138" s="32"/>
      <c r="AI138" s="6" t="s">
        <v>1141</v>
      </c>
      <c r="AJ138" s="32" t="str">
        <f t="shared" si="200"/>
        <v/>
      </c>
      <c r="AK138" s="57"/>
    </row>
    <row r="139" spans="1:37">
      <c r="A139" s="3">
        <v>1</v>
      </c>
      <c r="B139" s="3">
        <v>106</v>
      </c>
      <c r="C139" s="3">
        <f t="shared" si="195"/>
        <v>13</v>
      </c>
      <c r="D139" s="3">
        <f t="shared" si="212"/>
        <v>2</v>
      </c>
      <c r="E139" t="str">
        <f t="shared" si="196"/>
        <v>dig_IO&lt;106&gt;</v>
      </c>
      <c r="H139" s="3">
        <f t="shared" si="207"/>
        <v>0</v>
      </c>
      <c r="I139" s="3">
        <f t="shared" si="213"/>
        <v>11</v>
      </c>
      <c r="K139" t="s">
        <v>178</v>
      </c>
      <c r="N139" t="str">
        <f t="shared" si="208"/>
        <v/>
      </c>
      <c r="P139" s="15">
        <v>1</v>
      </c>
      <c r="Q139" s="31">
        <v>0</v>
      </c>
      <c r="R139" s="31">
        <f t="shared" si="201"/>
        <v>37</v>
      </c>
      <c r="S139" s="31">
        <f t="shared" si="209"/>
        <v>0</v>
      </c>
      <c r="T139" s="31">
        <f t="shared" si="214"/>
        <v>-1</v>
      </c>
      <c r="U139" s="32" t="str">
        <f>CONCATENATE("Cmd_",R139,"_On")</f>
        <v>Cmd_37_On</v>
      </c>
      <c r="V139" s="32"/>
      <c r="W139" s="32"/>
      <c r="X139" s="32"/>
      <c r="Y139" s="32" t="str">
        <f t="shared" si="210"/>
        <v/>
      </c>
      <c r="Z139" s="57"/>
      <c r="AA139" s="15">
        <v>1</v>
      </c>
      <c r="AB139" s="65">
        <v>1</v>
      </c>
      <c r="AC139" s="31">
        <f t="shared" si="215"/>
        <v>2</v>
      </c>
      <c r="AD139" s="31">
        <f t="shared" si="163"/>
        <v>0</v>
      </c>
      <c r="AE139" s="31">
        <f t="shared" si="164"/>
        <v>-1</v>
      </c>
      <c r="AF139" s="32" t="str">
        <f t="shared" si="211"/>
        <v>Cmd2_DS</v>
      </c>
      <c r="AG139" s="32"/>
      <c r="AH139" s="32"/>
      <c r="AI139" s="6" t="s">
        <v>1142</v>
      </c>
      <c r="AJ139" s="32" t="str">
        <f t="shared" si="200"/>
        <v/>
      </c>
      <c r="AK139" s="57"/>
    </row>
    <row r="140" spans="1:37">
      <c r="A140" s="3">
        <v>1</v>
      </c>
      <c r="B140" s="3">
        <v>107</v>
      </c>
      <c r="C140" s="3">
        <f t="shared" si="195"/>
        <v>13</v>
      </c>
      <c r="D140" s="3">
        <f t="shared" si="212"/>
        <v>2</v>
      </c>
      <c r="E140" t="str">
        <f t="shared" si="196"/>
        <v>dig_IO&lt;107&gt;</v>
      </c>
      <c r="H140" s="3">
        <f t="shared" si="207"/>
        <v>0</v>
      </c>
      <c r="I140" s="3">
        <f t="shared" si="213"/>
        <v>11</v>
      </c>
      <c r="K140" t="s">
        <v>180</v>
      </c>
      <c r="N140" t="str">
        <f t="shared" si="208"/>
        <v/>
      </c>
      <c r="P140" s="15">
        <v>1</v>
      </c>
      <c r="Q140" s="31">
        <v>0</v>
      </c>
      <c r="R140" s="31">
        <f t="shared" si="201"/>
        <v>37</v>
      </c>
      <c r="S140" s="31">
        <f t="shared" si="209"/>
        <v>0</v>
      </c>
      <c r="T140" s="31">
        <f t="shared" si="214"/>
        <v>-1</v>
      </c>
      <c r="U140" s="32" t="str">
        <f>CONCATENATE("Cmd_",R140,"_Off")</f>
        <v>Cmd_37_Off</v>
      </c>
      <c r="V140" s="32"/>
      <c r="W140" s="32"/>
      <c r="X140" s="32"/>
      <c r="Y140" s="32" t="str">
        <f t="shared" si="210"/>
        <v/>
      </c>
      <c r="Z140" s="57"/>
      <c r="AA140" s="15">
        <v>1</v>
      </c>
      <c r="AB140" s="65">
        <v>1</v>
      </c>
      <c r="AC140" s="31">
        <f t="shared" si="215"/>
        <v>3</v>
      </c>
      <c r="AD140" s="31">
        <f t="shared" si="163"/>
        <v>0</v>
      </c>
      <c r="AE140" s="31">
        <f t="shared" si="164"/>
        <v>-1</v>
      </c>
      <c r="AF140" s="32" t="str">
        <f t="shared" si="211"/>
        <v>Cmd3_DS</v>
      </c>
      <c r="AG140" s="32"/>
      <c r="AH140" s="32"/>
      <c r="AI140" s="6" t="s">
        <v>1143</v>
      </c>
      <c r="AJ140" s="32" t="str">
        <f t="shared" si="200"/>
        <v/>
      </c>
      <c r="AK140" s="57"/>
    </row>
    <row r="141" spans="1:37">
      <c r="A141" s="3">
        <v>1</v>
      </c>
      <c r="B141" s="3">
        <v>108</v>
      </c>
      <c r="C141" s="3">
        <f t="shared" si="195"/>
        <v>13</v>
      </c>
      <c r="D141" s="3">
        <f t="shared" si="212"/>
        <v>2</v>
      </c>
      <c r="E141" t="str">
        <f t="shared" si="196"/>
        <v>dig_IO&lt;108&gt;</v>
      </c>
      <c r="H141" s="3">
        <f t="shared" si="207"/>
        <v>0</v>
      </c>
      <c r="I141" s="3">
        <f t="shared" si="213"/>
        <v>11</v>
      </c>
      <c r="K141" t="s">
        <v>184</v>
      </c>
      <c r="N141" t="str">
        <f t="shared" si="208"/>
        <v/>
      </c>
      <c r="P141" s="15">
        <v>1</v>
      </c>
      <c r="Q141" s="31">
        <v>0</v>
      </c>
      <c r="R141" s="32"/>
      <c r="S141" s="31">
        <f>IF(AND(ISBLANK(U141), ISBLANK(V141)),1,0)</f>
        <v>0</v>
      </c>
      <c r="T141" s="31">
        <f t="shared" si="214"/>
        <v>-1</v>
      </c>
      <c r="U141" s="32"/>
      <c r="V141" s="32" t="s">
        <v>236</v>
      </c>
      <c r="W141" s="32"/>
      <c r="X141" s="32"/>
      <c r="Y141" s="32" t="str">
        <f t="shared" si="210"/>
        <v/>
      </c>
      <c r="Z141" s="57"/>
      <c r="AA141" s="15">
        <v>1</v>
      </c>
      <c r="AB141" s="65">
        <v>1</v>
      </c>
      <c r="AC141" s="31">
        <f t="shared" si="215"/>
        <v>4</v>
      </c>
      <c r="AD141" s="31">
        <f t="shared" si="163"/>
        <v>0</v>
      </c>
      <c r="AE141" s="31">
        <f t="shared" si="164"/>
        <v>-1</v>
      </c>
      <c r="AF141" s="32" t="str">
        <f t="shared" si="211"/>
        <v>Cmd4_DS</v>
      </c>
      <c r="AG141" s="32"/>
      <c r="AH141" s="32"/>
      <c r="AI141" s="6" t="s">
        <v>1144</v>
      </c>
      <c r="AJ141" s="32" t="str">
        <f t="shared" si="200"/>
        <v/>
      </c>
      <c r="AK141" s="57"/>
    </row>
    <row r="142" spans="1:37">
      <c r="A142" s="3">
        <v>1</v>
      </c>
      <c r="B142" s="3">
        <v>109</v>
      </c>
      <c r="C142" s="3">
        <f t="shared" si="195"/>
        <v>13</v>
      </c>
      <c r="D142" s="3">
        <f t="shared" si="212"/>
        <v>2</v>
      </c>
      <c r="E142" t="str">
        <f t="shared" si="196"/>
        <v>dig_IO&lt;109&gt;</v>
      </c>
      <c r="H142" s="3">
        <f t="shared" si="207"/>
        <v>0</v>
      </c>
      <c r="I142" s="3">
        <f t="shared" si="213"/>
        <v>11</v>
      </c>
      <c r="K142" t="s">
        <v>186</v>
      </c>
      <c r="N142" t="str">
        <f t="shared" si="208"/>
        <v/>
      </c>
      <c r="P142" s="15">
        <v>1</v>
      </c>
      <c r="Q142" s="31">
        <v>0</v>
      </c>
      <c r="R142" s="32"/>
      <c r="S142" s="31">
        <f t="shared" ref="S142:S144" si="216">IF(AND(ISBLANK(U142), ISBLANK(V142)),1,0)</f>
        <v>0</v>
      </c>
      <c r="T142" s="31">
        <f t="shared" si="214"/>
        <v>-1</v>
      </c>
      <c r="U142" s="32"/>
      <c r="V142" s="32" t="s">
        <v>238</v>
      </c>
      <c r="W142" s="32"/>
      <c r="X142" s="32"/>
      <c r="Y142" s="32" t="str">
        <f t="shared" si="210"/>
        <v/>
      </c>
      <c r="Z142" s="57"/>
      <c r="AA142" s="15">
        <v>1</v>
      </c>
      <c r="AB142" s="65">
        <v>1</v>
      </c>
      <c r="AC142" s="31">
        <f t="shared" si="215"/>
        <v>5</v>
      </c>
      <c r="AD142" s="31">
        <f t="shared" si="163"/>
        <v>0</v>
      </c>
      <c r="AE142" s="31">
        <f t="shared" si="164"/>
        <v>-1</v>
      </c>
      <c r="AF142" s="32" t="str">
        <f t="shared" si="211"/>
        <v>Cmd5_DS</v>
      </c>
      <c r="AG142" s="32"/>
      <c r="AH142" s="32"/>
      <c r="AI142" s="6" t="s">
        <v>1145</v>
      </c>
      <c r="AJ142" s="32" t="str">
        <f t="shared" si="200"/>
        <v/>
      </c>
      <c r="AK142" s="57"/>
    </row>
    <row r="143" spans="1:37">
      <c r="A143" s="3">
        <v>1</v>
      </c>
      <c r="B143" s="3">
        <v>110</v>
      </c>
      <c r="C143" s="3">
        <f t="shared" si="195"/>
        <v>13</v>
      </c>
      <c r="D143" s="3">
        <f t="shared" si="212"/>
        <v>2</v>
      </c>
      <c r="E143" t="str">
        <f t="shared" si="196"/>
        <v>dig_IO&lt;110&gt;</v>
      </c>
      <c r="H143" s="3">
        <f t="shared" si="207"/>
        <v>0</v>
      </c>
      <c r="I143" s="3">
        <f t="shared" si="213"/>
        <v>11</v>
      </c>
      <c r="K143" t="s">
        <v>188</v>
      </c>
      <c r="N143" t="str">
        <f t="shared" si="208"/>
        <v/>
      </c>
      <c r="P143" s="15">
        <v>1</v>
      </c>
      <c r="Q143" s="31">
        <v>0</v>
      </c>
      <c r="R143" s="32"/>
      <c r="S143" s="31">
        <f t="shared" si="216"/>
        <v>0</v>
      </c>
      <c r="T143" s="31">
        <f t="shared" si="214"/>
        <v>-1</v>
      </c>
      <c r="U143" s="32"/>
      <c r="V143" s="32" t="s">
        <v>240</v>
      </c>
      <c r="W143" s="32"/>
      <c r="X143" s="32"/>
      <c r="Y143" s="32" t="str">
        <f t="shared" si="210"/>
        <v/>
      </c>
      <c r="Z143" s="57"/>
      <c r="AA143" s="15">
        <v>1</v>
      </c>
      <c r="AB143" s="65">
        <v>1</v>
      </c>
      <c r="AC143" s="31">
        <f t="shared" si="215"/>
        <v>6</v>
      </c>
      <c r="AD143" s="31">
        <f t="shared" si="163"/>
        <v>0</v>
      </c>
      <c r="AE143" s="31">
        <f t="shared" si="164"/>
        <v>-1</v>
      </c>
      <c r="AF143" s="32" t="str">
        <f t="shared" si="211"/>
        <v>Cmd6_DS</v>
      </c>
      <c r="AG143" s="32"/>
      <c r="AH143" s="32"/>
      <c r="AI143" s="6" t="s">
        <v>1146</v>
      </c>
      <c r="AJ143" s="32" t="str">
        <f t="shared" si="200"/>
        <v/>
      </c>
      <c r="AK143" s="57"/>
    </row>
    <row r="144" spans="1:37">
      <c r="A144" s="3">
        <v>1</v>
      </c>
      <c r="B144" s="3">
        <v>111</v>
      </c>
      <c r="C144" s="3">
        <f t="shared" si="195"/>
        <v>13</v>
      </c>
      <c r="D144" s="3">
        <f t="shared" si="212"/>
        <v>2</v>
      </c>
      <c r="E144" t="str">
        <f t="shared" si="196"/>
        <v>dig_IO&lt;111&gt;</v>
      </c>
      <c r="H144" s="3">
        <f t="shared" si="207"/>
        <v>0</v>
      </c>
      <c r="I144" s="3">
        <f t="shared" si="213"/>
        <v>11</v>
      </c>
      <c r="K144" t="s">
        <v>190</v>
      </c>
      <c r="N144" t="str">
        <f t="shared" si="208"/>
        <v/>
      </c>
      <c r="P144" s="15">
        <v>1</v>
      </c>
      <c r="Q144" s="31">
        <v>0</v>
      </c>
      <c r="R144" s="32"/>
      <c r="S144" s="31">
        <f t="shared" si="216"/>
        <v>0</v>
      </c>
      <c r="T144" s="31">
        <f t="shared" si="214"/>
        <v>-1</v>
      </c>
      <c r="U144" s="32"/>
      <c r="V144" s="32" t="s">
        <v>242</v>
      </c>
      <c r="W144" s="32"/>
      <c r="X144" s="32"/>
      <c r="Y144" s="32" t="str">
        <f t="shared" si="210"/>
        <v/>
      </c>
      <c r="Z144" s="57"/>
      <c r="AA144" s="15">
        <v>1</v>
      </c>
      <c r="AB144" s="65">
        <v>1</v>
      </c>
      <c r="AC144" s="31">
        <f t="shared" si="215"/>
        <v>7</v>
      </c>
      <c r="AD144" s="31">
        <f t="shared" si="163"/>
        <v>0</v>
      </c>
      <c r="AE144" s="31">
        <f t="shared" si="164"/>
        <v>-1</v>
      </c>
      <c r="AF144" s="32" t="str">
        <f t="shared" si="211"/>
        <v>Cmd7_DS</v>
      </c>
      <c r="AG144" s="32"/>
      <c r="AH144" s="32"/>
      <c r="AI144" s="6" t="s">
        <v>1147</v>
      </c>
      <c r="AJ144" s="32" t="str">
        <f t="shared" si="200"/>
        <v/>
      </c>
      <c r="AK144" s="57"/>
    </row>
    <row r="145" spans="1:37">
      <c r="A145" s="3">
        <v>1</v>
      </c>
      <c r="B145" s="3">
        <v>112</v>
      </c>
      <c r="C145" s="3">
        <f t="shared" si="195"/>
        <v>14</v>
      </c>
      <c r="D145" s="3">
        <f t="shared" si="212"/>
        <v>2</v>
      </c>
      <c r="E145" t="str">
        <f t="shared" si="196"/>
        <v>dig_IO&lt;112&gt;</v>
      </c>
      <c r="H145" s="3">
        <f t="shared" si="207"/>
        <v>0</v>
      </c>
      <c r="I145" s="3">
        <f t="shared" si="213"/>
        <v>11</v>
      </c>
      <c r="K145" t="s">
        <v>244</v>
      </c>
      <c r="N145" t="str">
        <f t="shared" si="208"/>
        <v/>
      </c>
      <c r="P145" s="15">
        <v>1</v>
      </c>
      <c r="Q145" s="31">
        <v>1</v>
      </c>
      <c r="R145" s="31">
        <f>$B145-80</f>
        <v>32</v>
      </c>
      <c r="S145" s="31">
        <f t="shared" si="209"/>
        <v>0</v>
      </c>
      <c r="T145" s="31">
        <f t="shared" si="214"/>
        <v>-1</v>
      </c>
      <c r="U145" s="32" t="str">
        <f t="shared" ref="U145:U150" si="217">CONCATENATE("Cmd",R145,"_DS")</f>
        <v>Cmd32_DS</v>
      </c>
      <c r="V145" s="32"/>
      <c r="W145" s="32"/>
      <c r="X145" s="32"/>
      <c r="Y145" s="32" t="str">
        <f t="shared" si="210"/>
        <v/>
      </c>
      <c r="Z145" s="57" t="s">
        <v>1021</v>
      </c>
      <c r="AA145" s="15">
        <v>1</v>
      </c>
      <c r="AB145" s="65">
        <v>1</v>
      </c>
      <c r="AC145" s="31">
        <f t="shared" si="215"/>
        <v>8</v>
      </c>
      <c r="AD145" s="31">
        <f t="shared" si="163"/>
        <v>0</v>
      </c>
      <c r="AE145" s="31">
        <f t="shared" si="164"/>
        <v>-1</v>
      </c>
      <c r="AF145" s="32" t="str">
        <f t="shared" si="211"/>
        <v>Cmd8_DS</v>
      </c>
      <c r="AG145" s="32"/>
      <c r="AH145" s="32"/>
      <c r="AI145" s="6" t="s">
        <v>1148</v>
      </c>
      <c r="AJ145" s="32" t="str">
        <f t="shared" si="200"/>
        <v/>
      </c>
      <c r="AK145" s="57"/>
    </row>
    <row r="146" spans="1:37">
      <c r="A146" s="3">
        <v>1</v>
      </c>
      <c r="B146" s="3">
        <v>113</v>
      </c>
      <c r="C146" s="3">
        <f t="shared" si="195"/>
        <v>14</v>
      </c>
      <c r="D146" s="3">
        <f t="shared" si="212"/>
        <v>2</v>
      </c>
      <c r="E146" t="str">
        <f t="shared" si="196"/>
        <v>dig_IO&lt;113&gt;</v>
      </c>
      <c r="H146" s="3">
        <f t="shared" si="207"/>
        <v>0</v>
      </c>
      <c r="I146" s="3">
        <f t="shared" si="213"/>
        <v>11</v>
      </c>
      <c r="K146" t="s">
        <v>246</v>
      </c>
      <c r="N146" t="str">
        <f t="shared" si="208"/>
        <v/>
      </c>
      <c r="P146" s="15">
        <v>1</v>
      </c>
      <c r="Q146" s="31">
        <v>1</v>
      </c>
      <c r="R146" s="31">
        <f t="shared" ref="R146:R149" si="218">$B146-80</f>
        <v>33</v>
      </c>
      <c r="S146" s="31">
        <f t="shared" si="209"/>
        <v>0</v>
      </c>
      <c r="T146" s="31">
        <f t="shared" si="214"/>
        <v>-1</v>
      </c>
      <c r="U146" s="32" t="str">
        <f t="shared" si="217"/>
        <v>Cmd33_DS</v>
      </c>
      <c r="V146" s="32"/>
      <c r="W146" s="32"/>
      <c r="X146" s="32"/>
      <c r="Y146" s="32" t="str">
        <f t="shared" si="210"/>
        <v/>
      </c>
      <c r="Z146" s="57" t="s">
        <v>1022</v>
      </c>
      <c r="AA146" s="15">
        <v>1</v>
      </c>
      <c r="AB146" s="65">
        <v>1</v>
      </c>
      <c r="AC146" s="31">
        <f t="shared" si="215"/>
        <v>9</v>
      </c>
      <c r="AD146" s="31">
        <f t="shared" si="163"/>
        <v>0</v>
      </c>
      <c r="AE146" s="31">
        <f t="shared" si="164"/>
        <v>-1</v>
      </c>
      <c r="AF146" s="32" t="str">
        <f t="shared" si="211"/>
        <v>Cmd9_DS</v>
      </c>
      <c r="AG146" s="32"/>
      <c r="AH146" s="32"/>
      <c r="AI146" t="s">
        <v>1150</v>
      </c>
      <c r="AJ146" s="32" t="str">
        <f t="shared" si="200"/>
        <v/>
      </c>
      <c r="AK146" s="57"/>
    </row>
    <row r="147" spans="1:37">
      <c r="A147" s="3">
        <v>1</v>
      </c>
      <c r="B147" s="3">
        <v>114</v>
      </c>
      <c r="C147" s="3">
        <f t="shared" si="195"/>
        <v>14</v>
      </c>
      <c r="D147" s="3">
        <f t="shared" si="212"/>
        <v>2</v>
      </c>
      <c r="E147" t="str">
        <f t="shared" si="196"/>
        <v>dig_IO&lt;114&gt;</v>
      </c>
      <c r="H147" s="3">
        <f t="shared" si="207"/>
        <v>0</v>
      </c>
      <c r="I147" s="3">
        <f t="shared" si="213"/>
        <v>11</v>
      </c>
      <c r="K147" t="s">
        <v>250</v>
      </c>
      <c r="N147" t="str">
        <f t="shared" si="208"/>
        <v/>
      </c>
      <c r="P147" s="15">
        <v>1</v>
      </c>
      <c r="Q147" s="31">
        <v>1</v>
      </c>
      <c r="R147" s="31">
        <f t="shared" si="218"/>
        <v>34</v>
      </c>
      <c r="S147" s="31">
        <f t="shared" si="209"/>
        <v>0</v>
      </c>
      <c r="T147" s="31">
        <f t="shared" si="214"/>
        <v>-1</v>
      </c>
      <c r="U147" s="32" t="str">
        <f t="shared" si="217"/>
        <v>Cmd34_DS</v>
      </c>
      <c r="V147" s="32"/>
      <c r="W147" s="32"/>
      <c r="X147" s="32"/>
      <c r="Y147" s="32" t="str">
        <f t="shared" si="210"/>
        <v/>
      </c>
      <c r="Z147" s="57" t="s">
        <v>1023</v>
      </c>
      <c r="AA147" s="15">
        <v>1</v>
      </c>
      <c r="AB147" s="65">
        <v>1</v>
      </c>
      <c r="AC147" s="31">
        <f t="shared" si="215"/>
        <v>10</v>
      </c>
      <c r="AD147" s="31">
        <f t="shared" si="163"/>
        <v>0</v>
      </c>
      <c r="AE147" s="31">
        <f t="shared" si="164"/>
        <v>-1</v>
      </c>
      <c r="AF147" s="32" t="str">
        <f t="shared" si="211"/>
        <v>Cmd10_DS</v>
      </c>
      <c r="AG147" s="32"/>
      <c r="AH147" s="32"/>
      <c r="AI147" t="s">
        <v>1151</v>
      </c>
      <c r="AJ147" s="32" t="str">
        <f t="shared" si="200"/>
        <v/>
      </c>
      <c r="AK147" s="57"/>
    </row>
    <row r="148" spans="1:37">
      <c r="A148" s="3">
        <v>1</v>
      </c>
      <c r="B148" s="3">
        <v>115</v>
      </c>
      <c r="C148" s="3">
        <f t="shared" si="195"/>
        <v>14</v>
      </c>
      <c r="D148" s="3">
        <f t="shared" si="212"/>
        <v>2</v>
      </c>
      <c r="E148" t="str">
        <f t="shared" si="196"/>
        <v>dig_IO&lt;115&gt;</v>
      </c>
      <c r="H148" s="3">
        <f t="shared" si="207"/>
        <v>0</v>
      </c>
      <c r="I148" s="3">
        <f t="shared" si="213"/>
        <v>11</v>
      </c>
      <c r="K148" t="s">
        <v>252</v>
      </c>
      <c r="N148" t="str">
        <f t="shared" si="208"/>
        <v/>
      </c>
      <c r="P148" s="15">
        <v>1</v>
      </c>
      <c r="Q148" s="31">
        <v>1</v>
      </c>
      <c r="R148" s="31">
        <f t="shared" si="218"/>
        <v>35</v>
      </c>
      <c r="S148" s="31">
        <f t="shared" si="209"/>
        <v>0</v>
      </c>
      <c r="T148" s="31">
        <f t="shared" si="214"/>
        <v>-1</v>
      </c>
      <c r="U148" s="32" t="str">
        <f t="shared" si="217"/>
        <v>Cmd35_DS</v>
      </c>
      <c r="V148" s="32"/>
      <c r="W148" s="32"/>
      <c r="X148" s="32"/>
      <c r="Y148" s="32" t="str">
        <f t="shared" si="210"/>
        <v/>
      </c>
      <c r="Z148" s="57" t="s">
        <v>1024</v>
      </c>
      <c r="AA148" s="15">
        <v>1</v>
      </c>
      <c r="AB148" s="65">
        <v>1</v>
      </c>
      <c r="AC148" s="31">
        <f t="shared" si="215"/>
        <v>11</v>
      </c>
      <c r="AD148" s="31">
        <f t="shared" si="163"/>
        <v>0</v>
      </c>
      <c r="AE148" s="31">
        <f t="shared" si="164"/>
        <v>-1</v>
      </c>
      <c r="AF148" s="32" t="str">
        <f t="shared" si="211"/>
        <v>Cmd11_DS</v>
      </c>
      <c r="AG148" s="32"/>
      <c r="AH148" s="32"/>
      <c r="AI148" t="s">
        <v>1152</v>
      </c>
      <c r="AJ148" s="32" t="str">
        <f t="shared" si="200"/>
        <v/>
      </c>
      <c r="AK148" s="57"/>
    </row>
    <row r="149" spans="1:37">
      <c r="A149" s="3">
        <v>1</v>
      </c>
      <c r="B149" s="3">
        <v>116</v>
      </c>
      <c r="C149" s="3">
        <f t="shared" si="195"/>
        <v>14</v>
      </c>
      <c r="D149" s="3">
        <f t="shared" si="212"/>
        <v>2</v>
      </c>
      <c r="E149" t="str">
        <f t="shared" si="196"/>
        <v>dig_IO&lt;116&gt;</v>
      </c>
      <c r="H149" s="3">
        <f t="shared" si="207"/>
        <v>0</v>
      </c>
      <c r="I149" s="3">
        <f t="shared" si="213"/>
        <v>11</v>
      </c>
      <c r="K149" t="s">
        <v>254</v>
      </c>
      <c r="N149" t="str">
        <f t="shared" si="208"/>
        <v/>
      </c>
      <c r="P149" s="15">
        <v>1</v>
      </c>
      <c r="Q149" s="31">
        <v>1</v>
      </c>
      <c r="R149" s="31">
        <f t="shared" si="218"/>
        <v>36</v>
      </c>
      <c r="S149" s="31">
        <f t="shared" si="209"/>
        <v>0</v>
      </c>
      <c r="T149" s="31">
        <f t="shared" si="214"/>
        <v>-1</v>
      </c>
      <c r="U149" s="32" t="str">
        <f t="shared" si="217"/>
        <v>Cmd36_DS</v>
      </c>
      <c r="V149" s="32"/>
      <c r="W149" s="32"/>
      <c r="X149" s="32"/>
      <c r="Y149" s="32" t="str">
        <f t="shared" si="210"/>
        <v/>
      </c>
      <c r="Z149" s="57" t="s">
        <v>1025</v>
      </c>
      <c r="AA149" s="15">
        <v>1</v>
      </c>
      <c r="AB149" s="65">
        <v>1</v>
      </c>
      <c r="AC149" s="31">
        <f t="shared" si="215"/>
        <v>12</v>
      </c>
      <c r="AD149" s="31">
        <f t="shared" si="163"/>
        <v>0</v>
      </c>
      <c r="AE149" s="31">
        <f t="shared" si="164"/>
        <v>-1</v>
      </c>
      <c r="AF149" s="32" t="str">
        <f t="shared" si="211"/>
        <v>Cmd12_DS</v>
      </c>
      <c r="AG149" s="32"/>
      <c r="AH149" s="32"/>
      <c r="AI149" t="s">
        <v>1153</v>
      </c>
      <c r="AJ149" s="32" t="str">
        <f t="shared" si="200"/>
        <v/>
      </c>
      <c r="AK149" s="57"/>
    </row>
    <row r="150" spans="1:37">
      <c r="A150" s="3">
        <v>1</v>
      </c>
      <c r="B150" s="3">
        <v>117</v>
      </c>
      <c r="C150" s="3">
        <f t="shared" si="195"/>
        <v>14</v>
      </c>
      <c r="D150" s="3">
        <f t="shared" si="212"/>
        <v>2</v>
      </c>
      <c r="E150" t="str">
        <f t="shared" si="196"/>
        <v>dig_IO&lt;117&gt;</v>
      </c>
      <c r="H150" s="3">
        <f t="shared" si="207"/>
        <v>0</v>
      </c>
      <c r="I150" s="3">
        <f t="shared" si="213"/>
        <v>11</v>
      </c>
      <c r="K150" t="s">
        <v>256</v>
      </c>
      <c r="N150" t="str">
        <f t="shared" si="208"/>
        <v/>
      </c>
      <c r="P150" s="15">
        <v>1</v>
      </c>
      <c r="Q150" s="31">
        <v>1</v>
      </c>
      <c r="R150" s="31">
        <v>37</v>
      </c>
      <c r="S150" s="31">
        <f t="shared" si="209"/>
        <v>0</v>
      </c>
      <c r="T150" s="31">
        <f t="shared" si="214"/>
        <v>-1</v>
      </c>
      <c r="U150" s="32" t="str">
        <f t="shared" si="217"/>
        <v>Cmd37_DS</v>
      </c>
      <c r="V150" s="32"/>
      <c r="W150" s="32"/>
      <c r="X150" s="32"/>
      <c r="Y150" s="32" t="str">
        <f t="shared" si="210"/>
        <v/>
      </c>
      <c r="Z150" s="57" t="s">
        <v>1026</v>
      </c>
      <c r="AA150" s="15">
        <v>1</v>
      </c>
      <c r="AB150" s="65">
        <v>1</v>
      </c>
      <c r="AC150" s="31">
        <f t="shared" si="215"/>
        <v>13</v>
      </c>
      <c r="AD150" s="31">
        <f t="shared" si="163"/>
        <v>0</v>
      </c>
      <c r="AE150" s="31">
        <f t="shared" si="164"/>
        <v>-1</v>
      </c>
      <c r="AF150" s="32" t="str">
        <f t="shared" si="211"/>
        <v>Cmd13_DS</v>
      </c>
      <c r="AG150" s="32"/>
      <c r="AH150" s="32"/>
      <c r="AI150" t="s">
        <v>1154</v>
      </c>
      <c r="AJ150" s="32" t="str">
        <f t="shared" si="200"/>
        <v/>
      </c>
      <c r="AK150" s="57"/>
    </row>
    <row r="151" spans="1:37">
      <c r="A151" s="3">
        <v>1</v>
      </c>
      <c r="B151" s="3">
        <v>118</v>
      </c>
      <c r="C151" s="3">
        <f t="shared" si="195"/>
        <v>14</v>
      </c>
      <c r="D151" s="3">
        <f t="shared" si="212"/>
        <v>2</v>
      </c>
      <c r="E151" t="str">
        <f t="shared" si="196"/>
        <v>dig_IO&lt;118&gt;</v>
      </c>
      <c r="H151" s="3">
        <f t="shared" si="207"/>
        <v>0</v>
      </c>
      <c r="I151" s="3">
        <f t="shared" si="213"/>
        <v>11</v>
      </c>
      <c r="K151" t="s">
        <v>258</v>
      </c>
      <c r="N151" t="str">
        <f t="shared" si="208"/>
        <v/>
      </c>
      <c r="P151" s="15">
        <v>1</v>
      </c>
      <c r="Q151" s="31">
        <v>1</v>
      </c>
      <c r="R151" s="32"/>
      <c r="S151" s="31">
        <f t="shared" si="209"/>
        <v>1</v>
      </c>
      <c r="T151" s="31">
        <f t="shared" si="214"/>
        <v>0</v>
      </c>
      <c r="U151" s="32"/>
      <c r="V151" s="32"/>
      <c r="W151" s="32"/>
      <c r="X151" s="32"/>
      <c r="Y151" s="32" t="str">
        <f t="shared" si="210"/>
        <v>dig_io_nc(0)</v>
      </c>
      <c r="Z151" s="57" t="s">
        <v>1027</v>
      </c>
      <c r="AA151" s="15">
        <v>1</v>
      </c>
      <c r="AB151" s="65">
        <v>1</v>
      </c>
      <c r="AC151" s="31">
        <f t="shared" si="215"/>
        <v>14</v>
      </c>
      <c r="AD151" s="31">
        <f t="shared" si="163"/>
        <v>0</v>
      </c>
      <c r="AE151" s="31">
        <f t="shared" si="164"/>
        <v>-1</v>
      </c>
      <c r="AF151" s="32" t="str">
        <f t="shared" si="211"/>
        <v>Cmd14_DS</v>
      </c>
      <c r="AG151" s="32"/>
      <c r="AH151" s="32"/>
      <c r="AI151" t="s">
        <v>1155</v>
      </c>
      <c r="AJ151" s="32" t="str">
        <f t="shared" si="200"/>
        <v/>
      </c>
      <c r="AK151" s="57"/>
    </row>
    <row r="152" spans="1:37">
      <c r="A152" s="3">
        <v>1</v>
      </c>
      <c r="B152" s="3">
        <v>119</v>
      </c>
      <c r="C152" s="3">
        <f t="shared" si="195"/>
        <v>14</v>
      </c>
      <c r="D152" s="3">
        <f t="shared" si="212"/>
        <v>2</v>
      </c>
      <c r="E152" t="str">
        <f t="shared" si="196"/>
        <v>dig_IO&lt;119&gt;</v>
      </c>
      <c r="H152" s="3">
        <f t="shared" si="207"/>
        <v>0</v>
      </c>
      <c r="I152" s="3">
        <f t="shared" si="213"/>
        <v>11</v>
      </c>
      <c r="K152" t="s">
        <v>260</v>
      </c>
      <c r="N152" t="str">
        <f t="shared" si="208"/>
        <v/>
      </c>
      <c r="P152" s="15">
        <v>1</v>
      </c>
      <c r="Q152" s="31">
        <v>1</v>
      </c>
      <c r="R152" s="32"/>
      <c r="S152" s="31">
        <f t="shared" si="209"/>
        <v>1</v>
      </c>
      <c r="T152" s="31">
        <f t="shared" si="214"/>
        <v>1</v>
      </c>
      <c r="U152" s="32"/>
      <c r="V152" s="32"/>
      <c r="W152" s="32"/>
      <c r="X152" s="32"/>
      <c r="Y152" s="32" t="str">
        <f t="shared" si="210"/>
        <v>dig_io_nc(1)</v>
      </c>
      <c r="Z152" s="57" t="s">
        <v>1028</v>
      </c>
      <c r="AA152" s="15">
        <v>1</v>
      </c>
      <c r="AB152" s="65">
        <v>1</v>
      </c>
      <c r="AC152" s="31">
        <f t="shared" si="215"/>
        <v>15</v>
      </c>
      <c r="AD152" s="31">
        <f t="shared" si="163"/>
        <v>0</v>
      </c>
      <c r="AE152" s="31">
        <f t="shared" si="164"/>
        <v>-1</v>
      </c>
      <c r="AF152" s="32" t="str">
        <f t="shared" si="211"/>
        <v>Cmd15_DS</v>
      </c>
      <c r="AG152" s="32"/>
      <c r="AH152" s="32"/>
      <c r="AI152" t="s">
        <v>1156</v>
      </c>
      <c r="AJ152" s="32" t="str">
        <f t="shared" si="200"/>
        <v/>
      </c>
      <c r="AK152" s="57"/>
    </row>
    <row r="153" spans="1:37">
      <c r="A153" s="3">
        <v>1</v>
      </c>
      <c r="B153" s="3">
        <v>120</v>
      </c>
      <c r="C153" s="3">
        <f t="shared" si="195"/>
        <v>15</v>
      </c>
      <c r="D153" s="3">
        <f t="shared" si="212"/>
        <v>2</v>
      </c>
      <c r="E153" t="str">
        <f t="shared" si="196"/>
        <v>dig_IO&lt;120&gt;</v>
      </c>
      <c r="H153" s="3">
        <f t="shared" si="207"/>
        <v>0</v>
      </c>
      <c r="I153" s="3">
        <f t="shared" si="213"/>
        <v>11</v>
      </c>
      <c r="K153" t="s">
        <v>262</v>
      </c>
      <c r="N153" t="str">
        <f t="shared" si="208"/>
        <v/>
      </c>
      <c r="P153" s="15">
        <v>1</v>
      </c>
      <c r="Q153" s="31">
        <v>1</v>
      </c>
      <c r="R153" s="32"/>
      <c r="S153" s="31">
        <f t="shared" si="209"/>
        <v>0</v>
      </c>
      <c r="T153" s="31">
        <f t="shared" si="214"/>
        <v>1</v>
      </c>
      <c r="U153" s="32"/>
      <c r="V153" s="32" t="s">
        <v>262</v>
      </c>
      <c r="W153" s="32"/>
      <c r="X153" s="32"/>
      <c r="Y153" s="32" t="str">
        <f t="shared" si="210"/>
        <v/>
      </c>
      <c r="Z153" s="57"/>
      <c r="AA153" s="15">
        <v>1</v>
      </c>
      <c r="AB153" s="65">
        <v>1</v>
      </c>
      <c r="AC153" s="31">
        <f t="shared" ref="AC153:AC184" si="219">B145-96</f>
        <v>16</v>
      </c>
      <c r="AD153" s="31">
        <f t="shared" si="163"/>
        <v>0</v>
      </c>
      <c r="AE153" s="31">
        <f t="shared" si="164"/>
        <v>-1</v>
      </c>
      <c r="AF153" s="32" t="str">
        <f t="shared" ref="AF153:AF184" si="220">CONCATENATE("Cmd",AC153,"_DS")</f>
        <v>Cmd16_DS</v>
      </c>
      <c r="AG153" s="32"/>
      <c r="AH153" s="32"/>
      <c r="AI153" t="s">
        <v>1157</v>
      </c>
      <c r="AJ153" s="32" t="str">
        <f t="shared" si="200"/>
        <v/>
      </c>
      <c r="AK153" s="57"/>
    </row>
    <row r="154" spans="1:37">
      <c r="A154" s="3">
        <v>1</v>
      </c>
      <c r="B154" s="3">
        <v>121</v>
      </c>
      <c r="C154" s="3">
        <f t="shared" si="195"/>
        <v>15</v>
      </c>
      <c r="D154" s="3">
        <f t="shared" si="212"/>
        <v>2</v>
      </c>
      <c r="E154" t="str">
        <f t="shared" si="196"/>
        <v>dig_IO&lt;121&gt;</v>
      </c>
      <c r="H154" s="3">
        <f t="shared" si="207"/>
        <v>0</v>
      </c>
      <c r="I154" s="3">
        <f t="shared" si="213"/>
        <v>11</v>
      </c>
      <c r="K154" t="s">
        <v>264</v>
      </c>
      <c r="N154" t="str">
        <f t="shared" si="208"/>
        <v/>
      </c>
      <c r="P154" s="15">
        <v>1</v>
      </c>
      <c r="Q154" s="31">
        <v>1</v>
      </c>
      <c r="R154" s="32"/>
      <c r="S154" s="31">
        <f t="shared" si="209"/>
        <v>0</v>
      </c>
      <c r="T154" s="31">
        <f t="shared" si="214"/>
        <v>1</v>
      </c>
      <c r="U154" s="32"/>
      <c r="V154" s="32" t="s">
        <v>264</v>
      </c>
      <c r="W154" s="32"/>
      <c r="X154" s="32"/>
      <c r="Y154" s="32" t="str">
        <f t="shared" si="210"/>
        <v/>
      </c>
      <c r="Z154" s="57"/>
      <c r="AA154" s="15">
        <v>1</v>
      </c>
      <c r="AB154" s="65">
        <v>1</v>
      </c>
      <c r="AC154" s="31">
        <f t="shared" si="219"/>
        <v>17</v>
      </c>
      <c r="AD154" s="31">
        <f t="shared" si="163"/>
        <v>0</v>
      </c>
      <c r="AE154" s="31">
        <f t="shared" si="164"/>
        <v>-1</v>
      </c>
      <c r="AF154" s="32" t="str">
        <f t="shared" si="220"/>
        <v>Cmd17_DS</v>
      </c>
      <c r="AG154" s="32"/>
      <c r="AH154" s="32"/>
      <c r="AI154" t="s">
        <v>1158</v>
      </c>
      <c r="AJ154" s="32" t="str">
        <f t="shared" si="200"/>
        <v/>
      </c>
      <c r="AK154" s="57"/>
    </row>
    <row r="155" spans="1:37">
      <c r="A155" s="3">
        <v>1</v>
      </c>
      <c r="B155" s="3">
        <v>122</v>
      </c>
      <c r="C155" s="3">
        <f t="shared" si="195"/>
        <v>15</v>
      </c>
      <c r="D155" s="3">
        <f t="shared" si="212"/>
        <v>2</v>
      </c>
      <c r="E155" t="str">
        <f t="shared" si="196"/>
        <v>dig_IO&lt;122&gt;</v>
      </c>
      <c r="H155" s="3">
        <f t="shared" si="207"/>
        <v>0</v>
      </c>
      <c r="I155" s="3">
        <f t="shared" si="213"/>
        <v>11</v>
      </c>
      <c r="K155" t="s">
        <v>266</v>
      </c>
      <c r="N155" t="str">
        <f t="shared" si="208"/>
        <v/>
      </c>
      <c r="P155" s="15">
        <v>1</v>
      </c>
      <c r="Q155" s="31">
        <v>1</v>
      </c>
      <c r="R155" s="32"/>
      <c r="S155" s="31">
        <f t="shared" si="209"/>
        <v>0</v>
      </c>
      <c r="T155" s="31">
        <f t="shared" si="214"/>
        <v>1</v>
      </c>
      <c r="U155" s="32"/>
      <c r="V155" s="32" t="s">
        <v>266</v>
      </c>
      <c r="W155" s="32"/>
      <c r="X155" s="32"/>
      <c r="Y155" s="32" t="str">
        <f t="shared" si="210"/>
        <v/>
      </c>
      <c r="Z155" s="57"/>
      <c r="AA155" s="15">
        <v>1</v>
      </c>
      <c r="AB155" s="65">
        <v>1</v>
      </c>
      <c r="AC155" s="31">
        <f t="shared" si="219"/>
        <v>18</v>
      </c>
      <c r="AD155" s="31">
        <f t="shared" si="163"/>
        <v>0</v>
      </c>
      <c r="AE155" s="31">
        <f t="shared" si="164"/>
        <v>-1</v>
      </c>
      <c r="AF155" s="32" t="str">
        <f t="shared" si="220"/>
        <v>Cmd18_DS</v>
      </c>
      <c r="AG155" s="32"/>
      <c r="AH155" s="32"/>
      <c r="AI155" t="s">
        <v>1159</v>
      </c>
      <c r="AJ155" s="32" t="str">
        <f t="shared" si="200"/>
        <v/>
      </c>
      <c r="AK155" s="57"/>
    </row>
    <row r="156" spans="1:37">
      <c r="A156" s="3">
        <v>1</v>
      </c>
      <c r="B156" s="3">
        <v>123</v>
      </c>
      <c r="C156" s="3">
        <f t="shared" si="195"/>
        <v>15</v>
      </c>
      <c r="D156" s="3">
        <f t="shared" si="212"/>
        <v>2</v>
      </c>
      <c r="E156" t="str">
        <f t="shared" si="196"/>
        <v>dig_IO&lt;123&gt;</v>
      </c>
      <c r="H156" s="3">
        <f t="shared" si="207"/>
        <v>0</v>
      </c>
      <c r="I156" s="3">
        <f t="shared" si="213"/>
        <v>11</v>
      </c>
      <c r="K156" t="s">
        <v>268</v>
      </c>
      <c r="N156" t="str">
        <f t="shared" si="208"/>
        <v/>
      </c>
      <c r="P156" s="15">
        <v>1</v>
      </c>
      <c r="Q156" s="31">
        <v>1</v>
      </c>
      <c r="R156" s="32"/>
      <c r="S156" s="31">
        <f t="shared" si="209"/>
        <v>0</v>
      </c>
      <c r="T156" s="31">
        <f t="shared" si="214"/>
        <v>1</v>
      </c>
      <c r="U156" s="32"/>
      <c r="V156" s="32" t="s">
        <v>268</v>
      </c>
      <c r="W156" s="32"/>
      <c r="X156" s="32"/>
      <c r="Y156" s="32" t="str">
        <f t="shared" si="210"/>
        <v/>
      </c>
      <c r="Z156" s="57"/>
      <c r="AA156" s="15">
        <v>1</v>
      </c>
      <c r="AB156" s="65">
        <v>1</v>
      </c>
      <c r="AC156" s="31">
        <f t="shared" si="219"/>
        <v>19</v>
      </c>
      <c r="AD156" s="31">
        <f t="shared" si="163"/>
        <v>0</v>
      </c>
      <c r="AE156" s="31">
        <f t="shared" si="164"/>
        <v>-1</v>
      </c>
      <c r="AF156" s="32" t="str">
        <f t="shared" si="220"/>
        <v>Cmd19_DS</v>
      </c>
      <c r="AG156" s="32"/>
      <c r="AH156" s="32"/>
      <c r="AI156" t="s">
        <v>1160</v>
      </c>
      <c r="AJ156" s="32" t="str">
        <f t="shared" si="200"/>
        <v/>
      </c>
      <c r="AK156" s="57"/>
    </row>
    <row r="157" spans="1:37">
      <c r="A157" s="3">
        <v>1</v>
      </c>
      <c r="B157" s="3">
        <v>124</v>
      </c>
      <c r="C157" s="3">
        <f t="shared" si="195"/>
        <v>15</v>
      </c>
      <c r="D157" s="3">
        <f t="shared" si="212"/>
        <v>2</v>
      </c>
      <c r="E157" t="str">
        <f t="shared" si="196"/>
        <v>dig_IO&lt;124&gt;</v>
      </c>
      <c r="H157" s="3">
        <f t="shared" si="207"/>
        <v>0</v>
      </c>
      <c r="I157" s="3">
        <f t="shared" si="213"/>
        <v>11</v>
      </c>
      <c r="K157" t="s">
        <v>272</v>
      </c>
      <c r="L157" t="s">
        <v>655</v>
      </c>
      <c r="N157" t="str">
        <f t="shared" si="208"/>
        <v/>
      </c>
      <c r="P157" s="15">
        <v>1</v>
      </c>
      <c r="Q157" s="31">
        <v>1</v>
      </c>
      <c r="R157" s="32"/>
      <c r="S157" s="31">
        <f t="shared" si="209"/>
        <v>0</v>
      </c>
      <c r="T157" s="31">
        <f t="shared" si="214"/>
        <v>1</v>
      </c>
      <c r="U157" s="32"/>
      <c r="V157" s="32" t="s">
        <v>272</v>
      </c>
      <c r="W157" s="32" t="s">
        <v>655</v>
      </c>
      <c r="X157" s="32"/>
      <c r="Y157" s="32" t="str">
        <f t="shared" si="210"/>
        <v/>
      </c>
      <c r="Z157" s="57"/>
      <c r="AA157" s="15">
        <v>1</v>
      </c>
      <c r="AB157" s="65">
        <v>1</v>
      </c>
      <c r="AC157" s="31">
        <f t="shared" si="219"/>
        <v>20</v>
      </c>
      <c r="AD157" s="31">
        <f t="shared" si="163"/>
        <v>0</v>
      </c>
      <c r="AE157" s="31">
        <f t="shared" si="164"/>
        <v>-1</v>
      </c>
      <c r="AF157" s="32" t="str">
        <f t="shared" si="220"/>
        <v>Cmd20_DS</v>
      </c>
      <c r="AG157" s="32"/>
      <c r="AH157" s="32"/>
      <c r="AI157" t="s">
        <v>1161</v>
      </c>
      <c r="AJ157" s="32" t="str">
        <f t="shared" si="200"/>
        <v/>
      </c>
      <c r="AK157" s="57"/>
    </row>
    <row r="158" spans="1:37">
      <c r="A158" s="3">
        <v>1</v>
      </c>
      <c r="B158" s="3">
        <v>125</v>
      </c>
      <c r="C158" s="3">
        <f t="shared" si="195"/>
        <v>15</v>
      </c>
      <c r="D158" s="3">
        <f t="shared" si="212"/>
        <v>2</v>
      </c>
      <c r="E158" t="str">
        <f t="shared" si="196"/>
        <v>dig_IO&lt;125&gt;</v>
      </c>
      <c r="H158" s="3">
        <f t="shared" si="207"/>
        <v>0</v>
      </c>
      <c r="I158" s="3">
        <f t="shared" si="213"/>
        <v>11</v>
      </c>
      <c r="K158" t="s">
        <v>274</v>
      </c>
      <c r="L158" t="s">
        <v>656</v>
      </c>
      <c r="N158" t="str">
        <f t="shared" si="208"/>
        <v/>
      </c>
      <c r="P158" s="15">
        <v>1</v>
      </c>
      <c r="Q158" s="31">
        <v>1</v>
      </c>
      <c r="R158" s="32"/>
      <c r="S158" s="31">
        <f t="shared" si="209"/>
        <v>0</v>
      </c>
      <c r="T158" s="31">
        <f t="shared" si="214"/>
        <v>1</v>
      </c>
      <c r="U158" s="32"/>
      <c r="V158" s="32" t="s">
        <v>274</v>
      </c>
      <c r="W158" s="32" t="s">
        <v>656</v>
      </c>
      <c r="X158" s="32"/>
      <c r="Y158" s="32" t="str">
        <f t="shared" si="210"/>
        <v/>
      </c>
      <c r="Z158" s="57"/>
      <c r="AA158" s="15">
        <v>1</v>
      </c>
      <c r="AB158" s="65">
        <v>1</v>
      </c>
      <c r="AC158" s="31">
        <f t="shared" si="219"/>
        <v>21</v>
      </c>
      <c r="AD158" s="31">
        <f t="shared" si="163"/>
        <v>0</v>
      </c>
      <c r="AE158" s="31">
        <f t="shared" si="164"/>
        <v>-1</v>
      </c>
      <c r="AF158" s="32" t="str">
        <f t="shared" si="220"/>
        <v>Cmd21_DS</v>
      </c>
      <c r="AG158" s="32"/>
      <c r="AH158" s="32"/>
      <c r="AI158" t="s">
        <v>1162</v>
      </c>
      <c r="AJ158" s="32" t="str">
        <f t="shared" si="200"/>
        <v/>
      </c>
      <c r="AK158" s="57"/>
    </row>
    <row r="159" spans="1:37">
      <c r="A159" s="3">
        <v>1</v>
      </c>
      <c r="B159" s="3">
        <v>126</v>
      </c>
      <c r="C159" s="3">
        <f t="shared" si="195"/>
        <v>15</v>
      </c>
      <c r="D159" s="3">
        <f t="shared" si="212"/>
        <v>2</v>
      </c>
      <c r="E159" t="str">
        <f t="shared" si="196"/>
        <v>dig_IO&lt;126&gt;</v>
      </c>
      <c r="H159" s="3">
        <f t="shared" si="207"/>
        <v>0</v>
      </c>
      <c r="I159" s="3">
        <f t="shared" si="213"/>
        <v>11</v>
      </c>
      <c r="K159" t="s">
        <v>276</v>
      </c>
      <c r="L159" t="s">
        <v>904</v>
      </c>
      <c r="N159" t="str">
        <f t="shared" si="208"/>
        <v/>
      </c>
      <c r="P159" s="15">
        <v>1</v>
      </c>
      <c r="Q159" s="31">
        <v>1</v>
      </c>
      <c r="R159" s="32"/>
      <c r="S159" s="31">
        <f t="shared" si="209"/>
        <v>0</v>
      </c>
      <c r="T159" s="31">
        <f t="shared" si="214"/>
        <v>1</v>
      </c>
      <c r="U159" s="32"/>
      <c r="V159" s="32" t="s">
        <v>276</v>
      </c>
      <c r="W159" s="32" t="s">
        <v>904</v>
      </c>
      <c r="X159" s="32"/>
      <c r="Y159" s="32" t="str">
        <f t="shared" si="210"/>
        <v/>
      </c>
      <c r="Z159" s="57"/>
      <c r="AA159" s="15">
        <v>1</v>
      </c>
      <c r="AB159" s="65">
        <v>1</v>
      </c>
      <c r="AC159" s="31">
        <f t="shared" si="219"/>
        <v>22</v>
      </c>
      <c r="AD159" s="31">
        <f t="shared" si="163"/>
        <v>0</v>
      </c>
      <c r="AE159" s="31">
        <f t="shared" si="164"/>
        <v>-1</v>
      </c>
      <c r="AF159" s="32" t="str">
        <f t="shared" si="220"/>
        <v>Cmd22_DS</v>
      </c>
      <c r="AG159" s="32"/>
      <c r="AH159" s="32"/>
      <c r="AI159" t="s">
        <v>1163</v>
      </c>
      <c r="AJ159" s="32" t="str">
        <f t="shared" si="200"/>
        <v/>
      </c>
      <c r="AK159" s="57"/>
    </row>
    <row r="160" spans="1:37">
      <c r="A160" s="3">
        <v>1</v>
      </c>
      <c r="B160" s="3">
        <v>127</v>
      </c>
      <c r="C160" s="3">
        <f t="shared" si="195"/>
        <v>15</v>
      </c>
      <c r="D160" s="3">
        <f t="shared" si="212"/>
        <v>2</v>
      </c>
      <c r="E160" t="str">
        <f t="shared" si="196"/>
        <v>dig_IO&lt;127&gt;</v>
      </c>
      <c r="H160" s="3">
        <f t="shared" si="207"/>
        <v>0</v>
      </c>
      <c r="I160" s="3">
        <f t="shared" si="213"/>
        <v>11</v>
      </c>
      <c r="K160" t="s">
        <v>278</v>
      </c>
      <c r="L160" t="s">
        <v>905</v>
      </c>
      <c r="N160" t="str">
        <f t="shared" si="208"/>
        <v/>
      </c>
      <c r="P160" s="15">
        <v>1</v>
      </c>
      <c r="Q160" s="31">
        <v>1</v>
      </c>
      <c r="R160" s="32"/>
      <c r="S160" s="31">
        <f t="shared" si="209"/>
        <v>0</v>
      </c>
      <c r="T160" s="31">
        <f t="shared" si="214"/>
        <v>1</v>
      </c>
      <c r="U160" s="32"/>
      <c r="V160" s="32" t="s">
        <v>278</v>
      </c>
      <c r="W160" s="32" t="s">
        <v>905</v>
      </c>
      <c r="X160" s="32"/>
      <c r="Y160" s="32" t="str">
        <f t="shared" si="210"/>
        <v/>
      </c>
      <c r="Z160" s="57"/>
      <c r="AA160" s="15">
        <v>1</v>
      </c>
      <c r="AB160" s="65">
        <v>1</v>
      </c>
      <c r="AC160" s="31">
        <f t="shared" si="219"/>
        <v>23</v>
      </c>
      <c r="AD160" s="31">
        <f t="shared" si="163"/>
        <v>0</v>
      </c>
      <c r="AE160" s="31">
        <f t="shared" si="164"/>
        <v>-1</v>
      </c>
      <c r="AF160" s="32" t="str">
        <f t="shared" si="220"/>
        <v>Cmd23_DS</v>
      </c>
      <c r="AG160" s="32"/>
      <c r="AH160" s="32"/>
      <c r="AI160" t="s">
        <v>1164</v>
      </c>
      <c r="AJ160" s="32" t="str">
        <f t="shared" si="200"/>
        <v/>
      </c>
      <c r="AK160" s="57"/>
    </row>
    <row r="161" spans="1:37">
      <c r="A161" s="3">
        <v>1</v>
      </c>
      <c r="B161" s="3">
        <v>128</v>
      </c>
      <c r="C161" s="3">
        <f t="shared" ref="C161:C192" si="221">FLOOR(B161/8,1)</f>
        <v>16</v>
      </c>
      <c r="D161" s="3">
        <f t="shared" si="212"/>
        <v>2</v>
      </c>
      <c r="E161" t="str">
        <f t="shared" ref="E161:E192" si="222">CONCATENATE("dig_IO&lt;",B161,"&gt;")</f>
        <v>dig_IO&lt;128&gt;</v>
      </c>
      <c r="H161" s="3">
        <f t="shared" si="207"/>
        <v>0</v>
      </c>
      <c r="I161" s="3">
        <f t="shared" si="213"/>
        <v>11</v>
      </c>
      <c r="K161" t="s">
        <v>332</v>
      </c>
      <c r="L161" t="s">
        <v>691</v>
      </c>
      <c r="N161" t="str">
        <f t="shared" si="208"/>
        <v/>
      </c>
      <c r="O161" s="12">
        <v>8440</v>
      </c>
      <c r="P161" s="15">
        <v>1</v>
      </c>
      <c r="Q161" s="31">
        <v>1</v>
      </c>
      <c r="R161" s="32"/>
      <c r="S161" s="31">
        <f t="shared" si="209"/>
        <v>0</v>
      </c>
      <c r="T161" s="31">
        <f t="shared" si="214"/>
        <v>1</v>
      </c>
      <c r="U161" s="32"/>
      <c r="V161" s="32" t="s">
        <v>332</v>
      </c>
      <c r="W161" s="32" t="s">
        <v>691</v>
      </c>
      <c r="X161" s="32"/>
      <c r="Y161" s="32" t="str">
        <f t="shared" si="210"/>
        <v/>
      </c>
      <c r="Z161" s="62">
        <v>8440</v>
      </c>
      <c r="AA161" s="15">
        <v>1</v>
      </c>
      <c r="AB161" s="65">
        <v>1</v>
      </c>
      <c r="AC161" s="31">
        <f t="shared" si="219"/>
        <v>24</v>
      </c>
      <c r="AD161" s="31">
        <f t="shared" si="163"/>
        <v>0</v>
      </c>
      <c r="AE161" s="31">
        <f t="shared" si="164"/>
        <v>-1</v>
      </c>
      <c r="AF161" s="32" t="str">
        <f t="shared" si="220"/>
        <v>Cmd24_DS</v>
      </c>
      <c r="AG161" s="32"/>
      <c r="AH161" s="32"/>
      <c r="AI161" s="32" t="s">
        <v>1187</v>
      </c>
      <c r="AJ161" s="32" t="str">
        <f t="shared" si="200"/>
        <v/>
      </c>
      <c r="AK161" s="57"/>
    </row>
    <row r="162" spans="1:37">
      <c r="A162" s="3">
        <v>1</v>
      </c>
      <c r="B162" s="3">
        <v>129</v>
      </c>
      <c r="C162" s="3">
        <f t="shared" si="221"/>
        <v>16</v>
      </c>
      <c r="D162" s="3">
        <f t="shared" si="212"/>
        <v>2</v>
      </c>
      <c r="E162" t="str">
        <f t="shared" si="222"/>
        <v>dig_IO&lt;129&gt;</v>
      </c>
      <c r="H162" s="3">
        <f t="shared" si="207"/>
        <v>0</v>
      </c>
      <c r="I162" s="3">
        <f t="shared" si="213"/>
        <v>11</v>
      </c>
      <c r="K162" t="s">
        <v>334</v>
      </c>
      <c r="L162" t="s">
        <v>683</v>
      </c>
      <c r="N162" t="str">
        <f t="shared" si="208"/>
        <v/>
      </c>
      <c r="O162" s="12">
        <v>8441</v>
      </c>
      <c r="P162" s="15">
        <v>1</v>
      </c>
      <c r="Q162" s="31">
        <v>1</v>
      </c>
      <c r="R162" s="32"/>
      <c r="S162" s="31">
        <f t="shared" si="209"/>
        <v>0</v>
      </c>
      <c r="T162" s="31">
        <f t="shared" si="214"/>
        <v>1</v>
      </c>
      <c r="U162" s="32"/>
      <c r="V162" s="32" t="s">
        <v>334</v>
      </c>
      <c r="W162" s="32" t="s">
        <v>683</v>
      </c>
      <c r="X162" s="32"/>
      <c r="Y162" s="32" t="str">
        <f t="shared" si="210"/>
        <v/>
      </c>
      <c r="Z162" s="62">
        <v>8441</v>
      </c>
      <c r="AA162" s="15">
        <v>1</v>
      </c>
      <c r="AB162" s="65">
        <v>1</v>
      </c>
      <c r="AC162" s="31">
        <f t="shared" si="219"/>
        <v>25</v>
      </c>
      <c r="AD162" s="31">
        <f t="shared" si="163"/>
        <v>0</v>
      </c>
      <c r="AE162" s="31">
        <f t="shared" si="164"/>
        <v>-1</v>
      </c>
      <c r="AF162" s="32" t="str">
        <f t="shared" si="220"/>
        <v>Cmd25_DS</v>
      </c>
      <c r="AG162" s="32"/>
      <c r="AH162" s="32"/>
      <c r="AI162" s="32" t="s">
        <v>1165</v>
      </c>
      <c r="AJ162" s="32" t="str">
        <f t="shared" si="200"/>
        <v/>
      </c>
      <c r="AK162" s="57"/>
    </row>
    <row r="163" spans="1:37">
      <c r="A163" s="3">
        <v>1</v>
      </c>
      <c r="B163" s="3">
        <v>130</v>
      </c>
      <c r="C163" s="3">
        <f t="shared" si="221"/>
        <v>16</v>
      </c>
      <c r="D163" s="3">
        <f t="shared" si="212"/>
        <v>2</v>
      </c>
      <c r="E163" t="str">
        <f t="shared" si="222"/>
        <v>dig_IO&lt;130&gt;</v>
      </c>
      <c r="H163" s="3">
        <f t="shared" si="207"/>
        <v>0</v>
      </c>
      <c r="I163" s="3">
        <f t="shared" si="213"/>
        <v>11</v>
      </c>
      <c r="K163" t="s">
        <v>338</v>
      </c>
      <c r="L163" t="s">
        <v>684</v>
      </c>
      <c r="N163" t="str">
        <f t="shared" si="208"/>
        <v/>
      </c>
      <c r="O163" s="12">
        <v>8442</v>
      </c>
      <c r="P163" s="15">
        <v>1</v>
      </c>
      <c r="Q163" s="31">
        <v>1</v>
      </c>
      <c r="R163" s="32"/>
      <c r="S163" s="31">
        <f t="shared" si="209"/>
        <v>0</v>
      </c>
      <c r="T163" s="31">
        <f t="shared" si="214"/>
        <v>1</v>
      </c>
      <c r="U163" s="32"/>
      <c r="V163" s="32" t="s">
        <v>338</v>
      </c>
      <c r="W163" s="32" t="s">
        <v>684</v>
      </c>
      <c r="X163" s="32"/>
      <c r="Y163" s="32" t="str">
        <f t="shared" si="210"/>
        <v/>
      </c>
      <c r="Z163" s="62">
        <v>8442</v>
      </c>
      <c r="AA163" s="15">
        <v>1</v>
      </c>
      <c r="AB163" s="65">
        <v>1</v>
      </c>
      <c r="AC163" s="31">
        <f t="shared" si="219"/>
        <v>26</v>
      </c>
      <c r="AD163" s="31">
        <f t="shared" ref="AD163:AD226" si="223">IF(AND(ISBLANK(AF163), ISBLANK(AG163)),1,0)</f>
        <v>0</v>
      </c>
      <c r="AE163" s="31">
        <f t="shared" ref="AE163:AE226" si="224">AE162+AD163</f>
        <v>-1</v>
      </c>
      <c r="AF163" s="32" t="str">
        <f t="shared" si="220"/>
        <v>Cmd26_DS</v>
      </c>
      <c r="AG163" s="32"/>
      <c r="AH163" s="32"/>
      <c r="AI163" s="32" t="s">
        <v>1166</v>
      </c>
      <c r="AJ163" s="32" t="str">
        <f t="shared" si="200"/>
        <v/>
      </c>
      <c r="AK163" s="57"/>
    </row>
    <row r="164" spans="1:37">
      <c r="A164" s="3">
        <v>1</v>
      </c>
      <c r="B164" s="3">
        <v>131</v>
      </c>
      <c r="C164" s="3">
        <f t="shared" si="221"/>
        <v>16</v>
      </c>
      <c r="D164" s="3">
        <f t="shared" si="212"/>
        <v>2</v>
      </c>
      <c r="E164" t="str">
        <f t="shared" si="222"/>
        <v>dig_IO&lt;131&gt;</v>
      </c>
      <c r="H164" s="3">
        <f t="shared" si="207"/>
        <v>0</v>
      </c>
      <c r="I164" s="3">
        <f t="shared" si="213"/>
        <v>11</v>
      </c>
      <c r="K164" t="s">
        <v>340</v>
      </c>
      <c r="L164" t="s">
        <v>685</v>
      </c>
      <c r="N164" t="str">
        <f t="shared" si="208"/>
        <v/>
      </c>
      <c r="O164" s="12">
        <v>8443</v>
      </c>
      <c r="P164" s="15">
        <v>1</v>
      </c>
      <c r="Q164" s="31">
        <v>1</v>
      </c>
      <c r="R164" s="32"/>
      <c r="S164" s="31">
        <f t="shared" si="209"/>
        <v>0</v>
      </c>
      <c r="T164" s="31">
        <f t="shared" si="214"/>
        <v>1</v>
      </c>
      <c r="U164" s="32"/>
      <c r="V164" s="32" t="s">
        <v>340</v>
      </c>
      <c r="W164" s="32" t="s">
        <v>685</v>
      </c>
      <c r="X164" s="32"/>
      <c r="Y164" s="32" t="str">
        <f t="shared" si="210"/>
        <v/>
      </c>
      <c r="Z164" s="62">
        <v>8443</v>
      </c>
      <c r="AA164" s="15">
        <v>1</v>
      </c>
      <c r="AB164" s="65">
        <v>1</v>
      </c>
      <c r="AC164" s="31">
        <f t="shared" si="219"/>
        <v>27</v>
      </c>
      <c r="AD164" s="31">
        <f t="shared" si="223"/>
        <v>0</v>
      </c>
      <c r="AE164" s="31">
        <f t="shared" si="224"/>
        <v>-1</v>
      </c>
      <c r="AF164" s="32" t="str">
        <f t="shared" si="220"/>
        <v>Cmd27_DS</v>
      </c>
      <c r="AG164" s="32"/>
      <c r="AH164" s="32"/>
      <c r="AI164" s="32" t="s">
        <v>1167</v>
      </c>
      <c r="AJ164" s="32" t="str">
        <f t="shared" si="200"/>
        <v/>
      </c>
      <c r="AK164" s="57"/>
    </row>
    <row r="165" spans="1:37">
      <c r="A165" s="3">
        <v>1</v>
      </c>
      <c r="B165" s="3">
        <v>132</v>
      </c>
      <c r="C165" s="3">
        <f t="shared" si="221"/>
        <v>16</v>
      </c>
      <c r="D165" s="3">
        <f t="shared" si="212"/>
        <v>2</v>
      </c>
      <c r="E165" t="str">
        <f t="shared" si="222"/>
        <v>dig_IO&lt;132&gt;</v>
      </c>
      <c r="H165" s="3">
        <f t="shared" si="207"/>
        <v>0</v>
      </c>
      <c r="I165" s="3">
        <f t="shared" si="213"/>
        <v>11</v>
      </c>
      <c r="K165" t="s">
        <v>342</v>
      </c>
      <c r="L165" t="s">
        <v>686</v>
      </c>
      <c r="N165" t="str">
        <f t="shared" si="208"/>
        <v/>
      </c>
      <c r="O165" s="12">
        <v>8444</v>
      </c>
      <c r="P165" s="15">
        <v>1</v>
      </c>
      <c r="Q165" s="31">
        <v>1</v>
      </c>
      <c r="R165" s="32"/>
      <c r="S165" s="31">
        <f t="shared" si="209"/>
        <v>0</v>
      </c>
      <c r="T165" s="31">
        <f t="shared" si="214"/>
        <v>1</v>
      </c>
      <c r="U165" s="32"/>
      <c r="V165" s="32" t="s">
        <v>342</v>
      </c>
      <c r="W165" s="32" t="s">
        <v>686</v>
      </c>
      <c r="X165" s="32"/>
      <c r="Y165" s="32" t="str">
        <f t="shared" si="210"/>
        <v/>
      </c>
      <c r="Z165" s="62">
        <v>8444</v>
      </c>
      <c r="AA165" s="15">
        <v>1</v>
      </c>
      <c r="AB165" s="65">
        <v>1</v>
      </c>
      <c r="AC165" s="31">
        <f t="shared" si="219"/>
        <v>28</v>
      </c>
      <c r="AD165" s="31">
        <f t="shared" si="223"/>
        <v>0</v>
      </c>
      <c r="AE165" s="31">
        <f t="shared" si="224"/>
        <v>-1</v>
      </c>
      <c r="AF165" s="32" t="str">
        <f t="shared" si="220"/>
        <v>Cmd28_DS</v>
      </c>
      <c r="AG165" s="32"/>
      <c r="AH165" s="32"/>
      <c r="AI165" s="32" t="s">
        <v>1168</v>
      </c>
      <c r="AJ165" s="32" t="str">
        <f t="shared" si="200"/>
        <v/>
      </c>
      <c r="AK165" s="57"/>
    </row>
    <row r="166" spans="1:37">
      <c r="A166" s="3">
        <v>1</v>
      </c>
      <c r="B166" s="3">
        <v>133</v>
      </c>
      <c r="C166" s="3">
        <f t="shared" si="221"/>
        <v>16</v>
      </c>
      <c r="D166" s="3">
        <f t="shared" si="212"/>
        <v>2</v>
      </c>
      <c r="E166" t="str">
        <f t="shared" si="222"/>
        <v>dig_IO&lt;133&gt;</v>
      </c>
      <c r="H166" s="3">
        <f t="shared" si="207"/>
        <v>0</v>
      </c>
      <c r="I166" s="3">
        <f t="shared" si="213"/>
        <v>11</v>
      </c>
      <c r="K166" t="s">
        <v>344</v>
      </c>
      <c r="L166" t="s">
        <v>687</v>
      </c>
      <c r="N166" t="str">
        <f t="shared" si="208"/>
        <v/>
      </c>
      <c r="O166" s="12">
        <v>8445</v>
      </c>
      <c r="P166" s="15">
        <v>1</v>
      </c>
      <c r="Q166" s="31">
        <v>1</v>
      </c>
      <c r="R166" s="32"/>
      <c r="S166" s="31">
        <f t="shared" si="209"/>
        <v>0</v>
      </c>
      <c r="T166" s="31">
        <f t="shared" si="214"/>
        <v>1</v>
      </c>
      <c r="U166" s="32"/>
      <c r="V166" s="32" t="s">
        <v>344</v>
      </c>
      <c r="W166" s="32" t="s">
        <v>687</v>
      </c>
      <c r="X166" s="32"/>
      <c r="Y166" s="32" t="str">
        <f t="shared" si="210"/>
        <v/>
      </c>
      <c r="Z166" s="62">
        <v>8445</v>
      </c>
      <c r="AA166" s="15">
        <v>1</v>
      </c>
      <c r="AB166" s="65">
        <v>1</v>
      </c>
      <c r="AC166" s="31">
        <f t="shared" si="219"/>
        <v>29</v>
      </c>
      <c r="AD166" s="31">
        <f t="shared" si="223"/>
        <v>0</v>
      </c>
      <c r="AE166" s="31">
        <f t="shared" si="224"/>
        <v>-1</v>
      </c>
      <c r="AF166" s="32" t="str">
        <f t="shared" si="220"/>
        <v>Cmd29_DS</v>
      </c>
      <c r="AG166" s="32"/>
      <c r="AH166" s="32"/>
      <c r="AI166" s="32" t="s">
        <v>1179</v>
      </c>
      <c r="AJ166" s="32" t="str">
        <f t="shared" si="200"/>
        <v/>
      </c>
      <c r="AK166" s="57"/>
    </row>
    <row r="167" spans="1:37">
      <c r="A167" s="3">
        <v>1</v>
      </c>
      <c r="B167" s="3">
        <v>134</v>
      </c>
      <c r="C167" s="3">
        <f t="shared" si="221"/>
        <v>16</v>
      </c>
      <c r="D167" s="3">
        <f t="shared" si="212"/>
        <v>2</v>
      </c>
      <c r="E167" t="str">
        <f t="shared" si="222"/>
        <v>dig_IO&lt;134&gt;</v>
      </c>
      <c r="H167" s="3">
        <f t="shared" si="207"/>
        <v>0</v>
      </c>
      <c r="I167" s="3">
        <f t="shared" si="213"/>
        <v>11</v>
      </c>
      <c r="K167" t="s">
        <v>346</v>
      </c>
      <c r="L167" t="s">
        <v>688</v>
      </c>
      <c r="N167" t="str">
        <f t="shared" si="208"/>
        <v/>
      </c>
      <c r="O167" s="12">
        <v>8446</v>
      </c>
      <c r="P167" s="15">
        <v>1</v>
      </c>
      <c r="Q167" s="31">
        <v>1</v>
      </c>
      <c r="R167" s="32"/>
      <c r="S167" s="31">
        <f t="shared" si="209"/>
        <v>0</v>
      </c>
      <c r="T167" s="31">
        <f t="shared" si="214"/>
        <v>1</v>
      </c>
      <c r="U167" s="32"/>
      <c r="V167" s="32" t="s">
        <v>346</v>
      </c>
      <c r="W167" s="32" t="s">
        <v>688</v>
      </c>
      <c r="X167" s="32"/>
      <c r="Y167" s="32" t="str">
        <f t="shared" si="210"/>
        <v/>
      </c>
      <c r="Z167" s="62">
        <v>8446</v>
      </c>
      <c r="AA167" s="15">
        <v>1</v>
      </c>
      <c r="AB167" s="65">
        <v>1</v>
      </c>
      <c r="AC167" s="31">
        <f t="shared" si="219"/>
        <v>30</v>
      </c>
      <c r="AD167" s="31">
        <f t="shared" si="223"/>
        <v>0</v>
      </c>
      <c r="AE167" s="31">
        <f t="shared" si="224"/>
        <v>-1</v>
      </c>
      <c r="AF167" s="32" t="str">
        <f t="shared" si="220"/>
        <v>Cmd30_DS</v>
      </c>
      <c r="AG167" s="32"/>
      <c r="AH167" s="32"/>
      <c r="AI167" s="32" t="s">
        <v>1180</v>
      </c>
      <c r="AJ167" s="32" t="str">
        <f t="shared" si="200"/>
        <v/>
      </c>
      <c r="AK167" s="57"/>
    </row>
    <row r="168" spans="1:37">
      <c r="A168" s="3">
        <v>1</v>
      </c>
      <c r="B168" s="3">
        <v>135</v>
      </c>
      <c r="C168" s="3">
        <f t="shared" si="221"/>
        <v>16</v>
      </c>
      <c r="D168" s="3">
        <f t="shared" si="212"/>
        <v>2</v>
      </c>
      <c r="E168" t="str">
        <f t="shared" si="222"/>
        <v>dig_IO&lt;135&gt;</v>
      </c>
      <c r="H168" s="3">
        <f t="shared" si="207"/>
        <v>0</v>
      </c>
      <c r="I168" s="3">
        <f t="shared" si="213"/>
        <v>11</v>
      </c>
      <c r="K168" t="s">
        <v>348</v>
      </c>
      <c r="L168" t="s">
        <v>689</v>
      </c>
      <c r="N168" t="str">
        <f t="shared" si="208"/>
        <v/>
      </c>
      <c r="O168" s="12">
        <v>8447</v>
      </c>
      <c r="P168" s="15">
        <v>1</v>
      </c>
      <c r="Q168" s="31">
        <v>1</v>
      </c>
      <c r="R168" s="32"/>
      <c r="S168" s="31">
        <f t="shared" si="209"/>
        <v>0</v>
      </c>
      <c r="T168" s="31">
        <f t="shared" si="214"/>
        <v>1</v>
      </c>
      <c r="U168" s="32"/>
      <c r="V168" s="32" t="s">
        <v>348</v>
      </c>
      <c r="W168" s="32" t="s">
        <v>689</v>
      </c>
      <c r="X168" s="32"/>
      <c r="Y168" s="32" t="str">
        <f t="shared" si="210"/>
        <v/>
      </c>
      <c r="Z168" s="62">
        <v>8447</v>
      </c>
      <c r="AA168" s="15">
        <v>1</v>
      </c>
      <c r="AB168" s="65">
        <v>1</v>
      </c>
      <c r="AC168" s="31">
        <f t="shared" si="219"/>
        <v>31</v>
      </c>
      <c r="AD168" s="31">
        <f t="shared" si="223"/>
        <v>0</v>
      </c>
      <c r="AE168" s="31">
        <f t="shared" si="224"/>
        <v>-1</v>
      </c>
      <c r="AF168" s="32" t="str">
        <f t="shared" si="220"/>
        <v>Cmd31_DS</v>
      </c>
      <c r="AG168" s="32"/>
      <c r="AH168" s="32"/>
      <c r="AI168" s="32" t="s">
        <v>1181</v>
      </c>
      <c r="AJ168" s="32" t="str">
        <f t="shared" si="200"/>
        <v/>
      </c>
      <c r="AK168" s="57"/>
    </row>
    <row r="169" spans="1:37">
      <c r="A169" s="3">
        <v>1</v>
      </c>
      <c r="B169" s="3">
        <v>136</v>
      </c>
      <c r="C169" s="3">
        <f t="shared" si="221"/>
        <v>17</v>
      </c>
      <c r="D169" s="3">
        <f t="shared" si="212"/>
        <v>2</v>
      </c>
      <c r="E169" t="str">
        <f t="shared" si="222"/>
        <v>dig_IO&lt;136&gt;</v>
      </c>
      <c r="H169" s="3">
        <f t="shared" si="207"/>
        <v>0</v>
      </c>
      <c r="I169" s="3">
        <f t="shared" si="213"/>
        <v>11</v>
      </c>
      <c r="K169" t="s">
        <v>350</v>
      </c>
      <c r="L169" t="s">
        <v>690</v>
      </c>
      <c r="N169" t="str">
        <f t="shared" si="208"/>
        <v/>
      </c>
      <c r="O169" s="12">
        <v>8448</v>
      </c>
      <c r="P169" s="15">
        <v>1</v>
      </c>
      <c r="Q169" s="31">
        <v>1</v>
      </c>
      <c r="R169" s="32"/>
      <c r="S169" s="31">
        <f t="shared" si="209"/>
        <v>0</v>
      </c>
      <c r="T169" s="31">
        <f t="shared" si="214"/>
        <v>1</v>
      </c>
      <c r="U169" s="32"/>
      <c r="V169" s="32" t="s">
        <v>350</v>
      </c>
      <c r="W169" s="32" t="s">
        <v>690</v>
      </c>
      <c r="X169" s="32"/>
      <c r="Y169" s="32" t="str">
        <f t="shared" si="210"/>
        <v/>
      </c>
      <c r="Z169" s="62">
        <v>8448</v>
      </c>
      <c r="AA169" s="15">
        <v>1</v>
      </c>
      <c r="AB169" s="65">
        <v>1</v>
      </c>
      <c r="AC169" s="31">
        <f t="shared" si="219"/>
        <v>32</v>
      </c>
      <c r="AD169" s="31">
        <f t="shared" si="223"/>
        <v>0</v>
      </c>
      <c r="AE169" s="31">
        <f t="shared" si="224"/>
        <v>-1</v>
      </c>
      <c r="AF169" s="32" t="str">
        <f t="shared" si="220"/>
        <v>Cmd32_DS</v>
      </c>
      <c r="AG169" s="32"/>
      <c r="AI169" s="32" t="s">
        <v>1169</v>
      </c>
      <c r="AJ169" s="32" t="str">
        <f t="shared" si="200"/>
        <v/>
      </c>
      <c r="AK169" s="57"/>
    </row>
    <row r="170" spans="1:37">
      <c r="A170" s="3">
        <v>1</v>
      </c>
      <c r="B170" s="3">
        <v>137</v>
      </c>
      <c r="C170" s="3">
        <f t="shared" si="221"/>
        <v>17</v>
      </c>
      <c r="D170" s="3">
        <f t="shared" si="212"/>
        <v>2</v>
      </c>
      <c r="E170" t="str">
        <f t="shared" si="222"/>
        <v>dig_IO&lt;137&gt;</v>
      </c>
      <c r="H170" s="3">
        <f t="shared" si="207"/>
        <v>0</v>
      </c>
      <c r="I170" s="3">
        <f t="shared" si="213"/>
        <v>11</v>
      </c>
      <c r="K170" t="s">
        <v>352</v>
      </c>
      <c r="L170" t="s">
        <v>692</v>
      </c>
      <c r="N170" t="str">
        <f t="shared" si="208"/>
        <v/>
      </c>
      <c r="O170" s="12">
        <v>8449</v>
      </c>
      <c r="P170" s="15">
        <v>1</v>
      </c>
      <c r="Q170" s="31">
        <v>1</v>
      </c>
      <c r="R170" s="32"/>
      <c r="S170" s="31">
        <f t="shared" si="209"/>
        <v>0</v>
      </c>
      <c r="T170" s="31">
        <f t="shared" si="214"/>
        <v>1</v>
      </c>
      <c r="U170" s="32"/>
      <c r="V170" s="32" t="s">
        <v>352</v>
      </c>
      <c r="W170" s="32" t="s">
        <v>692</v>
      </c>
      <c r="X170" s="32"/>
      <c r="Y170" s="32" t="str">
        <f t="shared" si="210"/>
        <v/>
      </c>
      <c r="Z170" s="62">
        <v>8449</v>
      </c>
      <c r="AA170" s="15">
        <v>1</v>
      </c>
      <c r="AB170" s="65">
        <v>1</v>
      </c>
      <c r="AC170" s="31">
        <f t="shared" si="219"/>
        <v>33</v>
      </c>
      <c r="AD170" s="31">
        <f t="shared" si="223"/>
        <v>0</v>
      </c>
      <c r="AE170" s="31">
        <f t="shared" si="224"/>
        <v>-1</v>
      </c>
      <c r="AF170" s="32" t="str">
        <f t="shared" si="220"/>
        <v>Cmd33_DS</v>
      </c>
      <c r="AG170" s="32"/>
      <c r="AI170" s="32" t="s">
        <v>1140</v>
      </c>
      <c r="AJ170" s="32" t="str">
        <f t="shared" si="200"/>
        <v/>
      </c>
      <c r="AK170" s="57"/>
    </row>
    <row r="171" spans="1:37">
      <c r="A171" s="3">
        <v>1</v>
      </c>
      <c r="B171" s="3">
        <v>138</v>
      </c>
      <c r="C171" s="3">
        <f t="shared" si="221"/>
        <v>17</v>
      </c>
      <c r="D171" s="3">
        <f t="shared" si="212"/>
        <v>2</v>
      </c>
      <c r="E171" t="str">
        <f t="shared" si="222"/>
        <v>dig_IO&lt;138&gt;</v>
      </c>
      <c r="H171" s="3">
        <f t="shared" si="207"/>
        <v>0</v>
      </c>
      <c r="I171" s="3">
        <f t="shared" si="213"/>
        <v>11</v>
      </c>
      <c r="K171" t="s">
        <v>354</v>
      </c>
      <c r="L171" t="s">
        <v>693</v>
      </c>
      <c r="N171" t="str">
        <f t="shared" si="208"/>
        <v/>
      </c>
      <c r="O171" s="11" t="s">
        <v>898</v>
      </c>
      <c r="P171" s="15">
        <v>1</v>
      </c>
      <c r="Q171" s="31">
        <v>1</v>
      </c>
      <c r="R171" s="32"/>
      <c r="S171" s="31">
        <f t="shared" si="209"/>
        <v>0</v>
      </c>
      <c r="T171" s="31">
        <f t="shared" si="214"/>
        <v>1</v>
      </c>
      <c r="U171" s="32"/>
      <c r="V171" s="32" t="s">
        <v>354</v>
      </c>
      <c r="W171" s="32" t="s">
        <v>693</v>
      </c>
      <c r="X171" s="32"/>
      <c r="Y171" s="32" t="str">
        <f t="shared" si="210"/>
        <v/>
      </c>
      <c r="Z171" s="63" t="s">
        <v>898</v>
      </c>
      <c r="AA171" s="15">
        <v>1</v>
      </c>
      <c r="AB171" s="65">
        <v>1</v>
      </c>
      <c r="AC171" s="31">
        <f t="shared" si="219"/>
        <v>34</v>
      </c>
      <c r="AD171" s="31">
        <f t="shared" si="223"/>
        <v>0</v>
      </c>
      <c r="AE171" s="31">
        <f t="shared" si="224"/>
        <v>-1</v>
      </c>
      <c r="AF171" s="32" t="str">
        <f t="shared" si="220"/>
        <v>Cmd34_DS</v>
      </c>
      <c r="AG171" s="32"/>
      <c r="AI171" s="32" t="s">
        <v>1182</v>
      </c>
      <c r="AJ171" s="32" t="str">
        <f t="shared" si="200"/>
        <v/>
      </c>
      <c r="AK171" s="57"/>
    </row>
    <row r="172" spans="1:37">
      <c r="A172" s="3">
        <v>1</v>
      </c>
      <c r="B172" s="3">
        <v>139</v>
      </c>
      <c r="C172" s="3">
        <f t="shared" si="221"/>
        <v>17</v>
      </c>
      <c r="D172" s="3">
        <f t="shared" si="212"/>
        <v>2</v>
      </c>
      <c r="E172" t="str">
        <f t="shared" si="222"/>
        <v>dig_IO&lt;139&gt;</v>
      </c>
      <c r="H172" s="3">
        <f t="shared" si="207"/>
        <v>0</v>
      </c>
      <c r="I172" s="3">
        <f t="shared" si="213"/>
        <v>11</v>
      </c>
      <c r="K172" t="s">
        <v>356</v>
      </c>
      <c r="L172" t="s">
        <v>694</v>
      </c>
      <c r="N172" t="str">
        <f t="shared" si="208"/>
        <v/>
      </c>
      <c r="O172" s="11" t="s">
        <v>899</v>
      </c>
      <c r="P172" s="15">
        <v>1</v>
      </c>
      <c r="Q172" s="31">
        <v>1</v>
      </c>
      <c r="R172" s="32"/>
      <c r="S172" s="31">
        <f t="shared" si="209"/>
        <v>0</v>
      </c>
      <c r="T172" s="31">
        <f t="shared" si="214"/>
        <v>1</v>
      </c>
      <c r="U172" s="32"/>
      <c r="V172" s="32" t="s">
        <v>356</v>
      </c>
      <c r="W172" s="32" t="s">
        <v>694</v>
      </c>
      <c r="X172" s="32"/>
      <c r="Y172" s="32" t="str">
        <f t="shared" si="210"/>
        <v/>
      </c>
      <c r="Z172" s="63" t="s">
        <v>899</v>
      </c>
      <c r="AA172" s="15">
        <v>1</v>
      </c>
      <c r="AB172" s="65">
        <v>1</v>
      </c>
      <c r="AC172" s="31">
        <f t="shared" si="219"/>
        <v>35</v>
      </c>
      <c r="AD172" s="31">
        <f t="shared" si="223"/>
        <v>0</v>
      </c>
      <c r="AE172" s="31">
        <f t="shared" si="224"/>
        <v>-1</v>
      </c>
      <c r="AF172" s="32" t="str">
        <f t="shared" si="220"/>
        <v>Cmd35_DS</v>
      </c>
      <c r="AG172" s="32"/>
      <c r="AI172" s="32" t="s">
        <v>1183</v>
      </c>
      <c r="AJ172" s="32" t="str">
        <f t="shared" si="200"/>
        <v/>
      </c>
      <c r="AK172" s="57"/>
    </row>
    <row r="173" spans="1:37">
      <c r="A173" s="3">
        <v>1</v>
      </c>
      <c r="B173" s="3">
        <v>140</v>
      </c>
      <c r="C173" s="3">
        <f t="shared" si="221"/>
        <v>17</v>
      </c>
      <c r="D173" s="3">
        <f t="shared" si="212"/>
        <v>2</v>
      </c>
      <c r="E173" t="str">
        <f t="shared" si="222"/>
        <v>dig_IO&lt;140&gt;</v>
      </c>
      <c r="H173" s="3">
        <f t="shared" si="207"/>
        <v>0</v>
      </c>
      <c r="I173" s="3">
        <f t="shared" si="213"/>
        <v>11</v>
      </c>
      <c r="K173" t="s">
        <v>122</v>
      </c>
      <c r="L173" t="s">
        <v>695</v>
      </c>
      <c r="N173" t="str">
        <f t="shared" si="208"/>
        <v/>
      </c>
      <c r="O173" s="11" t="s">
        <v>900</v>
      </c>
      <c r="P173" s="15">
        <v>1</v>
      </c>
      <c r="Q173" s="31">
        <v>1</v>
      </c>
      <c r="R173" s="32"/>
      <c r="S173" s="31">
        <f t="shared" si="209"/>
        <v>0</v>
      </c>
      <c r="T173" s="31">
        <f t="shared" si="214"/>
        <v>1</v>
      </c>
      <c r="U173" s="32"/>
      <c r="V173" s="32" t="s">
        <v>122</v>
      </c>
      <c r="W173" s="32" t="s">
        <v>695</v>
      </c>
      <c r="X173" s="32"/>
      <c r="Y173" s="32" t="str">
        <f t="shared" si="210"/>
        <v/>
      </c>
      <c r="Z173" s="63" t="s">
        <v>900</v>
      </c>
      <c r="AA173" s="15">
        <v>1</v>
      </c>
      <c r="AB173" s="65">
        <v>1</v>
      </c>
      <c r="AC173" s="31">
        <f t="shared" si="219"/>
        <v>36</v>
      </c>
      <c r="AD173" s="31">
        <f t="shared" si="223"/>
        <v>0</v>
      </c>
      <c r="AE173" s="31">
        <f t="shared" si="224"/>
        <v>-1</v>
      </c>
      <c r="AF173" s="32" t="str">
        <f t="shared" si="220"/>
        <v>Cmd36_DS</v>
      </c>
      <c r="AG173" s="32"/>
      <c r="AI173" s="32" t="s">
        <v>1184</v>
      </c>
      <c r="AJ173" s="32" t="str">
        <f t="shared" si="200"/>
        <v/>
      </c>
      <c r="AK173" s="57"/>
    </row>
    <row r="174" spans="1:37">
      <c r="A174" s="3">
        <v>1</v>
      </c>
      <c r="B174" s="3">
        <v>141</v>
      </c>
      <c r="C174" s="3">
        <f t="shared" si="221"/>
        <v>17</v>
      </c>
      <c r="D174" s="3">
        <f t="shared" si="212"/>
        <v>2</v>
      </c>
      <c r="E174" t="str">
        <f t="shared" si="222"/>
        <v>dig_IO&lt;141&gt;</v>
      </c>
      <c r="H174" s="3">
        <f t="shared" si="207"/>
        <v>0</v>
      </c>
      <c r="I174" s="3">
        <f t="shared" si="213"/>
        <v>11</v>
      </c>
      <c r="K174" t="s">
        <v>124</v>
      </c>
      <c r="L174" t="s">
        <v>696</v>
      </c>
      <c r="N174" t="str">
        <f t="shared" si="208"/>
        <v/>
      </c>
      <c r="O174" t="s">
        <v>901</v>
      </c>
      <c r="P174" s="15">
        <v>1</v>
      </c>
      <c r="Q174" s="31">
        <v>1</v>
      </c>
      <c r="R174" s="32"/>
      <c r="S174" s="31">
        <f t="shared" si="209"/>
        <v>0</v>
      </c>
      <c r="T174" s="31">
        <f t="shared" si="214"/>
        <v>1</v>
      </c>
      <c r="U174" s="32"/>
      <c r="V174" s="32" t="s">
        <v>124</v>
      </c>
      <c r="W174" s="32" t="s">
        <v>696</v>
      </c>
      <c r="X174" s="32"/>
      <c r="Y174" s="32" t="str">
        <f t="shared" si="210"/>
        <v/>
      </c>
      <c r="Z174" s="57" t="s">
        <v>901</v>
      </c>
      <c r="AA174" s="15">
        <v>1</v>
      </c>
      <c r="AB174" s="65">
        <v>1</v>
      </c>
      <c r="AC174" s="31">
        <f t="shared" si="219"/>
        <v>37</v>
      </c>
      <c r="AD174" s="31">
        <f t="shared" si="223"/>
        <v>0</v>
      </c>
      <c r="AE174" s="31">
        <f t="shared" si="224"/>
        <v>-1</v>
      </c>
      <c r="AF174" s="32" t="str">
        <f t="shared" si="220"/>
        <v>Cmd37_DS</v>
      </c>
      <c r="AG174" s="32"/>
      <c r="AI174" s="32" t="s">
        <v>1170</v>
      </c>
      <c r="AJ174" s="32" t="str">
        <f t="shared" si="200"/>
        <v/>
      </c>
      <c r="AK174" s="57"/>
    </row>
    <row r="175" spans="1:37">
      <c r="A175" s="3">
        <v>1</v>
      </c>
      <c r="B175" s="3">
        <v>142</v>
      </c>
      <c r="C175" s="3">
        <f t="shared" si="221"/>
        <v>17</v>
      </c>
      <c r="D175" s="3">
        <f t="shared" si="212"/>
        <v>2</v>
      </c>
      <c r="E175" t="str">
        <f t="shared" si="222"/>
        <v>dig_IO&lt;142&gt;</v>
      </c>
      <c r="H175" s="3">
        <f t="shared" si="207"/>
        <v>0</v>
      </c>
      <c r="I175" s="3">
        <f t="shared" si="213"/>
        <v>11</v>
      </c>
      <c r="K175" t="s">
        <v>126</v>
      </c>
      <c r="L175" t="s">
        <v>697</v>
      </c>
      <c r="N175" t="str">
        <f t="shared" si="208"/>
        <v/>
      </c>
      <c r="O175" t="s">
        <v>902</v>
      </c>
      <c r="P175" s="15">
        <v>1</v>
      </c>
      <c r="Q175" s="31">
        <v>1</v>
      </c>
      <c r="R175" s="32"/>
      <c r="S175" s="31">
        <f t="shared" si="209"/>
        <v>0</v>
      </c>
      <c r="T175" s="31">
        <f t="shared" si="214"/>
        <v>1</v>
      </c>
      <c r="U175" s="32"/>
      <c r="V175" s="32" t="s">
        <v>126</v>
      </c>
      <c r="W175" s="32" t="s">
        <v>697</v>
      </c>
      <c r="X175" s="32"/>
      <c r="Y175" s="32" t="str">
        <f t="shared" si="210"/>
        <v/>
      </c>
      <c r="Z175" s="57" t="s">
        <v>902</v>
      </c>
      <c r="AA175" s="15">
        <v>1</v>
      </c>
      <c r="AB175" s="65">
        <v>1</v>
      </c>
      <c r="AC175" s="31">
        <f t="shared" si="219"/>
        <v>38</v>
      </c>
      <c r="AD175" s="31">
        <f t="shared" si="223"/>
        <v>0</v>
      </c>
      <c r="AE175" s="31">
        <f t="shared" si="224"/>
        <v>-1</v>
      </c>
      <c r="AF175" s="32" t="str">
        <f t="shared" si="220"/>
        <v>Cmd38_DS</v>
      </c>
      <c r="AG175" s="32"/>
      <c r="AI175" s="32" t="s">
        <v>1171</v>
      </c>
      <c r="AJ175" s="32" t="str">
        <f t="shared" si="200"/>
        <v/>
      </c>
      <c r="AK175" s="57"/>
    </row>
    <row r="176" spans="1:37">
      <c r="A176" s="3">
        <v>1</v>
      </c>
      <c r="B176" s="48">
        <v>143</v>
      </c>
      <c r="C176" s="48">
        <f t="shared" si="221"/>
        <v>17</v>
      </c>
      <c r="D176" s="48">
        <f t="shared" si="212"/>
        <v>2</v>
      </c>
      <c r="E176" s="19" t="str">
        <f t="shared" si="222"/>
        <v>dig_IO&lt;143&gt;</v>
      </c>
      <c r="F176" s="48"/>
      <c r="G176" s="48"/>
      <c r="H176" s="48">
        <f t="shared" si="207"/>
        <v>0</v>
      </c>
      <c r="I176" s="48">
        <f t="shared" si="213"/>
        <v>11</v>
      </c>
      <c r="J176" s="19"/>
      <c r="K176" s="19" t="s">
        <v>128</v>
      </c>
      <c r="L176" s="19" t="s">
        <v>698</v>
      </c>
      <c r="M176" s="19"/>
      <c r="N176" s="19" t="str">
        <f t="shared" si="208"/>
        <v/>
      </c>
      <c r="O176" s="19" t="s">
        <v>903</v>
      </c>
      <c r="P176" s="47">
        <v>1</v>
      </c>
      <c r="Q176" s="48">
        <v>1</v>
      </c>
      <c r="R176" s="19"/>
      <c r="S176" s="48">
        <f t="shared" si="209"/>
        <v>0</v>
      </c>
      <c r="T176" s="48">
        <f t="shared" si="214"/>
        <v>1</v>
      </c>
      <c r="U176" s="19"/>
      <c r="V176" s="19" t="s">
        <v>128</v>
      </c>
      <c r="W176" s="19" t="s">
        <v>698</v>
      </c>
      <c r="X176" s="19"/>
      <c r="Y176" s="19" t="str">
        <f t="shared" si="210"/>
        <v/>
      </c>
      <c r="Z176" s="58" t="s">
        <v>903</v>
      </c>
      <c r="AA176" s="47">
        <v>1</v>
      </c>
      <c r="AB176" s="67">
        <v>1</v>
      </c>
      <c r="AC176" s="48">
        <f t="shared" si="219"/>
        <v>39</v>
      </c>
      <c r="AD176" s="31">
        <f t="shared" si="223"/>
        <v>0</v>
      </c>
      <c r="AE176" s="31">
        <f t="shared" si="224"/>
        <v>-1</v>
      </c>
      <c r="AF176" s="19" t="str">
        <f t="shared" si="220"/>
        <v>Cmd39_DS</v>
      </c>
      <c r="AG176" s="19"/>
      <c r="AH176" s="19"/>
      <c r="AI176" s="19" t="s">
        <v>1172</v>
      </c>
      <c r="AJ176" s="32" t="str">
        <f t="shared" si="200"/>
        <v/>
      </c>
      <c r="AK176" s="58"/>
    </row>
    <row r="177" spans="1:37">
      <c r="A177" s="3">
        <v>1</v>
      </c>
      <c r="B177" s="3">
        <v>144</v>
      </c>
      <c r="C177" s="3">
        <f t="shared" si="221"/>
        <v>18</v>
      </c>
      <c r="D177" s="3">
        <f t="shared" si="212"/>
        <v>3</v>
      </c>
      <c r="E177" t="str">
        <f t="shared" si="222"/>
        <v>dig_IO&lt;144&gt;</v>
      </c>
      <c r="H177" s="3">
        <f t="shared" si="207"/>
        <v>0</v>
      </c>
      <c r="I177" s="3">
        <f t="shared" si="213"/>
        <v>11</v>
      </c>
      <c r="K177" t="s">
        <v>130</v>
      </c>
      <c r="L177" t="s">
        <v>699</v>
      </c>
      <c r="N177" t="str">
        <f t="shared" si="208"/>
        <v/>
      </c>
      <c r="O177" s="12">
        <v>8600</v>
      </c>
      <c r="P177" s="15">
        <v>1</v>
      </c>
      <c r="Q177" s="31">
        <v>1</v>
      </c>
      <c r="R177" s="32"/>
      <c r="S177" s="31">
        <f t="shared" si="209"/>
        <v>0</v>
      </c>
      <c r="T177" s="31">
        <f t="shared" si="214"/>
        <v>1</v>
      </c>
      <c r="U177" s="32"/>
      <c r="V177" s="32" t="s">
        <v>130</v>
      </c>
      <c r="W177" s="32" t="s">
        <v>699</v>
      </c>
      <c r="X177" s="32"/>
      <c r="Y177" s="32" t="str">
        <f t="shared" si="210"/>
        <v/>
      </c>
      <c r="Z177" s="62">
        <v>8600</v>
      </c>
      <c r="AA177" s="15">
        <v>1</v>
      </c>
      <c r="AB177" s="65">
        <v>1</v>
      </c>
      <c r="AC177" s="31">
        <f t="shared" si="219"/>
        <v>40</v>
      </c>
      <c r="AD177" s="31">
        <f t="shared" si="223"/>
        <v>0</v>
      </c>
      <c r="AE177" s="31">
        <f t="shared" si="224"/>
        <v>-1</v>
      </c>
      <c r="AF177" s="32" t="str">
        <f t="shared" si="220"/>
        <v>Cmd40_DS</v>
      </c>
      <c r="AG177" s="32"/>
      <c r="AI177" s="32" t="s">
        <v>1173</v>
      </c>
      <c r="AJ177" s="32" t="str">
        <f t="shared" si="200"/>
        <v/>
      </c>
      <c r="AK177" s="57"/>
    </row>
    <row r="178" spans="1:37">
      <c r="A178" s="3">
        <v>1</v>
      </c>
      <c r="B178" s="3">
        <v>145</v>
      </c>
      <c r="C178" s="3">
        <f t="shared" si="221"/>
        <v>18</v>
      </c>
      <c r="D178" s="3">
        <f t="shared" si="212"/>
        <v>3</v>
      </c>
      <c r="E178" t="str">
        <f t="shared" si="222"/>
        <v>dig_IO&lt;145&gt;</v>
      </c>
      <c r="H178" s="3">
        <f t="shared" si="207"/>
        <v>0</v>
      </c>
      <c r="I178" s="3">
        <f t="shared" si="213"/>
        <v>11</v>
      </c>
      <c r="K178" t="s">
        <v>132</v>
      </c>
      <c r="L178" t="s">
        <v>700</v>
      </c>
      <c r="N178" t="str">
        <f t="shared" si="208"/>
        <v/>
      </c>
      <c r="O178" s="12">
        <v>8601</v>
      </c>
      <c r="P178" s="15">
        <v>1</v>
      </c>
      <c r="Q178" s="31">
        <v>1</v>
      </c>
      <c r="R178" s="32"/>
      <c r="S178" s="31">
        <f t="shared" si="209"/>
        <v>0</v>
      </c>
      <c r="T178" s="31">
        <f t="shared" si="214"/>
        <v>1</v>
      </c>
      <c r="U178" s="32"/>
      <c r="V178" s="32" t="s">
        <v>132</v>
      </c>
      <c r="W178" s="32" t="s">
        <v>700</v>
      </c>
      <c r="X178" s="32"/>
      <c r="Y178" s="32" t="str">
        <f t="shared" si="210"/>
        <v/>
      </c>
      <c r="Z178" s="62">
        <v>8601</v>
      </c>
      <c r="AA178" s="15">
        <v>1</v>
      </c>
      <c r="AB178" s="65">
        <v>1</v>
      </c>
      <c r="AC178" s="31">
        <f t="shared" si="219"/>
        <v>41</v>
      </c>
      <c r="AD178" s="31">
        <f t="shared" si="223"/>
        <v>0</v>
      </c>
      <c r="AE178" s="31">
        <f t="shared" si="224"/>
        <v>-1</v>
      </c>
      <c r="AF178" s="32" t="str">
        <f t="shared" si="220"/>
        <v>Cmd41_DS</v>
      </c>
      <c r="AG178" s="32"/>
      <c r="AI178" s="32" t="s">
        <v>1174</v>
      </c>
      <c r="AJ178" s="32" t="str">
        <f t="shared" si="200"/>
        <v/>
      </c>
      <c r="AK178" s="57"/>
    </row>
    <row r="179" spans="1:37">
      <c r="A179" s="3">
        <v>1</v>
      </c>
      <c r="B179" s="3">
        <v>146</v>
      </c>
      <c r="C179" s="3">
        <f t="shared" si="221"/>
        <v>18</v>
      </c>
      <c r="D179" s="3">
        <f t="shared" si="212"/>
        <v>3</v>
      </c>
      <c r="E179" t="str">
        <f t="shared" si="222"/>
        <v>dig_IO&lt;146&gt;</v>
      </c>
      <c r="H179" s="3">
        <f t="shared" si="207"/>
        <v>0</v>
      </c>
      <c r="I179" s="3">
        <f t="shared" si="213"/>
        <v>11</v>
      </c>
      <c r="K179" t="s">
        <v>134</v>
      </c>
      <c r="L179" t="s">
        <v>701</v>
      </c>
      <c r="N179" t="str">
        <f t="shared" si="208"/>
        <v/>
      </c>
      <c r="O179" s="12">
        <v>8602</v>
      </c>
      <c r="P179" s="15">
        <v>1</v>
      </c>
      <c r="Q179" s="31">
        <v>1</v>
      </c>
      <c r="R179" s="32"/>
      <c r="S179" s="31">
        <f t="shared" si="209"/>
        <v>0</v>
      </c>
      <c r="T179" s="31">
        <f t="shared" si="214"/>
        <v>1</v>
      </c>
      <c r="U179" s="32"/>
      <c r="V179" s="32" t="s">
        <v>134</v>
      </c>
      <c r="W179" s="32" t="s">
        <v>701</v>
      </c>
      <c r="X179" s="32"/>
      <c r="Y179" s="32" t="str">
        <f t="shared" si="210"/>
        <v/>
      </c>
      <c r="Z179" s="62">
        <v>8602</v>
      </c>
      <c r="AA179" s="15">
        <v>1</v>
      </c>
      <c r="AB179" s="65">
        <v>1</v>
      </c>
      <c r="AC179" s="31">
        <f t="shared" si="219"/>
        <v>42</v>
      </c>
      <c r="AD179" s="31">
        <f t="shared" si="223"/>
        <v>0</v>
      </c>
      <c r="AE179" s="31">
        <f t="shared" si="224"/>
        <v>-1</v>
      </c>
      <c r="AF179" s="32" t="str">
        <f t="shared" si="220"/>
        <v>Cmd42_DS</v>
      </c>
      <c r="AG179" s="32"/>
      <c r="AI179" s="32" t="s">
        <v>1175</v>
      </c>
      <c r="AJ179" s="32" t="str">
        <f t="shared" si="200"/>
        <v/>
      </c>
      <c r="AK179" s="57"/>
    </row>
    <row r="180" spans="1:37">
      <c r="A180" s="3">
        <v>1</v>
      </c>
      <c r="B180" s="3">
        <v>147</v>
      </c>
      <c r="C180" s="3">
        <f t="shared" si="221"/>
        <v>18</v>
      </c>
      <c r="D180" s="3">
        <f t="shared" si="212"/>
        <v>3</v>
      </c>
      <c r="E180" t="str">
        <f t="shared" si="222"/>
        <v>dig_IO&lt;147&gt;</v>
      </c>
      <c r="H180" s="3">
        <f t="shared" si="207"/>
        <v>0</v>
      </c>
      <c r="I180" s="3">
        <f t="shared" si="213"/>
        <v>11</v>
      </c>
      <c r="K180" t="s">
        <v>136</v>
      </c>
      <c r="L180" t="s">
        <v>702</v>
      </c>
      <c r="N180" t="str">
        <f t="shared" si="208"/>
        <v/>
      </c>
      <c r="O180" s="12">
        <v>8603</v>
      </c>
      <c r="P180" s="15">
        <v>1</v>
      </c>
      <c r="Q180" s="31">
        <v>1</v>
      </c>
      <c r="R180" s="32"/>
      <c r="S180" s="31">
        <f t="shared" si="209"/>
        <v>0</v>
      </c>
      <c r="T180" s="31">
        <f t="shared" si="214"/>
        <v>1</v>
      </c>
      <c r="U180" s="32"/>
      <c r="V180" s="32" t="s">
        <v>136</v>
      </c>
      <c r="W180" s="32" t="s">
        <v>702</v>
      </c>
      <c r="X180" s="32"/>
      <c r="Y180" s="32" t="str">
        <f t="shared" si="210"/>
        <v/>
      </c>
      <c r="Z180" s="62">
        <v>8603</v>
      </c>
      <c r="AA180" s="15">
        <v>1</v>
      </c>
      <c r="AB180" s="65">
        <v>1</v>
      </c>
      <c r="AC180" s="31">
        <f t="shared" si="219"/>
        <v>43</v>
      </c>
      <c r="AD180" s="31">
        <f t="shared" si="223"/>
        <v>0</v>
      </c>
      <c r="AE180" s="31">
        <f t="shared" si="224"/>
        <v>-1</v>
      </c>
      <c r="AF180" s="32" t="str">
        <f t="shared" si="220"/>
        <v>Cmd43_DS</v>
      </c>
      <c r="AG180" s="32"/>
      <c r="AI180" s="32" t="s">
        <v>1176</v>
      </c>
      <c r="AJ180" s="32" t="str">
        <f t="shared" si="200"/>
        <v/>
      </c>
      <c r="AK180" s="57"/>
    </row>
    <row r="181" spans="1:37">
      <c r="A181" s="3">
        <v>1</v>
      </c>
      <c r="B181" s="3">
        <v>148</v>
      </c>
      <c r="C181" s="3">
        <f t="shared" si="221"/>
        <v>18</v>
      </c>
      <c r="D181" s="3">
        <f t="shared" si="212"/>
        <v>3</v>
      </c>
      <c r="E181" t="str">
        <f t="shared" si="222"/>
        <v>dig_IO&lt;148&gt;</v>
      </c>
      <c r="H181" s="3">
        <f t="shared" si="207"/>
        <v>0</v>
      </c>
      <c r="I181" s="3">
        <f t="shared" si="213"/>
        <v>11</v>
      </c>
      <c r="K181" t="s">
        <v>138</v>
      </c>
      <c r="L181" t="s">
        <v>703</v>
      </c>
      <c r="N181" t="str">
        <f t="shared" si="208"/>
        <v/>
      </c>
      <c r="O181" s="12">
        <v>8604</v>
      </c>
      <c r="P181" s="15">
        <v>1</v>
      </c>
      <c r="Q181" s="31">
        <v>1</v>
      </c>
      <c r="R181" s="32"/>
      <c r="S181" s="31">
        <f t="shared" si="209"/>
        <v>0</v>
      </c>
      <c r="T181" s="31">
        <f t="shared" si="214"/>
        <v>1</v>
      </c>
      <c r="U181" s="32"/>
      <c r="V181" s="32" t="s">
        <v>138</v>
      </c>
      <c r="W181" s="32" t="s">
        <v>703</v>
      </c>
      <c r="X181" s="32"/>
      <c r="Y181" s="32" t="str">
        <f t="shared" si="210"/>
        <v/>
      </c>
      <c r="Z181" s="62">
        <v>8604</v>
      </c>
      <c r="AA181" s="15">
        <v>1</v>
      </c>
      <c r="AB181" s="65">
        <v>1</v>
      </c>
      <c r="AC181" s="31">
        <f t="shared" si="219"/>
        <v>44</v>
      </c>
      <c r="AD181" s="31">
        <f t="shared" si="223"/>
        <v>0</v>
      </c>
      <c r="AE181" s="31">
        <f t="shared" si="224"/>
        <v>-1</v>
      </c>
      <c r="AF181" s="32" t="str">
        <f t="shared" si="220"/>
        <v>Cmd44_DS</v>
      </c>
      <c r="AG181" s="32"/>
      <c r="AI181" s="32" t="s">
        <v>1177</v>
      </c>
      <c r="AJ181" s="32" t="str">
        <f t="shared" si="200"/>
        <v/>
      </c>
      <c r="AK181" s="57"/>
    </row>
    <row r="182" spans="1:37">
      <c r="A182" s="3">
        <v>1</v>
      </c>
      <c r="B182" s="3">
        <v>149</v>
      </c>
      <c r="C182" s="3">
        <f t="shared" si="221"/>
        <v>18</v>
      </c>
      <c r="D182" s="3">
        <f t="shared" si="212"/>
        <v>3</v>
      </c>
      <c r="E182" t="str">
        <f t="shared" si="222"/>
        <v>dig_IO&lt;149&gt;</v>
      </c>
      <c r="H182" s="3">
        <f t="shared" si="207"/>
        <v>0</v>
      </c>
      <c r="I182" s="3">
        <f t="shared" si="213"/>
        <v>11</v>
      </c>
      <c r="K182" t="s">
        <v>140</v>
      </c>
      <c r="L182" t="s">
        <v>704</v>
      </c>
      <c r="N182" t="str">
        <f t="shared" si="208"/>
        <v/>
      </c>
      <c r="O182" s="12">
        <v>8605</v>
      </c>
      <c r="P182" s="15">
        <v>1</v>
      </c>
      <c r="Q182" s="31">
        <v>1</v>
      </c>
      <c r="R182" s="32"/>
      <c r="S182" s="31">
        <f t="shared" si="209"/>
        <v>0</v>
      </c>
      <c r="T182" s="31">
        <f t="shared" si="214"/>
        <v>1</v>
      </c>
      <c r="U182" s="32"/>
      <c r="V182" s="32" t="s">
        <v>140</v>
      </c>
      <c r="W182" s="32" t="s">
        <v>704</v>
      </c>
      <c r="X182" s="32"/>
      <c r="Y182" s="32" t="str">
        <f t="shared" si="210"/>
        <v/>
      </c>
      <c r="Z182" s="62">
        <v>8605</v>
      </c>
      <c r="AA182" s="15">
        <v>1</v>
      </c>
      <c r="AB182" s="65">
        <v>1</v>
      </c>
      <c r="AC182" s="31">
        <f t="shared" si="219"/>
        <v>45</v>
      </c>
      <c r="AD182" s="31">
        <f t="shared" si="223"/>
        <v>0</v>
      </c>
      <c r="AE182" s="31">
        <f t="shared" si="224"/>
        <v>-1</v>
      </c>
      <c r="AF182" s="32" t="str">
        <f t="shared" si="220"/>
        <v>Cmd45_DS</v>
      </c>
      <c r="AG182" s="32"/>
      <c r="AI182" s="32" t="s">
        <v>1178</v>
      </c>
      <c r="AJ182" s="32" t="str">
        <f t="shared" si="200"/>
        <v/>
      </c>
      <c r="AK182" s="57"/>
    </row>
    <row r="183" spans="1:37">
      <c r="A183" s="3">
        <v>1</v>
      </c>
      <c r="B183" s="3">
        <v>150</v>
      </c>
      <c r="C183" s="3">
        <f t="shared" si="221"/>
        <v>18</v>
      </c>
      <c r="D183" s="3">
        <f t="shared" si="212"/>
        <v>3</v>
      </c>
      <c r="E183" t="str">
        <f t="shared" si="222"/>
        <v>dig_IO&lt;150&gt;</v>
      </c>
      <c r="H183" s="3">
        <f t="shared" si="207"/>
        <v>0</v>
      </c>
      <c r="I183" s="3">
        <f t="shared" si="213"/>
        <v>11</v>
      </c>
      <c r="K183" t="s">
        <v>144</v>
      </c>
      <c r="L183" t="s">
        <v>705</v>
      </c>
      <c r="N183" t="str">
        <f t="shared" si="208"/>
        <v/>
      </c>
      <c r="O183" s="12">
        <v>8606</v>
      </c>
      <c r="P183" s="15">
        <v>1</v>
      </c>
      <c r="Q183" s="31">
        <v>1</v>
      </c>
      <c r="R183" s="32"/>
      <c r="S183" s="31">
        <f t="shared" si="209"/>
        <v>0</v>
      </c>
      <c r="T183" s="31">
        <f t="shared" si="214"/>
        <v>1</v>
      </c>
      <c r="U183" s="32"/>
      <c r="V183" s="32" t="s">
        <v>144</v>
      </c>
      <c r="W183" s="32" t="s">
        <v>705</v>
      </c>
      <c r="X183" s="32"/>
      <c r="Y183" s="32" t="str">
        <f t="shared" si="210"/>
        <v/>
      </c>
      <c r="Z183" s="62">
        <v>8606</v>
      </c>
      <c r="AA183" s="15">
        <v>1</v>
      </c>
      <c r="AB183" s="65">
        <v>1</v>
      </c>
      <c r="AC183" s="31">
        <f t="shared" si="219"/>
        <v>46</v>
      </c>
      <c r="AD183" s="31">
        <f t="shared" si="223"/>
        <v>0</v>
      </c>
      <c r="AE183" s="31">
        <f t="shared" si="224"/>
        <v>-1</v>
      </c>
      <c r="AF183" s="32" t="str">
        <f t="shared" si="220"/>
        <v>Cmd46_DS</v>
      </c>
      <c r="AG183" s="32"/>
      <c r="AI183" s="32" t="s">
        <v>1185</v>
      </c>
      <c r="AJ183" s="32" t="str">
        <f t="shared" si="200"/>
        <v/>
      </c>
      <c r="AK183" s="57"/>
    </row>
    <row r="184" spans="1:37">
      <c r="A184" s="3">
        <v>1</v>
      </c>
      <c r="B184" s="3">
        <v>151</v>
      </c>
      <c r="C184" s="3">
        <f t="shared" si="221"/>
        <v>18</v>
      </c>
      <c r="D184" s="3">
        <f t="shared" si="212"/>
        <v>3</v>
      </c>
      <c r="E184" t="str">
        <f t="shared" si="222"/>
        <v>dig_IO&lt;151&gt;</v>
      </c>
      <c r="H184" s="3">
        <f t="shared" si="207"/>
        <v>0</v>
      </c>
      <c r="I184" s="3">
        <f t="shared" si="213"/>
        <v>11</v>
      </c>
      <c r="K184" t="s">
        <v>146</v>
      </c>
      <c r="L184" t="s">
        <v>706</v>
      </c>
      <c r="N184" t="str">
        <f t="shared" si="208"/>
        <v/>
      </c>
      <c r="O184" s="12">
        <v>8607</v>
      </c>
      <c r="P184" s="15">
        <v>1</v>
      </c>
      <c r="Q184" s="31">
        <v>1</v>
      </c>
      <c r="R184" s="32"/>
      <c r="S184" s="31">
        <f t="shared" si="209"/>
        <v>0</v>
      </c>
      <c r="T184" s="31">
        <f t="shared" si="214"/>
        <v>1</v>
      </c>
      <c r="U184" s="32"/>
      <c r="V184" s="32" t="s">
        <v>146</v>
      </c>
      <c r="W184" s="32" t="s">
        <v>706</v>
      </c>
      <c r="X184" s="32"/>
      <c r="Y184" s="32" t="str">
        <f t="shared" si="210"/>
        <v/>
      </c>
      <c r="Z184" s="62">
        <v>8607</v>
      </c>
      <c r="AA184" s="15">
        <v>1</v>
      </c>
      <c r="AB184" s="65">
        <v>1</v>
      </c>
      <c r="AC184" s="31">
        <f t="shared" si="219"/>
        <v>47</v>
      </c>
      <c r="AD184" s="31">
        <f t="shared" si="223"/>
        <v>0</v>
      </c>
      <c r="AE184" s="31">
        <f t="shared" si="224"/>
        <v>-1</v>
      </c>
      <c r="AF184" s="32" t="str">
        <f t="shared" si="220"/>
        <v>Cmd47_DS</v>
      </c>
      <c r="AG184" s="32"/>
      <c r="AI184" s="32" t="s">
        <v>1186</v>
      </c>
      <c r="AJ184" s="32" t="str">
        <f t="shared" si="200"/>
        <v/>
      </c>
      <c r="AK184" s="57"/>
    </row>
    <row r="185" spans="1:37">
      <c r="A185" s="3">
        <v>1</v>
      </c>
      <c r="B185" s="3">
        <v>152</v>
      </c>
      <c r="C185" s="3">
        <f t="shared" si="221"/>
        <v>19</v>
      </c>
      <c r="D185" s="3">
        <f t="shared" si="212"/>
        <v>3</v>
      </c>
      <c r="E185" t="str">
        <f t="shared" si="222"/>
        <v>dig_IO&lt;152&gt;</v>
      </c>
      <c r="H185" s="3">
        <f t="shared" si="207"/>
        <v>1</v>
      </c>
      <c r="I185" s="3">
        <f t="shared" si="213"/>
        <v>12</v>
      </c>
      <c r="N185" t="str">
        <f t="shared" si="208"/>
        <v>dig_io_nc(12)</v>
      </c>
      <c r="P185" s="15">
        <v>0</v>
      </c>
      <c r="Q185" s="31" t="s">
        <v>958</v>
      </c>
      <c r="R185" s="32"/>
      <c r="S185" s="31">
        <f>IF(AND(ISBLANK(U185), ISBLANK(#REF!)),1,0)</f>
        <v>0</v>
      </c>
      <c r="T185" s="31">
        <f t="shared" si="214"/>
        <v>1</v>
      </c>
      <c r="U185" s="32"/>
      <c r="V185" s="32" t="s">
        <v>192</v>
      </c>
      <c r="W185" s="64"/>
      <c r="X185" s="32"/>
      <c r="Y185" s="32" t="str">
        <f t="shared" si="210"/>
        <v/>
      </c>
      <c r="Z185" s="57"/>
      <c r="AA185" s="15">
        <v>1</v>
      </c>
      <c r="AB185" s="65">
        <v>1</v>
      </c>
      <c r="AC185" s="31">
        <f t="shared" ref="AC185:AC186" si="225">B177-96</f>
        <v>48</v>
      </c>
      <c r="AD185" s="31">
        <f t="shared" si="223"/>
        <v>0</v>
      </c>
      <c r="AE185" s="31">
        <f t="shared" si="224"/>
        <v>-1</v>
      </c>
      <c r="AF185" s="32" t="str">
        <f t="shared" ref="AF185:AF186" si="226">CONCATENATE("Cmd",AC185,"_DS")</f>
        <v>Cmd48_DS</v>
      </c>
      <c r="AG185" s="32"/>
      <c r="AI185" s="32" t="s">
        <v>1205</v>
      </c>
      <c r="AJ185" s="32" t="str">
        <f t="shared" si="200"/>
        <v/>
      </c>
      <c r="AK185" s="57"/>
    </row>
    <row r="186" spans="1:37">
      <c r="A186" s="3">
        <v>1</v>
      </c>
      <c r="B186" s="3">
        <v>153</v>
      </c>
      <c r="C186" s="3">
        <f t="shared" si="221"/>
        <v>19</v>
      </c>
      <c r="D186" s="3">
        <f t="shared" si="212"/>
        <v>3</v>
      </c>
      <c r="E186" t="str">
        <f t="shared" si="222"/>
        <v>dig_IO&lt;153&gt;</v>
      </c>
      <c r="H186" s="3">
        <f t="shared" si="207"/>
        <v>1</v>
      </c>
      <c r="I186" s="3">
        <f t="shared" si="213"/>
        <v>13</v>
      </c>
      <c r="N186" t="str">
        <f t="shared" si="208"/>
        <v>dig_io_nc(13)</v>
      </c>
      <c r="P186" s="15">
        <v>0</v>
      </c>
      <c r="Q186" s="31" t="s">
        <v>958</v>
      </c>
      <c r="R186" s="32"/>
      <c r="S186" s="31">
        <f>IF(AND(ISBLANK(U186), ISBLANK(#REF!)),1,0)</f>
        <v>0</v>
      </c>
      <c r="T186" s="31">
        <f t="shared" si="214"/>
        <v>1</v>
      </c>
      <c r="U186" s="32"/>
      <c r="V186" s="32" t="s">
        <v>194</v>
      </c>
      <c r="W186" s="64"/>
      <c r="X186" s="32"/>
      <c r="Y186" s="32" t="str">
        <f t="shared" si="210"/>
        <v/>
      </c>
      <c r="Z186" s="57"/>
      <c r="AA186" s="15">
        <v>1</v>
      </c>
      <c r="AB186" s="65">
        <v>1</v>
      </c>
      <c r="AC186" s="31">
        <f t="shared" si="225"/>
        <v>49</v>
      </c>
      <c r="AD186" s="31">
        <f t="shared" si="223"/>
        <v>0</v>
      </c>
      <c r="AE186" s="31">
        <f t="shared" si="224"/>
        <v>-1</v>
      </c>
      <c r="AF186" s="32" t="str">
        <f t="shared" si="226"/>
        <v>Cmd49_DS</v>
      </c>
      <c r="AG186" s="32"/>
      <c r="AI186" s="32" t="s">
        <v>1206</v>
      </c>
      <c r="AJ186" s="32" t="str">
        <f t="shared" si="200"/>
        <v/>
      </c>
      <c r="AK186" s="57"/>
    </row>
    <row r="187" spans="1:37">
      <c r="A187" s="3">
        <v>1</v>
      </c>
      <c r="B187" s="3">
        <v>154</v>
      </c>
      <c r="C187" s="3">
        <f t="shared" si="221"/>
        <v>19</v>
      </c>
      <c r="D187" s="3">
        <f t="shared" si="212"/>
        <v>3</v>
      </c>
      <c r="E187" t="str">
        <f t="shared" si="222"/>
        <v>dig_IO&lt;154&gt;</v>
      </c>
      <c r="H187" s="3">
        <f t="shared" si="207"/>
        <v>1</v>
      </c>
      <c r="I187" s="3">
        <f t="shared" si="213"/>
        <v>14</v>
      </c>
      <c r="N187" t="str">
        <f t="shared" si="208"/>
        <v>dig_io_nc(14)</v>
      </c>
      <c r="P187" s="15">
        <v>0</v>
      </c>
      <c r="Q187" s="31" t="s">
        <v>958</v>
      </c>
      <c r="R187" s="32"/>
      <c r="S187" s="31">
        <f>IF(AND(ISBLANK(U187), ISBLANK(#REF!)),1,0)</f>
        <v>0</v>
      </c>
      <c r="T187" s="31">
        <f t="shared" si="214"/>
        <v>1</v>
      </c>
      <c r="U187" s="32"/>
      <c r="V187" s="32" t="s">
        <v>196</v>
      </c>
      <c r="W187" s="64"/>
      <c r="X187" s="32"/>
      <c r="Y187" s="32" t="str">
        <f t="shared" si="210"/>
        <v/>
      </c>
      <c r="Z187" s="57"/>
      <c r="AA187" s="15">
        <v>1</v>
      </c>
      <c r="AB187" s="65">
        <v>1</v>
      </c>
      <c r="AC187" s="31"/>
      <c r="AD187" s="31">
        <f t="shared" si="223"/>
        <v>1</v>
      </c>
      <c r="AE187" s="31">
        <f t="shared" si="224"/>
        <v>0</v>
      </c>
      <c r="AF187" s="32"/>
      <c r="AG187" s="32"/>
      <c r="AI187" s="32"/>
      <c r="AJ187" s="32" t="str">
        <f t="shared" si="200"/>
        <v>dig_io_nc(0)</v>
      </c>
      <c r="AK187" s="57"/>
    </row>
    <row r="188" spans="1:37">
      <c r="A188" s="3">
        <v>1</v>
      </c>
      <c r="B188" s="3">
        <v>155</v>
      </c>
      <c r="C188" s="3">
        <f t="shared" si="221"/>
        <v>19</v>
      </c>
      <c r="D188" s="3">
        <f t="shared" si="212"/>
        <v>3</v>
      </c>
      <c r="E188" t="str">
        <f t="shared" si="222"/>
        <v>dig_IO&lt;155&gt;</v>
      </c>
      <c r="H188" s="3">
        <f t="shared" si="207"/>
        <v>1</v>
      </c>
      <c r="I188" s="3">
        <f t="shared" si="213"/>
        <v>15</v>
      </c>
      <c r="N188" t="str">
        <f t="shared" si="208"/>
        <v>dig_io_nc(15)</v>
      </c>
      <c r="P188" s="15">
        <v>0</v>
      </c>
      <c r="Q188" s="31" t="s">
        <v>958</v>
      </c>
      <c r="R188" s="32"/>
      <c r="S188" s="31">
        <f>IF(AND(ISBLANK(U188), ISBLANK(#REF!)),1,0)</f>
        <v>0</v>
      </c>
      <c r="T188" s="31">
        <f t="shared" si="214"/>
        <v>1</v>
      </c>
      <c r="U188" s="32"/>
      <c r="V188" s="32" t="s">
        <v>198</v>
      </c>
      <c r="W188" s="64"/>
      <c r="X188" s="32"/>
      <c r="Y188" s="32" t="str">
        <f t="shared" si="210"/>
        <v/>
      </c>
      <c r="Z188" s="57"/>
      <c r="AA188" s="15">
        <v>1</v>
      </c>
      <c r="AB188" s="65">
        <v>1</v>
      </c>
      <c r="AC188" s="31"/>
      <c r="AD188" s="31">
        <f t="shared" si="223"/>
        <v>1</v>
      </c>
      <c r="AE188" s="31">
        <f t="shared" si="224"/>
        <v>1</v>
      </c>
      <c r="AF188" s="32"/>
      <c r="AG188" s="32"/>
      <c r="AI188" s="32"/>
      <c r="AJ188" s="32" t="str">
        <f t="shared" si="200"/>
        <v>dig_io_nc(1)</v>
      </c>
      <c r="AK188" s="57"/>
    </row>
    <row r="189" spans="1:37">
      <c r="A189" s="3">
        <v>1</v>
      </c>
      <c r="B189" s="3">
        <v>156</v>
      </c>
      <c r="C189" s="3">
        <f t="shared" si="221"/>
        <v>19</v>
      </c>
      <c r="D189" s="3">
        <f t="shared" si="212"/>
        <v>3</v>
      </c>
      <c r="E189" t="str">
        <f t="shared" si="222"/>
        <v>dig_IO&lt;156&gt;</v>
      </c>
      <c r="H189" s="3">
        <f t="shared" si="207"/>
        <v>1</v>
      </c>
      <c r="I189" s="3">
        <f t="shared" si="213"/>
        <v>16</v>
      </c>
      <c r="N189" t="str">
        <f t="shared" si="208"/>
        <v>dig_io_nc(16)</v>
      </c>
      <c r="P189" s="15">
        <v>0</v>
      </c>
      <c r="Q189" s="31" t="s">
        <v>958</v>
      </c>
      <c r="R189" s="32"/>
      <c r="S189" s="31">
        <f t="shared" si="209"/>
        <v>0</v>
      </c>
      <c r="T189" s="31">
        <f t="shared" si="214"/>
        <v>1</v>
      </c>
      <c r="U189" s="32"/>
      <c r="V189" s="32" t="s">
        <v>200</v>
      </c>
      <c r="W189" s="32"/>
      <c r="X189" s="32"/>
      <c r="Y189" s="32" t="str">
        <f t="shared" si="210"/>
        <v/>
      </c>
      <c r="Z189" s="57"/>
      <c r="AA189" s="15">
        <v>1</v>
      </c>
      <c r="AB189" s="65">
        <v>1</v>
      </c>
      <c r="AC189" s="31"/>
      <c r="AD189" s="31">
        <f t="shared" si="223"/>
        <v>1</v>
      </c>
      <c r="AE189" s="31">
        <f t="shared" si="224"/>
        <v>2</v>
      </c>
      <c r="AF189" s="32"/>
      <c r="AG189" s="32"/>
      <c r="AI189" s="32"/>
      <c r="AJ189" s="32" t="str">
        <f t="shared" si="200"/>
        <v>dig_io_nc(2)</v>
      </c>
      <c r="AK189" s="57"/>
    </row>
    <row r="190" spans="1:37">
      <c r="A190" s="3">
        <v>1</v>
      </c>
      <c r="B190" s="3">
        <v>157</v>
      </c>
      <c r="C190" s="3">
        <f t="shared" si="221"/>
        <v>19</v>
      </c>
      <c r="D190" s="3">
        <f t="shared" si="212"/>
        <v>3</v>
      </c>
      <c r="E190" t="str">
        <f t="shared" si="222"/>
        <v>dig_IO&lt;157&gt;</v>
      </c>
      <c r="H190" s="3">
        <f t="shared" si="207"/>
        <v>1</v>
      </c>
      <c r="I190" s="3">
        <f t="shared" si="213"/>
        <v>17</v>
      </c>
      <c r="N190" t="str">
        <f t="shared" si="208"/>
        <v>dig_io_nc(17)</v>
      </c>
      <c r="P190" s="15">
        <v>0</v>
      </c>
      <c r="Q190" s="31" t="s">
        <v>958</v>
      </c>
      <c r="R190" s="32"/>
      <c r="S190" s="31">
        <f t="shared" si="209"/>
        <v>0</v>
      </c>
      <c r="T190" s="31">
        <f t="shared" si="214"/>
        <v>1</v>
      </c>
      <c r="U190" s="32"/>
      <c r="V190" s="32" t="s">
        <v>202</v>
      </c>
      <c r="W190" s="32"/>
      <c r="X190" s="32"/>
      <c r="Y190" s="32" t="str">
        <f t="shared" si="210"/>
        <v/>
      </c>
      <c r="Z190" s="57"/>
      <c r="AA190" s="15">
        <v>1</v>
      </c>
      <c r="AB190" s="65">
        <v>1</v>
      </c>
      <c r="AC190" s="31"/>
      <c r="AD190" s="31">
        <f t="shared" si="223"/>
        <v>1</v>
      </c>
      <c r="AE190" s="31">
        <f t="shared" si="224"/>
        <v>3</v>
      </c>
      <c r="AF190" s="32"/>
      <c r="AG190" s="32"/>
      <c r="AI190" s="32"/>
      <c r="AJ190" s="32" t="str">
        <f t="shared" si="200"/>
        <v>dig_io_nc(3)</v>
      </c>
      <c r="AK190" s="57"/>
    </row>
    <row r="191" spans="1:37">
      <c r="A191" s="3">
        <v>1</v>
      </c>
      <c r="B191" s="3">
        <v>158</v>
      </c>
      <c r="C191" s="3">
        <f t="shared" si="221"/>
        <v>19</v>
      </c>
      <c r="D191" s="3">
        <f t="shared" si="212"/>
        <v>3</v>
      </c>
      <c r="E191" t="str">
        <f t="shared" si="222"/>
        <v>dig_IO&lt;158&gt;</v>
      </c>
      <c r="H191" s="3">
        <f t="shared" si="207"/>
        <v>1</v>
      </c>
      <c r="I191" s="3">
        <f t="shared" si="213"/>
        <v>18</v>
      </c>
      <c r="N191" t="str">
        <f t="shared" si="208"/>
        <v>dig_io_nc(18)</v>
      </c>
      <c r="P191" s="15">
        <v>0</v>
      </c>
      <c r="Q191" s="31" t="s">
        <v>958</v>
      </c>
      <c r="R191" s="32"/>
      <c r="S191" s="31">
        <f t="shared" si="209"/>
        <v>0</v>
      </c>
      <c r="T191" s="31">
        <f t="shared" si="214"/>
        <v>1</v>
      </c>
      <c r="U191" s="32"/>
      <c r="V191" s="32" t="s">
        <v>206</v>
      </c>
      <c r="W191" s="32"/>
      <c r="X191" s="32"/>
      <c r="Y191" s="32" t="str">
        <f t="shared" si="210"/>
        <v/>
      </c>
      <c r="Z191" s="57"/>
      <c r="AA191" s="15">
        <v>1</v>
      </c>
      <c r="AB191" s="65">
        <v>1</v>
      </c>
      <c r="AC191" s="31"/>
      <c r="AD191" s="31">
        <f t="shared" si="223"/>
        <v>1</v>
      </c>
      <c r="AE191" s="31">
        <f t="shared" si="224"/>
        <v>4</v>
      </c>
      <c r="AF191" s="32"/>
      <c r="AG191" s="32"/>
      <c r="AI191" s="32"/>
      <c r="AJ191" s="32" t="str">
        <f t="shared" si="200"/>
        <v>dig_io_nc(4)</v>
      </c>
      <c r="AK191" s="57"/>
    </row>
    <row r="192" spans="1:37">
      <c r="A192" s="3">
        <v>1</v>
      </c>
      <c r="B192" s="3">
        <v>159</v>
      </c>
      <c r="C192" s="3">
        <f t="shared" si="221"/>
        <v>19</v>
      </c>
      <c r="D192" s="3">
        <f t="shared" si="212"/>
        <v>3</v>
      </c>
      <c r="E192" t="str">
        <f t="shared" si="222"/>
        <v>dig_IO&lt;159&gt;</v>
      </c>
      <c r="F192" s="3">
        <v>1</v>
      </c>
      <c r="H192" s="3">
        <f t="shared" si="207"/>
        <v>0</v>
      </c>
      <c r="I192" s="3">
        <f t="shared" si="213"/>
        <v>18</v>
      </c>
      <c r="K192" t="s">
        <v>314</v>
      </c>
      <c r="N192" t="str">
        <f t="shared" si="208"/>
        <v/>
      </c>
      <c r="P192" s="15">
        <v>0</v>
      </c>
      <c r="Q192" s="31" t="s">
        <v>958</v>
      </c>
      <c r="R192" s="32"/>
      <c r="S192" s="31">
        <f t="shared" si="209"/>
        <v>0</v>
      </c>
      <c r="T192" s="31">
        <f t="shared" si="214"/>
        <v>1</v>
      </c>
      <c r="U192" s="32"/>
      <c r="V192" s="32" t="s">
        <v>208</v>
      </c>
      <c r="W192" s="32"/>
      <c r="X192" s="32"/>
      <c r="Y192" s="32" t="str">
        <f t="shared" si="210"/>
        <v/>
      </c>
      <c r="Z192" s="57"/>
      <c r="AA192" s="15">
        <v>1</v>
      </c>
      <c r="AB192" s="65">
        <v>1</v>
      </c>
      <c r="AC192" s="31"/>
      <c r="AD192" s="31">
        <f t="shared" si="223"/>
        <v>1</v>
      </c>
      <c r="AE192" s="31">
        <f t="shared" si="224"/>
        <v>5</v>
      </c>
      <c r="AF192" s="32"/>
      <c r="AG192" s="32"/>
      <c r="AI192" s="32"/>
      <c r="AJ192" s="32" t="str">
        <f t="shared" si="200"/>
        <v>dig_io_nc(5)</v>
      </c>
      <c r="AK192" s="57"/>
    </row>
    <row r="193" spans="1:37">
      <c r="A193" s="3">
        <v>1</v>
      </c>
      <c r="B193" s="3">
        <v>160</v>
      </c>
      <c r="C193" s="3">
        <f t="shared" ref="C193:C240" si="227">FLOOR(B193/8,1)</f>
        <v>20</v>
      </c>
      <c r="D193" s="3">
        <f t="shared" si="212"/>
        <v>3</v>
      </c>
      <c r="E193" t="str">
        <f t="shared" ref="E193:E240" si="228">CONCATENATE("dig_IO&lt;",B193,"&gt;")</f>
        <v>dig_IO&lt;160&gt;</v>
      </c>
      <c r="H193" s="3">
        <f t="shared" si="207"/>
        <v>0</v>
      </c>
      <c r="I193" s="3">
        <f t="shared" si="213"/>
        <v>18</v>
      </c>
      <c r="K193" t="s">
        <v>192</v>
      </c>
      <c r="N193" t="str">
        <f t="shared" si="208"/>
        <v/>
      </c>
      <c r="P193" s="15">
        <v>0</v>
      </c>
      <c r="Q193" s="31" t="s">
        <v>958</v>
      </c>
      <c r="R193" s="32"/>
      <c r="S193" s="31">
        <f t="shared" si="209"/>
        <v>0</v>
      </c>
      <c r="T193" s="31">
        <f t="shared" si="214"/>
        <v>1</v>
      </c>
      <c r="U193" s="32"/>
      <c r="V193" s="32" t="s">
        <v>210</v>
      </c>
      <c r="W193" s="32"/>
      <c r="X193" s="32"/>
      <c r="Y193" s="32" t="str">
        <f t="shared" si="210"/>
        <v/>
      </c>
      <c r="Z193" s="57"/>
      <c r="AA193" s="15">
        <v>1</v>
      </c>
      <c r="AB193" s="65">
        <v>1</v>
      </c>
      <c r="AC193" s="31">
        <f>B177-144</f>
        <v>0</v>
      </c>
      <c r="AD193" s="31">
        <f t="shared" si="223"/>
        <v>0</v>
      </c>
      <c r="AE193" s="31">
        <f t="shared" si="224"/>
        <v>5</v>
      </c>
      <c r="AF193" s="32"/>
      <c r="AG193" t="s">
        <v>332</v>
      </c>
      <c r="AH193" s="32" t="s">
        <v>691</v>
      </c>
      <c r="AI193" s="6" t="s">
        <v>1104</v>
      </c>
      <c r="AJ193" s="32" t="str">
        <f t="shared" ref="AJ193:AJ256" si="229">IF(AD193,CONCATENATE("dig_io_nc(",AE193,")"),"")</f>
        <v/>
      </c>
      <c r="AK193" s="57"/>
    </row>
    <row r="194" spans="1:37">
      <c r="A194" s="3">
        <v>1</v>
      </c>
      <c r="B194" s="3">
        <v>161</v>
      </c>
      <c r="C194" s="3">
        <f t="shared" si="227"/>
        <v>20</v>
      </c>
      <c r="D194" s="3">
        <f t="shared" si="212"/>
        <v>3</v>
      </c>
      <c r="E194" t="str">
        <f t="shared" si="228"/>
        <v>dig_IO&lt;161&gt;</v>
      </c>
      <c r="H194" s="3">
        <f t="shared" si="207"/>
        <v>0</v>
      </c>
      <c r="I194" s="3">
        <f t="shared" si="213"/>
        <v>18</v>
      </c>
      <c r="K194" t="s">
        <v>194</v>
      </c>
      <c r="N194" t="str">
        <f t="shared" si="208"/>
        <v/>
      </c>
      <c r="P194" s="15">
        <v>0</v>
      </c>
      <c r="Q194" s="31" t="s">
        <v>958</v>
      </c>
      <c r="R194" s="32"/>
      <c r="S194" s="31">
        <f t="shared" si="209"/>
        <v>0</v>
      </c>
      <c r="T194" s="31">
        <f t="shared" si="214"/>
        <v>1</v>
      </c>
      <c r="U194" s="32"/>
      <c r="V194" s="32" t="s">
        <v>212</v>
      </c>
      <c r="W194" s="32"/>
      <c r="X194" s="32"/>
      <c r="Y194" s="32" t="str">
        <f t="shared" si="210"/>
        <v/>
      </c>
      <c r="Z194" s="57"/>
      <c r="AA194" s="15">
        <v>1</v>
      </c>
      <c r="AB194" s="65">
        <v>1</v>
      </c>
      <c r="AC194" s="31">
        <f t="shared" ref="AC194:AC216" si="230">B178-144</f>
        <v>1</v>
      </c>
      <c r="AD194" s="31">
        <f t="shared" si="223"/>
        <v>0</v>
      </c>
      <c r="AE194" s="31">
        <f t="shared" si="224"/>
        <v>5</v>
      </c>
      <c r="AF194" s="32"/>
      <c r="AG194" t="s">
        <v>334</v>
      </c>
      <c r="AH194" s="32" t="s">
        <v>683</v>
      </c>
      <c r="AI194" s="6" t="s">
        <v>1105</v>
      </c>
      <c r="AJ194" s="32" t="str">
        <f t="shared" si="229"/>
        <v/>
      </c>
      <c r="AK194" s="57"/>
    </row>
    <row r="195" spans="1:37">
      <c r="A195" s="3">
        <v>1</v>
      </c>
      <c r="B195" s="3">
        <v>162</v>
      </c>
      <c r="C195" s="3">
        <f t="shared" si="227"/>
        <v>20</v>
      </c>
      <c r="D195" s="3">
        <f t="shared" si="212"/>
        <v>3</v>
      </c>
      <c r="E195" t="str">
        <f t="shared" si="228"/>
        <v>dig_IO&lt;162&gt;</v>
      </c>
      <c r="H195" s="3">
        <f t="shared" si="207"/>
        <v>0</v>
      </c>
      <c r="I195" s="3">
        <f t="shared" si="213"/>
        <v>18</v>
      </c>
      <c r="K195" t="s">
        <v>196</v>
      </c>
      <c r="N195" t="str">
        <f t="shared" si="208"/>
        <v/>
      </c>
      <c r="P195" s="15">
        <v>0</v>
      </c>
      <c r="Q195" s="31" t="s">
        <v>958</v>
      </c>
      <c r="R195" s="32"/>
      <c r="S195" s="31">
        <f t="shared" si="209"/>
        <v>0</v>
      </c>
      <c r="T195" s="31">
        <f t="shared" si="214"/>
        <v>1</v>
      </c>
      <c r="U195" s="32"/>
      <c r="V195" s="32" t="s">
        <v>214</v>
      </c>
      <c r="W195" s="32"/>
      <c r="X195" s="32"/>
      <c r="Y195" s="32" t="str">
        <f t="shared" si="210"/>
        <v/>
      </c>
      <c r="Z195" s="57"/>
      <c r="AA195" s="15">
        <v>1</v>
      </c>
      <c r="AB195" s="65">
        <v>1</v>
      </c>
      <c r="AC195" s="31">
        <f t="shared" si="230"/>
        <v>2</v>
      </c>
      <c r="AD195" s="31">
        <f t="shared" si="223"/>
        <v>0</v>
      </c>
      <c r="AE195" s="31">
        <f t="shared" si="224"/>
        <v>5</v>
      </c>
      <c r="AF195" s="32"/>
      <c r="AG195" t="s">
        <v>338</v>
      </c>
      <c r="AH195" s="32" t="s">
        <v>684</v>
      </c>
      <c r="AI195" s="6" t="s">
        <v>1106</v>
      </c>
      <c r="AJ195" s="32" t="str">
        <f t="shared" si="229"/>
        <v/>
      </c>
      <c r="AK195" s="57"/>
    </row>
    <row r="196" spans="1:37">
      <c r="A196" s="3">
        <v>1</v>
      </c>
      <c r="B196" s="3">
        <v>163</v>
      </c>
      <c r="C196" s="3">
        <f t="shared" si="227"/>
        <v>20</v>
      </c>
      <c r="D196" s="3">
        <f t="shared" si="212"/>
        <v>3</v>
      </c>
      <c r="E196" t="str">
        <f t="shared" si="228"/>
        <v>dig_IO&lt;163&gt;</v>
      </c>
      <c r="H196" s="3">
        <f t="shared" si="207"/>
        <v>0</v>
      </c>
      <c r="I196" s="3">
        <f t="shared" si="213"/>
        <v>18</v>
      </c>
      <c r="K196" t="s">
        <v>198</v>
      </c>
      <c r="N196" t="str">
        <f t="shared" si="208"/>
        <v/>
      </c>
      <c r="P196" s="15">
        <v>0</v>
      </c>
      <c r="Q196" s="31" t="s">
        <v>958</v>
      </c>
      <c r="R196" s="32"/>
      <c r="S196" s="31">
        <f t="shared" si="209"/>
        <v>0</v>
      </c>
      <c r="T196" s="31">
        <f t="shared" si="214"/>
        <v>1</v>
      </c>
      <c r="U196" s="32"/>
      <c r="V196" s="32" t="s">
        <v>216</v>
      </c>
      <c r="W196" s="32"/>
      <c r="X196" s="32"/>
      <c r="Y196" s="32" t="str">
        <f t="shared" si="210"/>
        <v/>
      </c>
      <c r="Z196" s="57"/>
      <c r="AA196" s="15">
        <v>1</v>
      </c>
      <c r="AB196" s="65">
        <v>1</v>
      </c>
      <c r="AC196" s="31">
        <f t="shared" si="230"/>
        <v>3</v>
      </c>
      <c r="AD196" s="31">
        <f t="shared" si="223"/>
        <v>0</v>
      </c>
      <c r="AE196" s="31">
        <f t="shared" si="224"/>
        <v>5</v>
      </c>
      <c r="AF196" s="32"/>
      <c r="AG196" t="s">
        <v>340</v>
      </c>
      <c r="AH196" s="32" t="s">
        <v>685</v>
      </c>
      <c r="AI196" s="6" t="s">
        <v>1107</v>
      </c>
      <c r="AJ196" s="32" t="str">
        <f t="shared" si="229"/>
        <v/>
      </c>
      <c r="AK196" s="57"/>
    </row>
    <row r="197" spans="1:37">
      <c r="A197" s="3">
        <v>1</v>
      </c>
      <c r="B197" s="3">
        <v>164</v>
      </c>
      <c r="C197" s="3">
        <f t="shared" si="227"/>
        <v>20</v>
      </c>
      <c r="D197" s="3">
        <f t="shared" si="212"/>
        <v>3</v>
      </c>
      <c r="E197" t="str">
        <f t="shared" si="228"/>
        <v>dig_IO&lt;164&gt;</v>
      </c>
      <c r="H197" s="3">
        <f t="shared" si="207"/>
        <v>0</v>
      </c>
      <c r="I197" s="3">
        <f t="shared" si="213"/>
        <v>18</v>
      </c>
      <c r="K197" t="s">
        <v>200</v>
      </c>
      <c r="N197" t="str">
        <f t="shared" si="208"/>
        <v/>
      </c>
      <c r="P197" s="15">
        <v>0</v>
      </c>
      <c r="Q197" s="31" t="s">
        <v>958</v>
      </c>
      <c r="R197" s="32"/>
      <c r="S197" s="31">
        <f t="shared" si="209"/>
        <v>0</v>
      </c>
      <c r="T197" s="31">
        <f t="shared" si="214"/>
        <v>1</v>
      </c>
      <c r="U197" s="32"/>
      <c r="V197" s="32" t="s">
        <v>218</v>
      </c>
      <c r="W197" s="32"/>
      <c r="X197" s="32"/>
      <c r="Y197" s="32" t="str">
        <f t="shared" si="210"/>
        <v/>
      </c>
      <c r="Z197" s="57"/>
      <c r="AA197" s="15">
        <v>1</v>
      </c>
      <c r="AB197" s="65">
        <v>1</v>
      </c>
      <c r="AC197" s="31">
        <f t="shared" si="230"/>
        <v>4</v>
      </c>
      <c r="AD197" s="31">
        <f t="shared" si="223"/>
        <v>0</v>
      </c>
      <c r="AE197" s="31">
        <f t="shared" si="224"/>
        <v>5</v>
      </c>
      <c r="AF197" s="32"/>
      <c r="AG197" t="s">
        <v>342</v>
      </c>
      <c r="AH197" s="32" t="s">
        <v>686</v>
      </c>
      <c r="AI197" s="6" t="s">
        <v>1108</v>
      </c>
      <c r="AJ197" s="32" t="str">
        <f t="shared" si="229"/>
        <v/>
      </c>
      <c r="AK197" s="57"/>
    </row>
    <row r="198" spans="1:37">
      <c r="A198" s="3">
        <v>1</v>
      </c>
      <c r="B198" s="3">
        <v>165</v>
      </c>
      <c r="C198" s="3">
        <f t="shared" si="227"/>
        <v>20</v>
      </c>
      <c r="D198" s="3">
        <f t="shared" si="212"/>
        <v>3</v>
      </c>
      <c r="E198" t="str">
        <f t="shared" si="228"/>
        <v>dig_IO&lt;165&gt;</v>
      </c>
      <c r="H198" s="3">
        <f t="shared" si="207"/>
        <v>0</v>
      </c>
      <c r="I198" s="3">
        <f t="shared" si="213"/>
        <v>18</v>
      </c>
      <c r="K198" t="s">
        <v>202</v>
      </c>
      <c r="N198" t="str">
        <f t="shared" si="208"/>
        <v/>
      </c>
      <c r="P198" s="15">
        <v>0</v>
      </c>
      <c r="Q198" s="31" t="s">
        <v>958</v>
      </c>
      <c r="R198" s="32"/>
      <c r="S198" s="31">
        <f t="shared" si="209"/>
        <v>0</v>
      </c>
      <c r="T198" s="31">
        <f t="shared" si="214"/>
        <v>1</v>
      </c>
      <c r="U198" s="32"/>
      <c r="V198" s="32" t="s">
        <v>220</v>
      </c>
      <c r="W198" s="32"/>
      <c r="X198" s="32"/>
      <c r="Y198" s="32" t="str">
        <f t="shared" si="210"/>
        <v/>
      </c>
      <c r="Z198" s="57"/>
      <c r="AA198" s="15">
        <v>1</v>
      </c>
      <c r="AB198" s="65">
        <v>1</v>
      </c>
      <c r="AC198" s="31">
        <f t="shared" si="230"/>
        <v>5</v>
      </c>
      <c r="AD198" s="31">
        <f t="shared" si="223"/>
        <v>0</v>
      </c>
      <c r="AE198" s="31">
        <f t="shared" si="224"/>
        <v>5</v>
      </c>
      <c r="AF198" s="32"/>
      <c r="AG198" t="s">
        <v>344</v>
      </c>
      <c r="AH198" s="32" t="s">
        <v>687</v>
      </c>
      <c r="AI198" s="6" t="s">
        <v>1109</v>
      </c>
      <c r="AJ198" s="32" t="str">
        <f t="shared" si="229"/>
        <v/>
      </c>
      <c r="AK198" s="57"/>
    </row>
    <row r="199" spans="1:37">
      <c r="A199" s="3">
        <v>1</v>
      </c>
      <c r="B199" s="3">
        <v>166</v>
      </c>
      <c r="C199" s="3">
        <f t="shared" si="227"/>
        <v>20</v>
      </c>
      <c r="D199" s="3">
        <f t="shared" si="212"/>
        <v>3</v>
      </c>
      <c r="E199" t="str">
        <f t="shared" si="228"/>
        <v>dig_IO&lt;166&gt;</v>
      </c>
      <c r="H199" s="3">
        <f t="shared" si="207"/>
        <v>1</v>
      </c>
      <c r="I199" s="3">
        <f t="shared" si="213"/>
        <v>19</v>
      </c>
      <c r="N199" t="str">
        <f t="shared" si="208"/>
        <v>dig_io_nc(19)</v>
      </c>
      <c r="P199" s="15">
        <v>0</v>
      </c>
      <c r="Q199" s="31" t="s">
        <v>958</v>
      </c>
      <c r="R199" s="32"/>
      <c r="S199" s="31">
        <f t="shared" si="209"/>
        <v>0</v>
      </c>
      <c r="T199" s="31">
        <f t="shared" si="214"/>
        <v>1</v>
      </c>
      <c r="U199" s="32"/>
      <c r="V199" s="32" t="s">
        <v>222</v>
      </c>
      <c r="W199" s="32"/>
      <c r="X199" s="32"/>
      <c r="Y199" s="32" t="str">
        <f t="shared" si="210"/>
        <v/>
      </c>
      <c r="Z199" s="57"/>
      <c r="AA199" s="15">
        <v>1</v>
      </c>
      <c r="AB199" s="65">
        <v>1</v>
      </c>
      <c r="AC199" s="31">
        <f t="shared" si="230"/>
        <v>6</v>
      </c>
      <c r="AD199" s="31">
        <f t="shared" si="223"/>
        <v>0</v>
      </c>
      <c r="AE199" s="31">
        <f t="shared" si="224"/>
        <v>5</v>
      </c>
      <c r="AF199" s="32"/>
      <c r="AG199" t="s">
        <v>346</v>
      </c>
      <c r="AH199" s="32" t="s">
        <v>688</v>
      </c>
      <c r="AI199" s="6" t="s">
        <v>1110</v>
      </c>
      <c r="AJ199" s="32" t="str">
        <f t="shared" si="229"/>
        <v/>
      </c>
      <c r="AK199" s="57"/>
    </row>
    <row r="200" spans="1:37">
      <c r="A200" s="3">
        <v>1</v>
      </c>
      <c r="B200" s="3">
        <v>167</v>
      </c>
      <c r="C200" s="3">
        <f t="shared" si="227"/>
        <v>20</v>
      </c>
      <c r="D200" s="3">
        <f t="shared" si="212"/>
        <v>3</v>
      </c>
      <c r="E200" t="str">
        <f t="shared" si="228"/>
        <v>dig_IO&lt;167&gt;</v>
      </c>
      <c r="H200" s="3">
        <f t="shared" si="207"/>
        <v>1</v>
      </c>
      <c r="I200" s="3">
        <f t="shared" si="213"/>
        <v>20</v>
      </c>
      <c r="N200" t="str">
        <f t="shared" si="208"/>
        <v>dig_io_nc(20)</v>
      </c>
      <c r="P200" s="15">
        <v>0</v>
      </c>
      <c r="Q200" s="31" t="s">
        <v>958</v>
      </c>
      <c r="R200" s="32"/>
      <c r="S200" s="31">
        <f t="shared" si="209"/>
        <v>0</v>
      </c>
      <c r="T200" s="31">
        <f t="shared" si="214"/>
        <v>1</v>
      </c>
      <c r="U200" s="32"/>
      <c r="V200" s="32" t="s">
        <v>224</v>
      </c>
      <c r="W200" s="32"/>
      <c r="X200" s="32"/>
      <c r="Y200" s="32" t="str">
        <f t="shared" si="210"/>
        <v/>
      </c>
      <c r="Z200" s="57"/>
      <c r="AA200" s="15">
        <v>1</v>
      </c>
      <c r="AB200" s="65">
        <v>1</v>
      </c>
      <c r="AC200" s="31">
        <f t="shared" si="230"/>
        <v>7</v>
      </c>
      <c r="AD200" s="31">
        <f t="shared" si="223"/>
        <v>0</v>
      </c>
      <c r="AE200" s="31">
        <f t="shared" si="224"/>
        <v>5</v>
      </c>
      <c r="AF200" s="32"/>
      <c r="AG200" t="s">
        <v>348</v>
      </c>
      <c r="AH200" s="32" t="s">
        <v>689</v>
      </c>
      <c r="AI200" s="6" t="s">
        <v>1111</v>
      </c>
      <c r="AJ200" s="32" t="str">
        <f t="shared" si="229"/>
        <v/>
      </c>
      <c r="AK200" s="57"/>
    </row>
    <row r="201" spans="1:37">
      <c r="A201" s="3">
        <v>1</v>
      </c>
      <c r="B201" s="3">
        <v>168</v>
      </c>
      <c r="C201" s="3">
        <f t="shared" si="227"/>
        <v>21</v>
      </c>
      <c r="D201" s="3">
        <f t="shared" si="212"/>
        <v>3</v>
      </c>
      <c r="E201" t="str">
        <f t="shared" si="228"/>
        <v>dig_IO&lt;168&gt;</v>
      </c>
      <c r="H201" s="3">
        <f t="shared" ref="H201:H224" si="231">IF(AND(ISBLANK(J201), ISBLANK(K201)),1,0)</f>
        <v>1</v>
      </c>
      <c r="I201" s="3">
        <f t="shared" si="213"/>
        <v>21</v>
      </c>
      <c r="N201" t="str">
        <f t="shared" ref="N201:N224" si="232">IF(H201,CONCATENATE("dig_io_nc(",I201,")"),"")</f>
        <v>dig_io_nc(21)</v>
      </c>
      <c r="P201" s="15">
        <v>0</v>
      </c>
      <c r="Q201" s="31" t="s">
        <v>958</v>
      </c>
      <c r="R201" s="32"/>
      <c r="S201" s="31">
        <f t="shared" ref="S201:S224" si="233">IF(AND(ISBLANK(U201), ISBLANK(V201)),1,0)</f>
        <v>0</v>
      </c>
      <c r="T201" s="31">
        <f t="shared" si="214"/>
        <v>1</v>
      </c>
      <c r="U201" s="32"/>
      <c r="V201" s="45" t="s">
        <v>244</v>
      </c>
      <c r="W201" s="32"/>
      <c r="X201" s="32"/>
      <c r="Y201" s="32" t="str">
        <f t="shared" ref="Y201:Y224" si="234">IF(S201,CONCATENATE("dig_io_nc(",T201,")"),"")</f>
        <v/>
      </c>
      <c r="Z201" s="57"/>
      <c r="AA201" s="15">
        <v>1</v>
      </c>
      <c r="AB201" s="65">
        <v>1</v>
      </c>
      <c r="AC201" s="31">
        <f t="shared" si="230"/>
        <v>8</v>
      </c>
      <c r="AD201" s="31">
        <f t="shared" si="223"/>
        <v>0</v>
      </c>
      <c r="AE201" s="31">
        <f t="shared" si="224"/>
        <v>5</v>
      </c>
      <c r="AF201" s="32"/>
      <c r="AG201" t="s">
        <v>350</v>
      </c>
      <c r="AH201" s="32" t="s">
        <v>690</v>
      </c>
      <c r="AI201" s="6" t="s">
        <v>1112</v>
      </c>
      <c r="AJ201" s="32" t="str">
        <f t="shared" si="229"/>
        <v/>
      </c>
      <c r="AK201" s="57"/>
    </row>
    <row r="202" spans="1:37">
      <c r="A202" s="3">
        <v>1</v>
      </c>
      <c r="B202" s="3">
        <v>169</v>
      </c>
      <c r="C202" s="3">
        <f t="shared" si="227"/>
        <v>21</v>
      </c>
      <c r="D202" s="3">
        <f t="shared" ref="D202:D249" si="235">FLOOR(C202/6,1)</f>
        <v>3</v>
      </c>
      <c r="E202" t="str">
        <f t="shared" si="228"/>
        <v>dig_IO&lt;169&gt;</v>
      </c>
      <c r="H202" s="3">
        <f t="shared" si="231"/>
        <v>1</v>
      </c>
      <c r="I202" s="3">
        <f t="shared" ref="I202:I224" si="236">I201+H202</f>
        <v>22</v>
      </c>
      <c r="N202" t="str">
        <f t="shared" si="232"/>
        <v>dig_io_nc(22)</v>
      </c>
      <c r="P202" s="15">
        <v>0</v>
      </c>
      <c r="Q202" s="31" t="s">
        <v>958</v>
      </c>
      <c r="R202" s="32"/>
      <c r="S202" s="31">
        <f t="shared" si="233"/>
        <v>0</v>
      </c>
      <c r="T202" s="31">
        <f t="shared" ref="T202:T224" si="237">T201+S202</f>
        <v>1</v>
      </c>
      <c r="U202" s="32"/>
      <c r="V202" s="32" t="s">
        <v>246</v>
      </c>
      <c r="W202" s="32"/>
      <c r="X202" s="32"/>
      <c r="Y202" s="32" t="str">
        <f t="shared" si="234"/>
        <v/>
      </c>
      <c r="Z202" s="57"/>
      <c r="AA202" s="15">
        <v>1</v>
      </c>
      <c r="AB202" s="65">
        <v>1</v>
      </c>
      <c r="AC202" s="31">
        <f t="shared" si="230"/>
        <v>9</v>
      </c>
      <c r="AD202" s="31">
        <f t="shared" si="223"/>
        <v>0</v>
      </c>
      <c r="AE202" s="31">
        <f t="shared" si="224"/>
        <v>5</v>
      </c>
      <c r="AF202" s="32"/>
      <c r="AG202" t="s">
        <v>352</v>
      </c>
      <c r="AH202" s="32" t="s">
        <v>692</v>
      </c>
      <c r="AI202" s="32"/>
      <c r="AJ202" s="32" t="str">
        <f t="shared" si="229"/>
        <v/>
      </c>
      <c r="AK202" s="57"/>
    </row>
    <row r="203" spans="1:37">
      <c r="A203" s="3">
        <v>1</v>
      </c>
      <c r="B203" s="3">
        <v>170</v>
      </c>
      <c r="C203" s="3">
        <f t="shared" si="227"/>
        <v>21</v>
      </c>
      <c r="D203" s="3">
        <f t="shared" si="235"/>
        <v>3</v>
      </c>
      <c r="E203" t="str">
        <f t="shared" si="228"/>
        <v>dig_IO&lt;170&gt;</v>
      </c>
      <c r="H203" s="3">
        <f t="shared" si="231"/>
        <v>1</v>
      </c>
      <c r="I203" s="3">
        <f t="shared" si="236"/>
        <v>23</v>
      </c>
      <c r="N203" t="str">
        <f t="shared" si="232"/>
        <v>dig_io_nc(23)</v>
      </c>
      <c r="P203" s="15">
        <v>0</v>
      </c>
      <c r="Q203" s="31" t="s">
        <v>958</v>
      </c>
      <c r="R203" s="32"/>
      <c r="S203" s="31">
        <f t="shared" si="233"/>
        <v>0</v>
      </c>
      <c r="T203" s="31">
        <f t="shared" si="237"/>
        <v>1</v>
      </c>
      <c r="U203" s="32"/>
      <c r="V203" s="32" t="s">
        <v>250</v>
      </c>
      <c r="W203" s="32"/>
      <c r="X203" s="32"/>
      <c r="Y203" s="32" t="str">
        <f t="shared" si="234"/>
        <v/>
      </c>
      <c r="Z203" s="57"/>
      <c r="AA203" s="15">
        <v>1</v>
      </c>
      <c r="AB203" s="65">
        <v>1</v>
      </c>
      <c r="AC203" s="31">
        <f t="shared" si="230"/>
        <v>10</v>
      </c>
      <c r="AD203" s="31">
        <f t="shared" si="223"/>
        <v>0</v>
      </c>
      <c r="AE203" s="31">
        <f t="shared" si="224"/>
        <v>5</v>
      </c>
      <c r="AF203" s="32"/>
      <c r="AG203" t="s">
        <v>354</v>
      </c>
      <c r="AH203" s="32" t="s">
        <v>693</v>
      </c>
      <c r="AI203" s="32"/>
      <c r="AJ203" s="32" t="str">
        <f t="shared" si="229"/>
        <v/>
      </c>
      <c r="AK203" s="57"/>
    </row>
    <row r="204" spans="1:37">
      <c r="A204" s="3">
        <v>1</v>
      </c>
      <c r="B204" s="3">
        <v>171</v>
      </c>
      <c r="C204" s="3">
        <f t="shared" si="227"/>
        <v>21</v>
      </c>
      <c r="D204" s="3">
        <f t="shared" si="235"/>
        <v>3</v>
      </c>
      <c r="E204" t="str">
        <f t="shared" si="228"/>
        <v>dig_IO&lt;171&gt;</v>
      </c>
      <c r="H204" s="3">
        <f t="shared" si="231"/>
        <v>1</v>
      </c>
      <c r="I204" s="3">
        <f t="shared" si="236"/>
        <v>24</v>
      </c>
      <c r="N204" t="str">
        <f t="shared" si="232"/>
        <v>dig_io_nc(24)</v>
      </c>
      <c r="P204" s="15">
        <v>0</v>
      </c>
      <c r="Q204" s="31" t="s">
        <v>958</v>
      </c>
      <c r="R204" s="32"/>
      <c r="S204" s="31">
        <f t="shared" si="233"/>
        <v>0</v>
      </c>
      <c r="T204" s="31">
        <f t="shared" si="237"/>
        <v>1</v>
      </c>
      <c r="U204" s="32"/>
      <c r="V204" s="32" t="s">
        <v>252</v>
      </c>
      <c r="W204" s="32"/>
      <c r="X204" s="32"/>
      <c r="Y204" s="32" t="str">
        <f t="shared" si="234"/>
        <v/>
      </c>
      <c r="Z204" s="57"/>
      <c r="AA204" s="15">
        <v>1</v>
      </c>
      <c r="AB204" s="65">
        <v>1</v>
      </c>
      <c r="AC204" s="31">
        <f t="shared" si="230"/>
        <v>11</v>
      </c>
      <c r="AD204" s="31">
        <f t="shared" si="223"/>
        <v>0</v>
      </c>
      <c r="AE204" s="31">
        <f t="shared" si="224"/>
        <v>5</v>
      </c>
      <c r="AF204" s="32"/>
      <c r="AG204" t="s">
        <v>356</v>
      </c>
      <c r="AH204" s="32" t="s">
        <v>694</v>
      </c>
      <c r="AI204" s="32"/>
      <c r="AJ204" s="32" t="str">
        <f t="shared" si="229"/>
        <v/>
      </c>
      <c r="AK204" s="57"/>
    </row>
    <row r="205" spans="1:37">
      <c r="A205" s="3">
        <v>1</v>
      </c>
      <c r="B205" s="3">
        <v>172</v>
      </c>
      <c r="C205" s="3">
        <f t="shared" si="227"/>
        <v>21</v>
      </c>
      <c r="D205" s="3">
        <f t="shared" si="235"/>
        <v>3</v>
      </c>
      <c r="E205" t="str">
        <f t="shared" si="228"/>
        <v>dig_IO&lt;172&gt;</v>
      </c>
      <c r="H205" s="3">
        <f t="shared" si="231"/>
        <v>0</v>
      </c>
      <c r="I205" s="3">
        <f t="shared" si="236"/>
        <v>24</v>
      </c>
      <c r="K205" t="s">
        <v>218</v>
      </c>
      <c r="N205" t="str">
        <f t="shared" si="232"/>
        <v/>
      </c>
      <c r="P205" s="15">
        <v>0</v>
      </c>
      <c r="Q205" s="31" t="s">
        <v>958</v>
      </c>
      <c r="R205" s="32"/>
      <c r="S205" s="31">
        <f t="shared" si="233"/>
        <v>0</v>
      </c>
      <c r="T205" s="31">
        <f t="shared" si="237"/>
        <v>1</v>
      </c>
      <c r="U205" s="32"/>
      <c r="V205" s="32" t="s">
        <v>254</v>
      </c>
      <c r="W205" s="32"/>
      <c r="X205" s="32"/>
      <c r="Y205" s="32" t="str">
        <f t="shared" si="234"/>
        <v/>
      </c>
      <c r="Z205" s="57"/>
      <c r="AA205" s="15">
        <v>1</v>
      </c>
      <c r="AB205" s="65">
        <v>1</v>
      </c>
      <c r="AC205" s="31">
        <f t="shared" si="230"/>
        <v>12</v>
      </c>
      <c r="AD205" s="31">
        <f t="shared" si="223"/>
        <v>0</v>
      </c>
      <c r="AE205" s="31">
        <f t="shared" si="224"/>
        <v>5</v>
      </c>
      <c r="AF205" s="32"/>
      <c r="AG205" t="s">
        <v>122</v>
      </c>
      <c r="AH205" s="32" t="s">
        <v>695</v>
      </c>
      <c r="AI205" s="32"/>
      <c r="AJ205" s="32" t="str">
        <f t="shared" si="229"/>
        <v/>
      </c>
      <c r="AK205" s="57"/>
    </row>
    <row r="206" spans="1:37">
      <c r="A206" s="3">
        <v>1</v>
      </c>
      <c r="B206" s="3">
        <v>173</v>
      </c>
      <c r="C206" s="3">
        <f t="shared" si="227"/>
        <v>21</v>
      </c>
      <c r="D206" s="3">
        <f t="shared" si="235"/>
        <v>3</v>
      </c>
      <c r="E206" t="str">
        <f t="shared" si="228"/>
        <v>dig_IO&lt;173&gt;</v>
      </c>
      <c r="H206" s="3">
        <f t="shared" si="231"/>
        <v>0</v>
      </c>
      <c r="I206" s="3">
        <f t="shared" si="236"/>
        <v>24</v>
      </c>
      <c r="K206" t="s">
        <v>220</v>
      </c>
      <c r="N206" t="str">
        <f t="shared" si="232"/>
        <v/>
      </c>
      <c r="P206" s="15">
        <v>0</v>
      </c>
      <c r="Q206" s="31" t="s">
        <v>958</v>
      </c>
      <c r="R206" s="32"/>
      <c r="S206" s="31">
        <f t="shared" si="233"/>
        <v>0</v>
      </c>
      <c r="T206" s="31">
        <f t="shared" si="237"/>
        <v>1</v>
      </c>
      <c r="U206" s="32"/>
      <c r="V206" s="32" t="s">
        <v>256</v>
      </c>
      <c r="W206" s="32"/>
      <c r="X206" s="32"/>
      <c r="Y206" s="32" t="str">
        <f t="shared" si="234"/>
        <v/>
      </c>
      <c r="Z206" s="57"/>
      <c r="AA206" s="15">
        <v>1</v>
      </c>
      <c r="AB206" s="65">
        <v>1</v>
      </c>
      <c r="AC206" s="31">
        <f t="shared" si="230"/>
        <v>13</v>
      </c>
      <c r="AD206" s="31">
        <f t="shared" si="223"/>
        <v>0</v>
      </c>
      <c r="AE206" s="31">
        <f t="shared" si="224"/>
        <v>5</v>
      </c>
      <c r="AF206" s="32"/>
      <c r="AG206" t="s">
        <v>124</v>
      </c>
      <c r="AH206" s="32" t="s">
        <v>696</v>
      </c>
      <c r="AI206" s="32"/>
      <c r="AJ206" s="32" t="str">
        <f t="shared" si="229"/>
        <v/>
      </c>
      <c r="AK206" s="57"/>
    </row>
    <row r="207" spans="1:37">
      <c r="A207" s="3">
        <v>1</v>
      </c>
      <c r="B207" s="3">
        <v>174</v>
      </c>
      <c r="C207" s="3">
        <f t="shared" si="227"/>
        <v>21</v>
      </c>
      <c r="D207" s="3">
        <f t="shared" si="235"/>
        <v>3</v>
      </c>
      <c r="E207" t="str">
        <f t="shared" si="228"/>
        <v>dig_IO&lt;174&gt;</v>
      </c>
      <c r="H207" s="3">
        <f t="shared" si="231"/>
        <v>0</v>
      </c>
      <c r="I207" s="3">
        <f t="shared" si="236"/>
        <v>24</v>
      </c>
      <c r="K207" t="s">
        <v>222</v>
      </c>
      <c r="N207" t="str">
        <f t="shared" si="232"/>
        <v/>
      </c>
      <c r="P207" s="15">
        <v>0</v>
      </c>
      <c r="Q207" s="31" t="s">
        <v>958</v>
      </c>
      <c r="R207" s="32"/>
      <c r="S207" s="31">
        <f t="shared" si="233"/>
        <v>0</v>
      </c>
      <c r="T207" s="31">
        <f t="shared" si="237"/>
        <v>1</v>
      </c>
      <c r="U207" s="32"/>
      <c r="V207" s="32" t="s">
        <v>258</v>
      </c>
      <c r="W207" s="32"/>
      <c r="X207" s="32"/>
      <c r="Y207" s="32" t="str">
        <f t="shared" si="234"/>
        <v/>
      </c>
      <c r="Z207" s="57"/>
      <c r="AA207" s="15">
        <v>1</v>
      </c>
      <c r="AB207" s="65">
        <v>1</v>
      </c>
      <c r="AC207" s="31">
        <f t="shared" si="230"/>
        <v>14</v>
      </c>
      <c r="AD207" s="31">
        <f t="shared" si="223"/>
        <v>0</v>
      </c>
      <c r="AE207" s="31">
        <f t="shared" si="224"/>
        <v>5</v>
      </c>
      <c r="AF207" s="32"/>
      <c r="AG207" t="s">
        <v>126</v>
      </c>
      <c r="AH207" s="32" t="s">
        <v>697</v>
      </c>
      <c r="AI207" s="32"/>
      <c r="AJ207" s="32" t="str">
        <f t="shared" si="229"/>
        <v/>
      </c>
      <c r="AK207" s="57"/>
    </row>
    <row r="208" spans="1:37">
      <c r="A208" s="3">
        <v>1</v>
      </c>
      <c r="B208" s="3">
        <v>175</v>
      </c>
      <c r="C208" s="3">
        <f t="shared" si="227"/>
        <v>21</v>
      </c>
      <c r="D208" s="3">
        <f t="shared" si="235"/>
        <v>3</v>
      </c>
      <c r="E208" t="str">
        <f t="shared" si="228"/>
        <v>dig_IO&lt;175&gt;</v>
      </c>
      <c r="H208" s="3">
        <f t="shared" si="231"/>
        <v>0</v>
      </c>
      <c r="I208" s="3">
        <f t="shared" si="236"/>
        <v>24</v>
      </c>
      <c r="K208" t="s">
        <v>224</v>
      </c>
      <c r="N208" t="str">
        <f t="shared" si="232"/>
        <v/>
      </c>
      <c r="P208" s="15">
        <v>0</v>
      </c>
      <c r="Q208" s="31" t="s">
        <v>958</v>
      </c>
      <c r="R208" s="32"/>
      <c r="S208" s="31">
        <f t="shared" si="233"/>
        <v>0</v>
      </c>
      <c r="T208" s="31">
        <f t="shared" si="237"/>
        <v>1</v>
      </c>
      <c r="U208" s="32"/>
      <c r="V208" s="32" t="s">
        <v>260</v>
      </c>
      <c r="W208" s="32"/>
      <c r="X208" s="32"/>
      <c r="Y208" s="32" t="str">
        <f t="shared" si="234"/>
        <v/>
      </c>
      <c r="Z208" s="57"/>
      <c r="AA208" s="15">
        <v>1</v>
      </c>
      <c r="AB208" s="65">
        <v>1</v>
      </c>
      <c r="AC208" s="31">
        <f t="shared" si="230"/>
        <v>15</v>
      </c>
      <c r="AD208" s="31">
        <f t="shared" si="223"/>
        <v>0</v>
      </c>
      <c r="AE208" s="31">
        <f t="shared" si="224"/>
        <v>5</v>
      </c>
      <c r="AF208" s="32"/>
      <c r="AG208" t="s">
        <v>128</v>
      </c>
      <c r="AH208" s="32" t="s">
        <v>698</v>
      </c>
      <c r="AI208" s="32"/>
      <c r="AJ208" s="32" t="str">
        <f t="shared" si="229"/>
        <v/>
      </c>
      <c r="AK208" s="57"/>
    </row>
    <row r="209" spans="1:37">
      <c r="A209" s="3">
        <v>1</v>
      </c>
      <c r="B209" s="3">
        <v>176</v>
      </c>
      <c r="C209" s="3">
        <f t="shared" si="227"/>
        <v>22</v>
      </c>
      <c r="D209" s="3">
        <f t="shared" si="235"/>
        <v>3</v>
      </c>
      <c r="E209" t="str">
        <f t="shared" si="228"/>
        <v>dig_IO&lt;176&gt;</v>
      </c>
      <c r="H209" s="3">
        <f t="shared" si="231"/>
        <v>1</v>
      </c>
      <c r="I209" s="3">
        <f t="shared" si="236"/>
        <v>25</v>
      </c>
      <c r="N209" t="str">
        <f t="shared" si="232"/>
        <v>dig_io_nc(25)</v>
      </c>
      <c r="P209" s="15">
        <v>1</v>
      </c>
      <c r="Q209" s="31">
        <v>0</v>
      </c>
      <c r="R209" s="32"/>
      <c r="S209" s="31">
        <f t="shared" si="233"/>
        <v>0</v>
      </c>
      <c r="T209" s="31">
        <f t="shared" si="237"/>
        <v>1</v>
      </c>
      <c r="U209" s="32"/>
      <c r="V209" s="32" t="s">
        <v>158</v>
      </c>
      <c r="W209" s="32"/>
      <c r="X209" s="32"/>
      <c r="Y209" s="32" t="str">
        <f t="shared" si="234"/>
        <v/>
      </c>
      <c r="Z209" s="57"/>
      <c r="AA209" s="15">
        <v>1</v>
      </c>
      <c r="AB209" s="65">
        <v>1</v>
      </c>
      <c r="AC209" s="31">
        <f t="shared" si="230"/>
        <v>16</v>
      </c>
      <c r="AD209" s="31">
        <f t="shared" si="223"/>
        <v>0</v>
      </c>
      <c r="AE209" s="31">
        <f t="shared" si="224"/>
        <v>5</v>
      </c>
      <c r="AF209" s="32"/>
      <c r="AG209" t="s">
        <v>130</v>
      </c>
      <c r="AH209" s="32" t="s">
        <v>699</v>
      </c>
      <c r="AI209" s="32"/>
      <c r="AJ209" s="32" t="str">
        <f t="shared" si="229"/>
        <v/>
      </c>
      <c r="AK209" s="57"/>
    </row>
    <row r="210" spans="1:37">
      <c r="A210" s="3">
        <v>1</v>
      </c>
      <c r="B210" s="3">
        <v>177</v>
      </c>
      <c r="C210" s="3">
        <f t="shared" si="227"/>
        <v>22</v>
      </c>
      <c r="D210" s="3">
        <f t="shared" si="235"/>
        <v>3</v>
      </c>
      <c r="E210" t="str">
        <f t="shared" si="228"/>
        <v>dig_IO&lt;177&gt;</v>
      </c>
      <c r="H210" s="3">
        <f t="shared" si="231"/>
        <v>1</v>
      </c>
      <c r="I210" s="3">
        <f t="shared" si="236"/>
        <v>26</v>
      </c>
      <c r="N210" t="str">
        <f t="shared" si="232"/>
        <v>dig_io_nc(26)</v>
      </c>
      <c r="P210" s="15">
        <v>1</v>
      </c>
      <c r="Q210" s="31">
        <v>0</v>
      </c>
      <c r="R210" s="32"/>
      <c r="S210" s="31">
        <f t="shared" si="233"/>
        <v>0</v>
      </c>
      <c r="T210" s="31">
        <f t="shared" si="237"/>
        <v>1</v>
      </c>
      <c r="U210" s="32"/>
      <c r="V210" s="32" t="s">
        <v>162</v>
      </c>
      <c r="W210" s="32"/>
      <c r="X210" s="32"/>
      <c r="Y210" s="32" t="str">
        <f t="shared" si="234"/>
        <v/>
      </c>
      <c r="Z210" s="57"/>
      <c r="AA210" s="15">
        <v>1</v>
      </c>
      <c r="AB210" s="65">
        <v>1</v>
      </c>
      <c r="AC210" s="31">
        <f t="shared" si="230"/>
        <v>17</v>
      </c>
      <c r="AD210" s="31">
        <f t="shared" si="223"/>
        <v>0</v>
      </c>
      <c r="AE210" s="31">
        <f t="shared" si="224"/>
        <v>5</v>
      </c>
      <c r="AF210" s="32"/>
      <c r="AG210" t="s">
        <v>132</v>
      </c>
      <c r="AH210" s="32" t="s">
        <v>700</v>
      </c>
      <c r="AI210" s="32"/>
      <c r="AJ210" s="32" t="str">
        <f t="shared" si="229"/>
        <v/>
      </c>
      <c r="AK210" s="57"/>
    </row>
    <row r="211" spans="1:37">
      <c r="A211" s="3">
        <v>1</v>
      </c>
      <c r="B211" s="3">
        <v>178</v>
      </c>
      <c r="C211" s="3">
        <f t="shared" si="227"/>
        <v>22</v>
      </c>
      <c r="D211" s="3">
        <f t="shared" si="235"/>
        <v>3</v>
      </c>
      <c r="E211" t="str">
        <f t="shared" si="228"/>
        <v>dig_IO&lt;178&gt;</v>
      </c>
      <c r="H211" s="3">
        <f t="shared" si="231"/>
        <v>1</v>
      </c>
      <c r="I211" s="3">
        <f t="shared" si="236"/>
        <v>27</v>
      </c>
      <c r="N211" t="str">
        <f t="shared" si="232"/>
        <v>dig_io_nc(27)</v>
      </c>
      <c r="R211" s="32"/>
      <c r="S211" s="31">
        <f t="shared" si="233"/>
        <v>1</v>
      </c>
      <c r="T211" s="31">
        <f t="shared" si="237"/>
        <v>2</v>
      </c>
      <c r="U211" s="32"/>
      <c r="V211" s="32"/>
      <c r="W211" s="32"/>
      <c r="X211" s="32"/>
      <c r="Y211" s="32" t="str">
        <f t="shared" si="234"/>
        <v>dig_io_nc(2)</v>
      </c>
      <c r="Z211" s="57"/>
      <c r="AA211" s="15">
        <v>1</v>
      </c>
      <c r="AB211" s="65">
        <v>1</v>
      </c>
      <c r="AC211" s="31">
        <f t="shared" si="230"/>
        <v>18</v>
      </c>
      <c r="AD211" s="31">
        <f t="shared" si="223"/>
        <v>0</v>
      </c>
      <c r="AE211" s="31">
        <f t="shared" si="224"/>
        <v>5</v>
      </c>
      <c r="AF211" s="32"/>
      <c r="AG211" t="s">
        <v>134</v>
      </c>
      <c r="AH211" s="32" t="s">
        <v>701</v>
      </c>
      <c r="AI211" s="32"/>
      <c r="AJ211" s="32" t="str">
        <f t="shared" si="229"/>
        <v/>
      </c>
      <c r="AK211" s="57"/>
    </row>
    <row r="212" spans="1:37">
      <c r="A212" s="3">
        <v>1</v>
      </c>
      <c r="B212" s="3">
        <v>179</v>
      </c>
      <c r="C212" s="3">
        <f t="shared" si="227"/>
        <v>22</v>
      </c>
      <c r="D212" s="3">
        <f t="shared" si="235"/>
        <v>3</v>
      </c>
      <c r="E212" t="str">
        <f t="shared" si="228"/>
        <v>dig_IO&lt;179&gt;</v>
      </c>
      <c r="H212" s="3">
        <f t="shared" si="231"/>
        <v>1</v>
      </c>
      <c r="I212" s="3">
        <f t="shared" si="236"/>
        <v>28</v>
      </c>
      <c r="N212" t="str">
        <f t="shared" si="232"/>
        <v>dig_io_nc(28)</v>
      </c>
      <c r="R212" s="32"/>
      <c r="S212" s="31">
        <f t="shared" si="233"/>
        <v>1</v>
      </c>
      <c r="T212" s="31">
        <f t="shared" si="237"/>
        <v>3</v>
      </c>
      <c r="U212" s="32"/>
      <c r="V212" s="32"/>
      <c r="W212" s="32"/>
      <c r="X212" s="32"/>
      <c r="Y212" s="32" t="str">
        <f t="shared" si="234"/>
        <v>dig_io_nc(3)</v>
      </c>
      <c r="Z212" s="57"/>
      <c r="AA212" s="15">
        <v>1</v>
      </c>
      <c r="AB212" s="65">
        <v>1</v>
      </c>
      <c r="AC212" s="31">
        <f t="shared" si="230"/>
        <v>19</v>
      </c>
      <c r="AD212" s="31">
        <f t="shared" si="223"/>
        <v>0</v>
      </c>
      <c r="AE212" s="31">
        <f t="shared" si="224"/>
        <v>5</v>
      </c>
      <c r="AF212" s="32"/>
      <c r="AG212" t="s">
        <v>136</v>
      </c>
      <c r="AH212" s="32" t="s">
        <v>702</v>
      </c>
      <c r="AI212" s="32"/>
      <c r="AJ212" s="32" t="str">
        <f t="shared" si="229"/>
        <v/>
      </c>
      <c r="AK212" s="57"/>
    </row>
    <row r="213" spans="1:37">
      <c r="A213" s="3">
        <v>1</v>
      </c>
      <c r="B213" s="3">
        <v>180</v>
      </c>
      <c r="C213" s="3">
        <f t="shared" si="227"/>
        <v>22</v>
      </c>
      <c r="D213" s="3">
        <f t="shared" si="235"/>
        <v>3</v>
      </c>
      <c r="E213" t="str">
        <f t="shared" si="228"/>
        <v>dig_IO&lt;180&gt;</v>
      </c>
      <c r="H213" s="3">
        <f t="shared" si="231"/>
        <v>0</v>
      </c>
      <c r="I213" s="3">
        <f t="shared" si="236"/>
        <v>28</v>
      </c>
      <c r="K213" t="s">
        <v>236</v>
      </c>
      <c r="N213" t="str">
        <f t="shared" si="232"/>
        <v/>
      </c>
      <c r="R213" s="32"/>
      <c r="S213" s="31">
        <f t="shared" si="233"/>
        <v>1</v>
      </c>
      <c r="T213" s="31">
        <f t="shared" si="237"/>
        <v>4</v>
      </c>
      <c r="U213" s="32"/>
      <c r="V213" s="32"/>
      <c r="W213" s="32"/>
      <c r="X213" s="32"/>
      <c r="Y213" s="32" t="str">
        <f t="shared" si="234"/>
        <v>dig_io_nc(4)</v>
      </c>
      <c r="Z213" s="57"/>
      <c r="AA213" s="15">
        <v>1</v>
      </c>
      <c r="AB213" s="65">
        <v>1</v>
      </c>
      <c r="AC213" s="31">
        <f t="shared" si="230"/>
        <v>20</v>
      </c>
      <c r="AD213" s="31">
        <f t="shared" si="223"/>
        <v>0</v>
      </c>
      <c r="AE213" s="31">
        <f t="shared" si="224"/>
        <v>5</v>
      </c>
      <c r="AF213" s="32"/>
      <c r="AG213" t="s">
        <v>138</v>
      </c>
      <c r="AH213" s="32" t="s">
        <v>703</v>
      </c>
      <c r="AI213" s="32"/>
      <c r="AJ213" s="32" t="str">
        <f t="shared" si="229"/>
        <v/>
      </c>
      <c r="AK213" s="57"/>
    </row>
    <row r="214" spans="1:37">
      <c r="A214" s="3">
        <v>1</v>
      </c>
      <c r="B214" s="3">
        <v>181</v>
      </c>
      <c r="C214" s="3">
        <f t="shared" si="227"/>
        <v>22</v>
      </c>
      <c r="D214" s="3">
        <f t="shared" si="235"/>
        <v>3</v>
      </c>
      <c r="E214" t="str">
        <f t="shared" si="228"/>
        <v>dig_IO&lt;181&gt;</v>
      </c>
      <c r="H214" s="3">
        <f t="shared" si="231"/>
        <v>0</v>
      </c>
      <c r="I214" s="3">
        <f t="shared" si="236"/>
        <v>28</v>
      </c>
      <c r="K214" t="s">
        <v>238</v>
      </c>
      <c r="N214" t="str">
        <f t="shared" si="232"/>
        <v/>
      </c>
      <c r="R214" s="32"/>
      <c r="S214" s="31">
        <f t="shared" si="233"/>
        <v>1</v>
      </c>
      <c r="T214" s="31">
        <f t="shared" si="237"/>
        <v>5</v>
      </c>
      <c r="U214" s="32"/>
      <c r="V214" s="32"/>
      <c r="W214" s="32"/>
      <c r="X214" s="32"/>
      <c r="Y214" s="32" t="str">
        <f t="shared" si="234"/>
        <v>dig_io_nc(5)</v>
      </c>
      <c r="Z214" s="57"/>
      <c r="AA214" s="15">
        <v>1</v>
      </c>
      <c r="AB214" s="65">
        <v>1</v>
      </c>
      <c r="AC214" s="31">
        <f t="shared" si="230"/>
        <v>21</v>
      </c>
      <c r="AD214" s="31">
        <f t="shared" si="223"/>
        <v>0</v>
      </c>
      <c r="AE214" s="31">
        <f t="shared" si="224"/>
        <v>5</v>
      </c>
      <c r="AF214" s="32"/>
      <c r="AG214" t="s">
        <v>140</v>
      </c>
      <c r="AH214" s="32" t="s">
        <v>704</v>
      </c>
      <c r="AI214" s="32"/>
      <c r="AJ214" s="32" t="str">
        <f t="shared" si="229"/>
        <v/>
      </c>
      <c r="AK214" s="57"/>
    </row>
    <row r="215" spans="1:37">
      <c r="A215" s="3">
        <v>1</v>
      </c>
      <c r="B215" s="3">
        <v>182</v>
      </c>
      <c r="C215" s="3">
        <f t="shared" si="227"/>
        <v>22</v>
      </c>
      <c r="D215" s="3">
        <f t="shared" si="235"/>
        <v>3</v>
      </c>
      <c r="E215" t="str">
        <f t="shared" si="228"/>
        <v>dig_IO&lt;182&gt;</v>
      </c>
      <c r="H215" s="3">
        <f t="shared" si="231"/>
        <v>0</v>
      </c>
      <c r="I215" s="3">
        <f t="shared" si="236"/>
        <v>28</v>
      </c>
      <c r="K215" t="s">
        <v>240</v>
      </c>
      <c r="N215" t="str">
        <f t="shared" si="232"/>
        <v/>
      </c>
      <c r="R215" s="32"/>
      <c r="S215" s="31">
        <f t="shared" si="233"/>
        <v>1</v>
      </c>
      <c r="T215" s="31">
        <f t="shared" si="237"/>
        <v>6</v>
      </c>
      <c r="U215" s="32"/>
      <c r="V215" s="32"/>
      <c r="W215" s="32"/>
      <c r="X215" s="32"/>
      <c r="Y215" s="32" t="str">
        <f t="shared" si="234"/>
        <v>dig_io_nc(6)</v>
      </c>
      <c r="Z215" s="57"/>
      <c r="AA215" s="15">
        <v>1</v>
      </c>
      <c r="AB215" s="65">
        <v>1</v>
      </c>
      <c r="AC215" s="31">
        <f t="shared" si="230"/>
        <v>22</v>
      </c>
      <c r="AD215" s="31">
        <f t="shared" si="223"/>
        <v>0</v>
      </c>
      <c r="AE215" s="31">
        <f t="shared" si="224"/>
        <v>5</v>
      </c>
      <c r="AF215" s="32"/>
      <c r="AG215" t="s">
        <v>144</v>
      </c>
      <c r="AH215" s="32" t="s">
        <v>705</v>
      </c>
      <c r="AI215" s="32"/>
      <c r="AJ215" s="32" t="str">
        <f t="shared" si="229"/>
        <v/>
      </c>
      <c r="AK215" s="57"/>
    </row>
    <row r="216" spans="1:37">
      <c r="A216" s="3">
        <v>1</v>
      </c>
      <c r="B216" s="3">
        <v>183</v>
      </c>
      <c r="C216" s="3">
        <f t="shared" si="227"/>
        <v>22</v>
      </c>
      <c r="D216" s="3">
        <f t="shared" si="235"/>
        <v>3</v>
      </c>
      <c r="E216" t="str">
        <f t="shared" si="228"/>
        <v>dig_IO&lt;183&gt;</v>
      </c>
      <c r="H216" s="3">
        <f t="shared" si="231"/>
        <v>0</v>
      </c>
      <c r="I216" s="3">
        <f t="shared" si="236"/>
        <v>28</v>
      </c>
      <c r="K216" t="s">
        <v>242</v>
      </c>
      <c r="N216" t="str">
        <f t="shared" si="232"/>
        <v/>
      </c>
      <c r="R216" s="32"/>
      <c r="S216" s="31">
        <f t="shared" si="233"/>
        <v>1</v>
      </c>
      <c r="T216" s="31">
        <f t="shared" si="237"/>
        <v>7</v>
      </c>
      <c r="U216" s="32"/>
      <c r="V216" s="32"/>
      <c r="W216" s="32"/>
      <c r="X216" s="32"/>
      <c r="Y216" s="32" t="str">
        <f t="shared" si="234"/>
        <v>dig_io_nc(7)</v>
      </c>
      <c r="Z216" s="57"/>
      <c r="AA216" s="15">
        <v>1</v>
      </c>
      <c r="AB216" s="65">
        <v>1</v>
      </c>
      <c r="AC216" s="31">
        <f t="shared" si="230"/>
        <v>23</v>
      </c>
      <c r="AD216" s="31">
        <f t="shared" si="223"/>
        <v>0</v>
      </c>
      <c r="AE216" s="31">
        <f t="shared" si="224"/>
        <v>5</v>
      </c>
      <c r="AF216" s="32"/>
      <c r="AG216" t="s">
        <v>146</v>
      </c>
      <c r="AH216" s="32" t="s">
        <v>706</v>
      </c>
      <c r="AI216" s="32"/>
      <c r="AJ216" s="32" t="str">
        <f t="shared" si="229"/>
        <v/>
      </c>
      <c r="AK216" s="57"/>
    </row>
    <row r="217" spans="1:37">
      <c r="A217" s="3">
        <v>1</v>
      </c>
      <c r="B217" s="3">
        <v>184</v>
      </c>
      <c r="C217" s="3">
        <f t="shared" si="227"/>
        <v>23</v>
      </c>
      <c r="D217" s="3">
        <f t="shared" si="235"/>
        <v>3</v>
      </c>
      <c r="E217" t="str">
        <f t="shared" si="228"/>
        <v>dig_IO&lt;184&gt;</v>
      </c>
      <c r="H217" s="3">
        <f t="shared" si="231"/>
        <v>1</v>
      </c>
      <c r="I217" s="3">
        <f t="shared" si="236"/>
        <v>29</v>
      </c>
      <c r="N217" t="str">
        <f t="shared" si="232"/>
        <v>dig_io_nc(29)</v>
      </c>
      <c r="R217" s="32"/>
      <c r="S217" s="31">
        <f t="shared" si="233"/>
        <v>1</v>
      </c>
      <c r="T217" s="31">
        <f t="shared" si="237"/>
        <v>8</v>
      </c>
      <c r="U217" s="32"/>
      <c r="V217" s="32"/>
      <c r="W217" s="32"/>
      <c r="X217" s="32"/>
      <c r="Y217" s="32" t="str">
        <f t="shared" si="234"/>
        <v>dig_io_nc(8)</v>
      </c>
      <c r="Z217" s="57"/>
      <c r="AA217" s="15">
        <v>1</v>
      </c>
      <c r="AB217" s="65">
        <v>1</v>
      </c>
      <c r="AC217" s="32"/>
      <c r="AD217" s="31">
        <f t="shared" si="223"/>
        <v>0</v>
      </c>
      <c r="AE217" s="31">
        <f t="shared" si="224"/>
        <v>5</v>
      </c>
      <c r="AF217" s="32"/>
      <c r="AG217" s="32" t="s">
        <v>174</v>
      </c>
      <c r="AH217" s="32"/>
      <c r="AI217" s="32" t="s">
        <v>1054</v>
      </c>
      <c r="AJ217" s="32" t="str">
        <f t="shared" si="229"/>
        <v/>
      </c>
      <c r="AK217" s="57"/>
    </row>
    <row r="218" spans="1:37">
      <c r="A218" s="3">
        <v>1</v>
      </c>
      <c r="B218" s="3">
        <v>185</v>
      </c>
      <c r="C218" s="3">
        <f t="shared" si="227"/>
        <v>23</v>
      </c>
      <c r="D218" s="3">
        <f t="shared" si="235"/>
        <v>3</v>
      </c>
      <c r="E218" t="str">
        <f t="shared" si="228"/>
        <v>dig_IO&lt;185&gt;</v>
      </c>
      <c r="H218" s="3">
        <f t="shared" si="231"/>
        <v>1</v>
      </c>
      <c r="I218" s="3">
        <f t="shared" si="236"/>
        <v>30</v>
      </c>
      <c r="N218" t="str">
        <f t="shared" si="232"/>
        <v>dig_io_nc(30)</v>
      </c>
      <c r="R218" s="32"/>
      <c r="S218" s="31">
        <f t="shared" si="233"/>
        <v>1</v>
      </c>
      <c r="T218" s="31">
        <f t="shared" si="237"/>
        <v>9</v>
      </c>
      <c r="U218" s="32"/>
      <c r="V218" s="32"/>
      <c r="W218" s="32"/>
      <c r="X218" s="32"/>
      <c r="Y218" s="32" t="str">
        <f t="shared" si="234"/>
        <v>dig_io_nc(9)</v>
      </c>
      <c r="Z218" s="57"/>
      <c r="AA218" s="15">
        <v>1</v>
      </c>
      <c r="AB218" s="65">
        <v>1</v>
      </c>
      <c r="AC218" s="32"/>
      <c r="AD218" s="31">
        <f t="shared" si="223"/>
        <v>0</v>
      </c>
      <c r="AE218" s="31">
        <f t="shared" si="224"/>
        <v>5</v>
      </c>
      <c r="AF218" s="32"/>
      <c r="AG218" s="32" t="s">
        <v>176</v>
      </c>
      <c r="AH218" s="32"/>
      <c r="AI218" s="32" t="s">
        <v>942</v>
      </c>
      <c r="AJ218" s="32" t="str">
        <f t="shared" si="229"/>
        <v/>
      </c>
      <c r="AK218" s="57"/>
    </row>
    <row r="219" spans="1:37">
      <c r="A219" s="3">
        <v>1</v>
      </c>
      <c r="B219" s="3">
        <v>186</v>
      </c>
      <c r="C219" s="3">
        <f t="shared" si="227"/>
        <v>23</v>
      </c>
      <c r="D219" s="3">
        <f t="shared" si="235"/>
        <v>3</v>
      </c>
      <c r="E219" t="str">
        <f t="shared" si="228"/>
        <v>dig_IO&lt;186&gt;</v>
      </c>
      <c r="H219" s="3">
        <f t="shared" si="231"/>
        <v>1</v>
      </c>
      <c r="I219" s="3">
        <f t="shared" si="236"/>
        <v>31</v>
      </c>
      <c r="N219" t="str">
        <f t="shared" si="232"/>
        <v>dig_io_nc(31)</v>
      </c>
      <c r="R219" s="32"/>
      <c r="S219" s="31">
        <f t="shared" si="233"/>
        <v>1</v>
      </c>
      <c r="T219" s="31">
        <f t="shared" si="237"/>
        <v>10</v>
      </c>
      <c r="U219" s="32"/>
      <c r="V219" s="32"/>
      <c r="W219" s="32"/>
      <c r="X219" s="32"/>
      <c r="Y219" s="32" t="str">
        <f t="shared" si="234"/>
        <v>dig_io_nc(10)</v>
      </c>
      <c r="Z219" s="57"/>
      <c r="AA219" s="15">
        <v>1</v>
      </c>
      <c r="AB219" s="65">
        <v>1</v>
      </c>
      <c r="AC219" s="32"/>
      <c r="AD219" s="31">
        <f t="shared" si="223"/>
        <v>0</v>
      </c>
      <c r="AE219" s="31">
        <f t="shared" si="224"/>
        <v>5</v>
      </c>
      <c r="AF219" s="32"/>
      <c r="AG219" s="32" t="s">
        <v>184</v>
      </c>
      <c r="AH219" s="32"/>
      <c r="AI219" s="32" t="s">
        <v>1055</v>
      </c>
      <c r="AJ219" s="32" t="str">
        <f t="shared" si="229"/>
        <v/>
      </c>
      <c r="AK219" s="57"/>
    </row>
    <row r="220" spans="1:37">
      <c r="A220" s="3">
        <v>1</v>
      </c>
      <c r="B220" s="3">
        <v>187</v>
      </c>
      <c r="C220" s="3">
        <f t="shared" si="227"/>
        <v>23</v>
      </c>
      <c r="D220" s="3">
        <f t="shared" si="235"/>
        <v>3</v>
      </c>
      <c r="E220" t="str">
        <f t="shared" si="228"/>
        <v>dig_IO&lt;187&gt;</v>
      </c>
      <c r="H220" s="3">
        <f t="shared" si="231"/>
        <v>1</v>
      </c>
      <c r="I220" s="3">
        <f t="shared" si="236"/>
        <v>32</v>
      </c>
      <c r="N220" t="str">
        <f t="shared" si="232"/>
        <v>dig_io_nc(32)</v>
      </c>
      <c r="R220" s="32"/>
      <c r="S220" s="31">
        <f t="shared" si="233"/>
        <v>1</v>
      </c>
      <c r="T220" s="31">
        <f t="shared" si="237"/>
        <v>11</v>
      </c>
      <c r="U220" s="32"/>
      <c r="V220" s="32"/>
      <c r="W220" s="32"/>
      <c r="X220" s="32"/>
      <c r="Y220" s="32" t="str">
        <f t="shared" si="234"/>
        <v>dig_io_nc(11)</v>
      </c>
      <c r="Z220" s="57"/>
      <c r="AA220" s="15">
        <v>1</v>
      </c>
      <c r="AB220" s="65">
        <v>1</v>
      </c>
      <c r="AC220" s="32"/>
      <c r="AD220" s="31">
        <f t="shared" si="223"/>
        <v>0</v>
      </c>
      <c r="AE220" s="31">
        <f t="shared" si="224"/>
        <v>5</v>
      </c>
      <c r="AF220" s="32"/>
      <c r="AG220" s="32" t="s">
        <v>186</v>
      </c>
      <c r="AH220" s="32"/>
      <c r="AI220" s="32" t="s">
        <v>1056</v>
      </c>
      <c r="AJ220" s="32" t="str">
        <f t="shared" si="229"/>
        <v/>
      </c>
      <c r="AK220" s="57"/>
    </row>
    <row r="221" spans="1:37">
      <c r="A221" s="3">
        <v>1</v>
      </c>
      <c r="B221" s="3">
        <v>188</v>
      </c>
      <c r="C221" s="3">
        <f t="shared" si="227"/>
        <v>23</v>
      </c>
      <c r="D221" s="3">
        <f t="shared" si="235"/>
        <v>3</v>
      </c>
      <c r="E221" t="str">
        <f t="shared" si="228"/>
        <v>dig_IO&lt;188&gt;</v>
      </c>
      <c r="H221" s="3">
        <f t="shared" si="231"/>
        <v>1</v>
      </c>
      <c r="I221" s="3">
        <f t="shared" si="236"/>
        <v>33</v>
      </c>
      <c r="N221" t="str">
        <f t="shared" si="232"/>
        <v>dig_io_nc(33)</v>
      </c>
      <c r="R221" s="32"/>
      <c r="S221" s="31">
        <f t="shared" si="233"/>
        <v>1</v>
      </c>
      <c r="T221" s="31">
        <f t="shared" si="237"/>
        <v>12</v>
      </c>
      <c r="U221" s="32"/>
      <c r="V221" s="32"/>
      <c r="W221" s="32"/>
      <c r="X221" s="32"/>
      <c r="Y221" s="32" t="str">
        <f t="shared" si="234"/>
        <v>dig_io_nc(12)</v>
      </c>
      <c r="Z221" s="57"/>
      <c r="AA221" s="15">
        <v>1</v>
      </c>
      <c r="AB221" s="65">
        <v>1</v>
      </c>
      <c r="AC221" s="32"/>
      <c r="AD221" s="31">
        <f t="shared" si="223"/>
        <v>0</v>
      </c>
      <c r="AE221" s="31">
        <f t="shared" si="224"/>
        <v>5</v>
      </c>
      <c r="AF221" s="32"/>
      <c r="AG221" s="32" t="s">
        <v>188</v>
      </c>
      <c r="AH221" s="32"/>
      <c r="AI221" s="32" t="s">
        <v>1057</v>
      </c>
      <c r="AJ221" s="32" t="str">
        <f t="shared" si="229"/>
        <v/>
      </c>
      <c r="AK221" s="57"/>
    </row>
    <row r="222" spans="1:37">
      <c r="A222" s="3">
        <v>1</v>
      </c>
      <c r="B222" s="3">
        <v>189</v>
      </c>
      <c r="C222" s="3">
        <f t="shared" si="227"/>
        <v>23</v>
      </c>
      <c r="D222" s="3">
        <f t="shared" si="235"/>
        <v>3</v>
      </c>
      <c r="E222" t="str">
        <f t="shared" si="228"/>
        <v>dig_IO&lt;189&gt;</v>
      </c>
      <c r="H222" s="3">
        <f t="shared" si="231"/>
        <v>0</v>
      </c>
      <c r="I222" s="3">
        <f t="shared" si="236"/>
        <v>33</v>
      </c>
      <c r="K222" t="s">
        <v>158</v>
      </c>
      <c r="N222" t="str">
        <f t="shared" si="232"/>
        <v/>
      </c>
      <c r="R222" s="32"/>
      <c r="S222" s="31">
        <f t="shared" si="233"/>
        <v>1</v>
      </c>
      <c r="T222" s="31">
        <f t="shared" si="237"/>
        <v>13</v>
      </c>
      <c r="U222" s="32"/>
      <c r="V222" s="32"/>
      <c r="W222" s="32"/>
      <c r="X222" s="32"/>
      <c r="Y222" s="32" t="str">
        <f t="shared" si="234"/>
        <v>dig_io_nc(13)</v>
      </c>
      <c r="Z222" s="57"/>
      <c r="AA222" s="15">
        <v>1</v>
      </c>
      <c r="AB222" s="65">
        <v>1</v>
      </c>
      <c r="AC222" s="32"/>
      <c r="AD222" s="31">
        <f t="shared" si="223"/>
        <v>0</v>
      </c>
      <c r="AE222" s="31">
        <f t="shared" si="224"/>
        <v>5</v>
      </c>
      <c r="AF222" s="32"/>
      <c r="AG222" s="32" t="s">
        <v>190</v>
      </c>
      <c r="AH222" s="32"/>
      <c r="AI222" s="32" t="s">
        <v>1058</v>
      </c>
      <c r="AJ222" s="32" t="str">
        <f t="shared" si="229"/>
        <v/>
      </c>
      <c r="AK222" s="57"/>
    </row>
    <row r="223" spans="1:37">
      <c r="A223" s="3">
        <v>1</v>
      </c>
      <c r="B223" s="3">
        <v>190</v>
      </c>
      <c r="C223" s="3">
        <f t="shared" si="227"/>
        <v>23</v>
      </c>
      <c r="D223" s="3">
        <f t="shared" si="235"/>
        <v>3</v>
      </c>
      <c r="E223" t="str">
        <f t="shared" si="228"/>
        <v>dig_IO&lt;190&gt;</v>
      </c>
      <c r="H223" s="3">
        <f t="shared" si="231"/>
        <v>1</v>
      </c>
      <c r="I223" s="3">
        <f t="shared" si="236"/>
        <v>34</v>
      </c>
      <c r="N223" t="str">
        <f t="shared" si="232"/>
        <v>dig_io_nc(34)</v>
      </c>
      <c r="R223" s="32"/>
      <c r="S223" s="31">
        <f t="shared" si="233"/>
        <v>1</v>
      </c>
      <c r="T223" s="31">
        <f t="shared" si="237"/>
        <v>14</v>
      </c>
      <c r="U223" s="32"/>
      <c r="V223" s="32"/>
      <c r="W223" s="32"/>
      <c r="X223" s="32"/>
      <c r="Y223" s="32" t="str">
        <f t="shared" si="234"/>
        <v>dig_io_nc(14)</v>
      </c>
      <c r="Z223" s="57"/>
      <c r="AA223" s="15">
        <v>1</v>
      </c>
      <c r="AB223" s="65">
        <v>1</v>
      </c>
      <c r="AC223" s="32"/>
      <c r="AD223" s="31">
        <f t="shared" si="223"/>
        <v>1</v>
      </c>
      <c r="AE223" s="31">
        <f t="shared" si="224"/>
        <v>6</v>
      </c>
      <c r="AF223" s="32"/>
      <c r="AG223" s="32"/>
      <c r="AH223" s="32"/>
      <c r="AI223" s="32"/>
      <c r="AJ223" s="32" t="str">
        <f t="shared" si="229"/>
        <v>dig_io_nc(6)</v>
      </c>
      <c r="AK223" s="57"/>
    </row>
    <row r="224" spans="1:37">
      <c r="A224" s="3">
        <v>1</v>
      </c>
      <c r="B224" s="48">
        <v>191</v>
      </c>
      <c r="C224" s="48">
        <f t="shared" si="227"/>
        <v>23</v>
      </c>
      <c r="D224" s="48">
        <f t="shared" si="235"/>
        <v>3</v>
      </c>
      <c r="E224" s="19" t="str">
        <f t="shared" si="228"/>
        <v>dig_IO&lt;191&gt;</v>
      </c>
      <c r="F224" s="48"/>
      <c r="G224" s="48"/>
      <c r="H224" s="48">
        <f t="shared" si="231"/>
        <v>0</v>
      </c>
      <c r="I224" s="48">
        <f t="shared" si="236"/>
        <v>34</v>
      </c>
      <c r="J224" s="19"/>
      <c r="K224" s="19" t="s">
        <v>162</v>
      </c>
      <c r="L224" s="19"/>
      <c r="M224" s="19"/>
      <c r="N224" s="19" t="str">
        <f t="shared" si="232"/>
        <v/>
      </c>
      <c r="O224" s="58"/>
      <c r="P224" s="47"/>
      <c r="Q224" s="48"/>
      <c r="R224" s="19"/>
      <c r="S224" s="48">
        <f t="shared" si="233"/>
        <v>1</v>
      </c>
      <c r="T224" s="48">
        <f t="shared" si="237"/>
        <v>15</v>
      </c>
      <c r="U224" s="19"/>
      <c r="V224" s="19"/>
      <c r="W224" s="19"/>
      <c r="X224" s="19"/>
      <c r="Y224" s="19" t="str">
        <f t="shared" si="234"/>
        <v>dig_io_nc(15)</v>
      </c>
      <c r="Z224" s="58"/>
      <c r="AA224" s="15">
        <v>1</v>
      </c>
      <c r="AB224" s="65">
        <v>1</v>
      </c>
      <c r="AC224" s="32"/>
      <c r="AD224" s="48">
        <f t="shared" si="223"/>
        <v>1</v>
      </c>
      <c r="AE224" s="48">
        <f t="shared" si="224"/>
        <v>7</v>
      </c>
      <c r="AF224" s="19"/>
      <c r="AG224" s="19"/>
      <c r="AH224" s="19"/>
      <c r="AI224" s="19"/>
      <c r="AJ224" s="19" t="str">
        <f t="shared" si="229"/>
        <v>dig_io_nc(7)</v>
      </c>
      <c r="AK224" s="57"/>
    </row>
    <row r="225" spans="2:37">
      <c r="B225" s="3">
        <v>192</v>
      </c>
      <c r="C225" s="3">
        <f t="shared" si="227"/>
        <v>24</v>
      </c>
      <c r="D225" s="3">
        <f t="shared" si="235"/>
        <v>4</v>
      </c>
      <c r="E225" t="str">
        <f t="shared" si="228"/>
        <v>dig_IO&lt;192&gt;</v>
      </c>
      <c r="AA225" s="61">
        <v>1</v>
      </c>
      <c r="AB225" s="69">
        <v>1</v>
      </c>
      <c r="AC225" s="52"/>
      <c r="AD225" s="31">
        <f t="shared" si="223"/>
        <v>0</v>
      </c>
      <c r="AE225" s="31">
        <f t="shared" si="224"/>
        <v>7</v>
      </c>
      <c r="AF225" s="32"/>
      <c r="AG225" s="32" t="s">
        <v>262</v>
      </c>
      <c r="AH225" s="32"/>
      <c r="AI225" s="32" t="s">
        <v>1085</v>
      </c>
      <c r="AJ225" s="32" t="str">
        <f t="shared" si="229"/>
        <v/>
      </c>
      <c r="AK225" s="56"/>
    </row>
    <row r="226" spans="2:37">
      <c r="B226" s="3">
        <v>193</v>
      </c>
      <c r="C226" s="3">
        <f t="shared" si="227"/>
        <v>24</v>
      </c>
      <c r="D226" s="3">
        <f t="shared" si="235"/>
        <v>4</v>
      </c>
      <c r="E226" t="str">
        <f t="shared" si="228"/>
        <v>dig_IO&lt;193&gt;</v>
      </c>
      <c r="AA226" s="15">
        <v>1</v>
      </c>
      <c r="AB226" s="65">
        <v>1</v>
      </c>
      <c r="AC226" s="32"/>
      <c r="AD226" s="31">
        <f t="shared" si="223"/>
        <v>0</v>
      </c>
      <c r="AE226" s="31">
        <f t="shared" si="224"/>
        <v>7</v>
      </c>
      <c r="AF226" s="32"/>
      <c r="AG226" s="32" t="s">
        <v>264</v>
      </c>
      <c r="AH226" s="32"/>
      <c r="AI226" s="32" t="s">
        <v>1086</v>
      </c>
      <c r="AJ226" s="32" t="str">
        <f t="shared" si="229"/>
        <v/>
      </c>
      <c r="AK226" s="57"/>
    </row>
    <row r="227" spans="2:37">
      <c r="B227" s="3">
        <v>194</v>
      </c>
      <c r="C227" s="3">
        <f t="shared" si="227"/>
        <v>24</v>
      </c>
      <c r="D227" s="3">
        <f t="shared" si="235"/>
        <v>4</v>
      </c>
      <c r="E227" t="str">
        <f t="shared" si="228"/>
        <v>dig_IO&lt;194&gt;</v>
      </c>
      <c r="AA227" s="15">
        <v>1</v>
      </c>
      <c r="AB227" s="65">
        <v>1</v>
      </c>
      <c r="AC227" s="32"/>
      <c r="AD227" s="31">
        <f t="shared" ref="AD227:AD233" si="238">IF(AND(ISBLANK(AF227), ISBLANK(AG227)),1,0)</f>
        <v>0</v>
      </c>
      <c r="AE227" s="31">
        <f t="shared" ref="AE227:AE233" si="239">AE226+AD227</f>
        <v>7</v>
      </c>
      <c r="AF227" s="32"/>
      <c r="AG227" s="32" t="s">
        <v>266</v>
      </c>
      <c r="AH227" s="32"/>
      <c r="AI227" s="32" t="s">
        <v>1087</v>
      </c>
      <c r="AJ227" s="32" t="str">
        <f t="shared" si="229"/>
        <v/>
      </c>
      <c r="AK227" s="57"/>
    </row>
    <row r="228" spans="2:37">
      <c r="B228" s="3">
        <v>195</v>
      </c>
      <c r="C228" s="3">
        <f t="shared" si="227"/>
        <v>24</v>
      </c>
      <c r="D228" s="3">
        <f t="shared" si="235"/>
        <v>4</v>
      </c>
      <c r="E228" t="str">
        <f t="shared" si="228"/>
        <v>dig_IO&lt;195&gt;</v>
      </c>
      <c r="AA228" s="15">
        <v>1</v>
      </c>
      <c r="AB228" s="65">
        <v>1</v>
      </c>
      <c r="AC228" s="32"/>
      <c r="AD228" s="31">
        <f t="shared" si="238"/>
        <v>0</v>
      </c>
      <c r="AE228" s="31">
        <f t="shared" si="239"/>
        <v>7</v>
      </c>
      <c r="AF228" s="32"/>
      <c r="AG228" s="32" t="s">
        <v>268</v>
      </c>
      <c r="AH228" s="32"/>
      <c r="AI228" s="32" t="s">
        <v>1088</v>
      </c>
      <c r="AJ228" s="32" t="str">
        <f t="shared" si="229"/>
        <v/>
      </c>
      <c r="AK228" s="57"/>
    </row>
    <row r="229" spans="2:37">
      <c r="B229" s="3">
        <v>196</v>
      </c>
      <c r="C229" s="3">
        <f t="shared" si="227"/>
        <v>24</v>
      </c>
      <c r="D229" s="3">
        <f t="shared" si="235"/>
        <v>4</v>
      </c>
      <c r="E229" t="str">
        <f t="shared" si="228"/>
        <v>dig_IO&lt;196&gt;</v>
      </c>
      <c r="AA229" s="15">
        <v>1</v>
      </c>
      <c r="AB229" s="65">
        <v>1</v>
      </c>
      <c r="AC229" s="32"/>
      <c r="AD229" s="31">
        <f t="shared" si="238"/>
        <v>0</v>
      </c>
      <c r="AE229" s="31">
        <f t="shared" si="239"/>
        <v>7</v>
      </c>
      <c r="AF229" s="32"/>
      <c r="AG229" s="32" t="s">
        <v>272</v>
      </c>
      <c r="AH229" s="32"/>
      <c r="AI229" s="68" t="s">
        <v>1091</v>
      </c>
      <c r="AJ229" s="32" t="str">
        <f t="shared" si="229"/>
        <v/>
      </c>
      <c r="AK229" s="57"/>
    </row>
    <row r="230" spans="2:37">
      <c r="B230" s="3">
        <v>197</v>
      </c>
      <c r="C230" s="3">
        <f t="shared" si="227"/>
        <v>24</v>
      </c>
      <c r="D230" s="3">
        <f t="shared" si="235"/>
        <v>4</v>
      </c>
      <c r="E230" t="str">
        <f t="shared" si="228"/>
        <v>dig_IO&lt;197&gt;</v>
      </c>
      <c r="AA230" s="15">
        <v>1</v>
      </c>
      <c r="AB230" s="65">
        <v>1</v>
      </c>
      <c r="AC230" s="32"/>
      <c r="AD230" s="31">
        <f t="shared" si="238"/>
        <v>0</v>
      </c>
      <c r="AE230" s="31">
        <f t="shared" si="239"/>
        <v>7</v>
      </c>
      <c r="AF230" s="32"/>
      <c r="AG230" s="32" t="s">
        <v>274</v>
      </c>
      <c r="AH230" s="32"/>
      <c r="AI230" s="68" t="s">
        <v>1092</v>
      </c>
      <c r="AJ230" s="32" t="str">
        <f t="shared" si="229"/>
        <v/>
      </c>
      <c r="AK230" s="57"/>
    </row>
    <row r="231" spans="2:37">
      <c r="B231" s="3">
        <v>198</v>
      </c>
      <c r="C231" s="3">
        <f t="shared" si="227"/>
        <v>24</v>
      </c>
      <c r="D231" s="3">
        <f t="shared" si="235"/>
        <v>4</v>
      </c>
      <c r="E231" t="str">
        <f t="shared" si="228"/>
        <v>dig_IO&lt;198&gt;</v>
      </c>
      <c r="AA231" s="15">
        <v>1</v>
      </c>
      <c r="AB231" s="65">
        <v>1</v>
      </c>
      <c r="AC231" s="32"/>
      <c r="AD231" s="31">
        <f t="shared" si="238"/>
        <v>0</v>
      </c>
      <c r="AE231" s="31">
        <f t="shared" si="239"/>
        <v>7</v>
      </c>
      <c r="AF231" s="32"/>
      <c r="AG231" s="32" t="s">
        <v>276</v>
      </c>
      <c r="AH231" s="32"/>
      <c r="AI231" s="68" t="s">
        <v>1093</v>
      </c>
      <c r="AJ231" s="32" t="str">
        <f t="shared" si="229"/>
        <v/>
      </c>
      <c r="AK231" s="57"/>
    </row>
    <row r="232" spans="2:37">
      <c r="B232" s="3">
        <v>199</v>
      </c>
      <c r="C232" s="3">
        <f t="shared" si="227"/>
        <v>24</v>
      </c>
      <c r="D232" s="3">
        <f t="shared" si="235"/>
        <v>4</v>
      </c>
      <c r="E232" t="str">
        <f t="shared" si="228"/>
        <v>dig_IO&lt;199&gt;</v>
      </c>
      <c r="AA232" s="15">
        <v>1</v>
      </c>
      <c r="AB232" s="65">
        <v>1</v>
      </c>
      <c r="AC232" s="32"/>
      <c r="AD232" s="31">
        <f t="shared" si="238"/>
        <v>0</v>
      </c>
      <c r="AE232" s="31">
        <f t="shared" si="239"/>
        <v>7</v>
      </c>
      <c r="AF232" s="32"/>
      <c r="AG232" s="32" t="s">
        <v>278</v>
      </c>
      <c r="AH232" s="32"/>
      <c r="AI232" s="68" t="s">
        <v>1094</v>
      </c>
      <c r="AJ232" s="32" t="str">
        <f t="shared" si="229"/>
        <v/>
      </c>
      <c r="AK232" s="57"/>
    </row>
    <row r="233" spans="2:37">
      <c r="B233" s="3">
        <v>200</v>
      </c>
      <c r="C233" s="3">
        <f t="shared" si="227"/>
        <v>25</v>
      </c>
      <c r="D233" s="3">
        <f t="shared" si="235"/>
        <v>4</v>
      </c>
      <c r="E233" t="str">
        <f t="shared" si="228"/>
        <v>dig_IO&lt;200&gt;</v>
      </c>
      <c r="AA233" s="15">
        <v>0</v>
      </c>
      <c r="AB233" s="65" t="s">
        <v>958</v>
      </c>
      <c r="AC233" s="32"/>
      <c r="AD233" s="31">
        <f t="shared" si="238"/>
        <v>0</v>
      </c>
      <c r="AE233" s="31">
        <f t="shared" si="239"/>
        <v>7</v>
      </c>
      <c r="AF233" s="32"/>
      <c r="AG233" t="s">
        <v>314</v>
      </c>
      <c r="AI233" s="32" t="s">
        <v>1045</v>
      </c>
      <c r="AJ233" s="32" t="str">
        <f t="shared" si="229"/>
        <v/>
      </c>
      <c r="AK233" s="57"/>
    </row>
    <row r="234" spans="2:37">
      <c r="B234" s="3">
        <v>201</v>
      </c>
      <c r="C234" s="3">
        <f t="shared" si="227"/>
        <v>25</v>
      </c>
      <c r="D234" s="3">
        <f t="shared" si="235"/>
        <v>4</v>
      </c>
      <c r="E234" t="str">
        <f t="shared" si="228"/>
        <v>dig_IO&lt;201&gt;</v>
      </c>
      <c r="AA234" s="15"/>
      <c r="AB234" s="65"/>
      <c r="AC234" s="32"/>
      <c r="AD234" s="31">
        <f t="shared" ref="AD234:AD272" si="240">IF(AND(ISBLANK(AF234), ISBLANK(AG234)),1,0)</f>
        <v>1</v>
      </c>
      <c r="AE234" s="31">
        <f t="shared" ref="AE234:AE272" si="241">AE233+AD234</f>
        <v>8</v>
      </c>
      <c r="AF234" s="32"/>
      <c r="AG234" s="32"/>
      <c r="AH234" s="32"/>
      <c r="AI234" s="32"/>
      <c r="AJ234" s="32" t="str">
        <f t="shared" si="229"/>
        <v>dig_io_nc(8)</v>
      </c>
      <c r="AK234" s="57"/>
    </row>
    <row r="235" spans="2:37">
      <c r="B235" s="3">
        <v>202</v>
      </c>
      <c r="C235" s="3">
        <f t="shared" si="227"/>
        <v>25</v>
      </c>
      <c r="D235" s="3">
        <f t="shared" si="235"/>
        <v>4</v>
      </c>
      <c r="E235" t="str">
        <f t="shared" si="228"/>
        <v>dig_IO&lt;202&gt;</v>
      </c>
      <c r="AA235" s="15"/>
      <c r="AB235" s="65"/>
      <c r="AC235" s="32"/>
      <c r="AD235" s="31">
        <f t="shared" si="240"/>
        <v>1</v>
      </c>
      <c r="AE235" s="31">
        <f t="shared" si="241"/>
        <v>9</v>
      </c>
      <c r="AF235" s="32"/>
      <c r="AG235" s="32"/>
      <c r="AH235" s="32"/>
      <c r="AI235" s="32"/>
      <c r="AJ235" s="32" t="str">
        <f t="shared" si="229"/>
        <v>dig_io_nc(9)</v>
      </c>
      <c r="AK235" s="57"/>
    </row>
    <row r="236" spans="2:37">
      <c r="B236" s="3">
        <v>203</v>
      </c>
      <c r="C236" s="3">
        <f t="shared" si="227"/>
        <v>25</v>
      </c>
      <c r="D236" s="3">
        <f t="shared" si="235"/>
        <v>4</v>
      </c>
      <c r="E236" t="str">
        <f t="shared" si="228"/>
        <v>dig_IO&lt;203&gt;</v>
      </c>
      <c r="AA236" s="15"/>
      <c r="AB236" s="65"/>
      <c r="AC236" s="32"/>
      <c r="AD236" s="31">
        <f t="shared" si="240"/>
        <v>1</v>
      </c>
      <c r="AE236" s="31">
        <f t="shared" si="241"/>
        <v>10</v>
      </c>
      <c r="AF236" s="32"/>
      <c r="AJ236" s="32" t="str">
        <f t="shared" si="229"/>
        <v>dig_io_nc(10)</v>
      </c>
      <c r="AK236" s="57"/>
    </row>
    <row r="237" spans="2:37">
      <c r="B237" s="3">
        <v>204</v>
      </c>
      <c r="C237" s="3">
        <f t="shared" si="227"/>
        <v>25</v>
      </c>
      <c r="D237" s="3">
        <f t="shared" si="235"/>
        <v>4</v>
      </c>
      <c r="E237" t="str">
        <f t="shared" si="228"/>
        <v>dig_IO&lt;204&gt;</v>
      </c>
      <c r="AA237" s="15"/>
      <c r="AB237" s="65"/>
      <c r="AC237" s="32"/>
      <c r="AD237" s="31">
        <f t="shared" si="240"/>
        <v>1</v>
      </c>
      <c r="AE237" s="31">
        <f t="shared" si="241"/>
        <v>11</v>
      </c>
      <c r="AF237" s="32"/>
      <c r="AG237" s="32"/>
      <c r="AH237" s="32"/>
      <c r="AI237" s="32"/>
      <c r="AJ237" s="32" t="str">
        <f t="shared" si="229"/>
        <v>dig_io_nc(11)</v>
      </c>
      <c r="AK237" s="57"/>
    </row>
    <row r="238" spans="2:37">
      <c r="B238" s="3">
        <v>205</v>
      </c>
      <c r="C238" s="3">
        <f t="shared" si="227"/>
        <v>25</v>
      </c>
      <c r="D238" s="3">
        <f t="shared" si="235"/>
        <v>4</v>
      </c>
      <c r="E238" t="str">
        <f t="shared" si="228"/>
        <v>dig_IO&lt;205&gt;</v>
      </c>
      <c r="AA238" s="15"/>
      <c r="AB238" s="65"/>
      <c r="AC238" s="32"/>
      <c r="AD238" s="31">
        <f t="shared" si="240"/>
        <v>1</v>
      </c>
      <c r="AE238" s="31">
        <f t="shared" si="241"/>
        <v>12</v>
      </c>
      <c r="AF238" s="32"/>
      <c r="AG238" s="32"/>
      <c r="AH238" s="32"/>
      <c r="AI238" s="32"/>
      <c r="AJ238" s="32" t="str">
        <f t="shared" si="229"/>
        <v>dig_io_nc(12)</v>
      </c>
      <c r="AK238" s="57"/>
    </row>
    <row r="239" spans="2:37">
      <c r="B239" s="3">
        <v>206</v>
      </c>
      <c r="C239" s="3">
        <f t="shared" si="227"/>
        <v>25</v>
      </c>
      <c r="D239" s="3">
        <f t="shared" si="235"/>
        <v>4</v>
      </c>
      <c r="E239" t="str">
        <f t="shared" si="228"/>
        <v>dig_IO&lt;206&gt;</v>
      </c>
      <c r="AA239" s="15"/>
      <c r="AB239" s="65"/>
      <c r="AC239" s="32"/>
      <c r="AD239" s="31">
        <f t="shared" si="240"/>
        <v>1</v>
      </c>
      <c r="AE239" s="31">
        <f t="shared" si="241"/>
        <v>13</v>
      </c>
      <c r="AF239" s="32"/>
      <c r="AG239" s="32"/>
      <c r="AH239" s="32"/>
      <c r="AI239" s="32"/>
      <c r="AJ239" s="32" t="str">
        <f t="shared" si="229"/>
        <v>dig_io_nc(13)</v>
      </c>
      <c r="AK239" s="57"/>
    </row>
    <row r="240" spans="2:37">
      <c r="B240" s="3">
        <v>207</v>
      </c>
      <c r="C240" s="3">
        <f t="shared" si="227"/>
        <v>25</v>
      </c>
      <c r="D240" s="3">
        <f t="shared" si="235"/>
        <v>4</v>
      </c>
      <c r="E240" t="str">
        <f t="shared" si="228"/>
        <v>dig_IO&lt;207&gt;</v>
      </c>
      <c r="AA240" s="15"/>
      <c r="AB240" s="65"/>
      <c r="AC240" s="32"/>
      <c r="AD240" s="31">
        <f t="shared" si="240"/>
        <v>1</v>
      </c>
      <c r="AE240" s="31">
        <f t="shared" si="241"/>
        <v>14</v>
      </c>
      <c r="AF240" s="32"/>
      <c r="AG240" s="32"/>
      <c r="AH240" s="32"/>
      <c r="AI240" s="32"/>
      <c r="AJ240" s="32" t="str">
        <f t="shared" si="229"/>
        <v>dig_io_nc(14)</v>
      </c>
      <c r="AK240" s="57"/>
    </row>
    <row r="241" spans="2:37">
      <c r="B241" s="3">
        <v>208</v>
      </c>
      <c r="C241" s="3">
        <f t="shared" ref="C241:C272" si="242">FLOOR(B241/8,1)</f>
        <v>26</v>
      </c>
      <c r="D241" s="3">
        <f t="shared" si="235"/>
        <v>4</v>
      </c>
      <c r="E241" t="str">
        <f t="shared" ref="E241:E272" si="243">CONCATENATE("dig_IO&lt;",B241,"&gt;")</f>
        <v>dig_IO&lt;208&gt;</v>
      </c>
      <c r="AA241" s="14"/>
      <c r="AB241" s="32"/>
      <c r="AC241" s="32"/>
      <c r="AD241" s="31">
        <f t="shared" si="240"/>
        <v>1</v>
      </c>
      <c r="AE241" s="31">
        <f t="shared" si="241"/>
        <v>15</v>
      </c>
      <c r="AF241" s="32"/>
      <c r="AG241" s="32"/>
      <c r="AH241" s="32"/>
      <c r="AI241" s="32"/>
      <c r="AJ241" s="32" t="str">
        <f t="shared" si="229"/>
        <v>dig_io_nc(15)</v>
      </c>
      <c r="AK241" s="57"/>
    </row>
    <row r="242" spans="2:37">
      <c r="B242" s="3">
        <v>209</v>
      </c>
      <c r="C242" s="3">
        <f t="shared" si="242"/>
        <v>26</v>
      </c>
      <c r="D242" s="3">
        <f t="shared" si="235"/>
        <v>4</v>
      </c>
      <c r="E242" t="str">
        <f t="shared" si="243"/>
        <v>dig_IO&lt;209&gt;</v>
      </c>
      <c r="AA242" s="14"/>
      <c r="AB242" s="32"/>
      <c r="AC242" s="32"/>
      <c r="AD242" s="31">
        <f t="shared" si="240"/>
        <v>1</v>
      </c>
      <c r="AE242" s="31">
        <f t="shared" si="241"/>
        <v>16</v>
      </c>
      <c r="AF242" s="32"/>
      <c r="AG242" s="32"/>
      <c r="AH242" s="32"/>
      <c r="AI242" s="32"/>
      <c r="AJ242" s="32" t="str">
        <f t="shared" si="229"/>
        <v>dig_io_nc(16)</v>
      </c>
      <c r="AK242" s="57"/>
    </row>
    <row r="243" spans="2:37">
      <c r="B243" s="3">
        <v>210</v>
      </c>
      <c r="C243" s="3">
        <f t="shared" si="242"/>
        <v>26</v>
      </c>
      <c r="D243" s="3">
        <f t="shared" si="235"/>
        <v>4</v>
      </c>
      <c r="E243" t="str">
        <f t="shared" si="243"/>
        <v>dig_IO&lt;210&gt;</v>
      </c>
      <c r="AA243" s="14"/>
      <c r="AB243" s="32"/>
      <c r="AC243" s="32"/>
      <c r="AD243" s="31">
        <f t="shared" si="240"/>
        <v>1</v>
      </c>
      <c r="AE243" s="31">
        <f t="shared" si="241"/>
        <v>17</v>
      </c>
      <c r="AF243" s="32"/>
      <c r="AG243" s="32"/>
      <c r="AH243" s="32"/>
      <c r="AI243" s="32"/>
      <c r="AJ243" s="32" t="str">
        <f t="shared" si="229"/>
        <v>dig_io_nc(17)</v>
      </c>
      <c r="AK243" s="57"/>
    </row>
    <row r="244" spans="2:37">
      <c r="B244" s="3">
        <v>211</v>
      </c>
      <c r="C244" s="3">
        <f t="shared" si="242"/>
        <v>26</v>
      </c>
      <c r="D244" s="3">
        <f t="shared" si="235"/>
        <v>4</v>
      </c>
      <c r="E244" t="str">
        <f t="shared" si="243"/>
        <v>dig_IO&lt;211&gt;</v>
      </c>
      <c r="AA244" s="14"/>
      <c r="AB244" s="32"/>
      <c r="AC244" s="32"/>
      <c r="AD244" s="31">
        <f t="shared" si="240"/>
        <v>1</v>
      </c>
      <c r="AE244" s="31">
        <f t="shared" si="241"/>
        <v>18</v>
      </c>
      <c r="AF244" s="32"/>
      <c r="AG244" s="32"/>
      <c r="AH244" s="32"/>
      <c r="AI244" s="32"/>
      <c r="AJ244" s="32" t="str">
        <f t="shared" si="229"/>
        <v>dig_io_nc(18)</v>
      </c>
      <c r="AK244" s="57"/>
    </row>
    <row r="245" spans="2:37">
      <c r="B245" s="3">
        <v>212</v>
      </c>
      <c r="C245" s="3">
        <f t="shared" si="242"/>
        <v>26</v>
      </c>
      <c r="D245" s="3">
        <f t="shared" si="235"/>
        <v>4</v>
      </c>
      <c r="E245" t="str">
        <f t="shared" si="243"/>
        <v>dig_IO&lt;212&gt;</v>
      </c>
      <c r="AA245" s="14"/>
      <c r="AB245" s="32"/>
      <c r="AC245" s="32"/>
      <c r="AD245" s="31">
        <f t="shared" si="240"/>
        <v>1</v>
      </c>
      <c r="AE245" s="31">
        <f t="shared" si="241"/>
        <v>19</v>
      </c>
      <c r="AF245" s="32"/>
      <c r="AG245" s="32"/>
      <c r="AH245" s="32"/>
      <c r="AI245" s="32"/>
      <c r="AJ245" s="32" t="str">
        <f t="shared" si="229"/>
        <v>dig_io_nc(19)</v>
      </c>
      <c r="AK245" s="57"/>
    </row>
    <row r="246" spans="2:37">
      <c r="B246" s="3">
        <v>213</v>
      </c>
      <c r="C246" s="3">
        <f t="shared" si="242"/>
        <v>26</v>
      </c>
      <c r="D246" s="3">
        <f t="shared" si="235"/>
        <v>4</v>
      </c>
      <c r="E246" t="str">
        <f t="shared" si="243"/>
        <v>dig_IO&lt;213&gt;</v>
      </c>
      <c r="AA246" s="14"/>
      <c r="AB246" s="32"/>
      <c r="AC246" s="32"/>
      <c r="AD246" s="31">
        <f t="shared" si="240"/>
        <v>1</v>
      </c>
      <c r="AE246" s="31">
        <f t="shared" si="241"/>
        <v>20</v>
      </c>
      <c r="AF246" s="32"/>
      <c r="AG246" s="32"/>
      <c r="AH246" s="32"/>
      <c r="AI246" s="32"/>
      <c r="AJ246" s="32" t="str">
        <f t="shared" si="229"/>
        <v>dig_io_nc(20)</v>
      </c>
      <c r="AK246" s="57"/>
    </row>
    <row r="247" spans="2:37">
      <c r="B247" s="3">
        <v>214</v>
      </c>
      <c r="C247" s="3">
        <f t="shared" si="242"/>
        <v>26</v>
      </c>
      <c r="D247" s="3">
        <f t="shared" si="235"/>
        <v>4</v>
      </c>
      <c r="E247" t="str">
        <f t="shared" si="243"/>
        <v>dig_IO&lt;214&gt;</v>
      </c>
      <c r="AA247" s="14"/>
      <c r="AB247" s="32"/>
      <c r="AC247" s="32"/>
      <c r="AD247" s="31">
        <f t="shared" si="240"/>
        <v>1</v>
      </c>
      <c r="AE247" s="31">
        <f t="shared" si="241"/>
        <v>21</v>
      </c>
      <c r="AF247" s="32"/>
      <c r="AG247" s="32"/>
      <c r="AH247" s="32"/>
      <c r="AI247" s="32"/>
      <c r="AJ247" s="32" t="str">
        <f t="shared" si="229"/>
        <v>dig_io_nc(21)</v>
      </c>
      <c r="AK247" s="57"/>
    </row>
    <row r="248" spans="2:37">
      <c r="B248" s="3">
        <v>215</v>
      </c>
      <c r="C248" s="3">
        <f t="shared" si="242"/>
        <v>26</v>
      </c>
      <c r="D248" s="3">
        <f t="shared" si="235"/>
        <v>4</v>
      </c>
      <c r="E248" t="str">
        <f t="shared" si="243"/>
        <v>dig_IO&lt;215&gt;</v>
      </c>
      <c r="AA248" s="14"/>
      <c r="AB248" s="32"/>
      <c r="AC248" s="32"/>
      <c r="AD248" s="31">
        <f t="shared" si="240"/>
        <v>1</v>
      </c>
      <c r="AE248" s="31">
        <f t="shared" si="241"/>
        <v>22</v>
      </c>
      <c r="AF248" s="32"/>
      <c r="AG248" s="32"/>
      <c r="AH248" s="32"/>
      <c r="AI248" s="32"/>
      <c r="AJ248" s="32" t="str">
        <f t="shared" si="229"/>
        <v>dig_io_nc(22)</v>
      </c>
      <c r="AK248" s="57"/>
    </row>
    <row r="249" spans="2:37">
      <c r="B249" s="3">
        <v>216</v>
      </c>
      <c r="C249" s="3">
        <f t="shared" si="242"/>
        <v>27</v>
      </c>
      <c r="D249" s="3">
        <f t="shared" si="235"/>
        <v>4</v>
      </c>
      <c r="E249" t="str">
        <f t="shared" si="243"/>
        <v>dig_IO&lt;216&gt;</v>
      </c>
      <c r="AA249" s="14"/>
      <c r="AB249" s="32"/>
      <c r="AC249" s="32"/>
      <c r="AD249" s="31">
        <f t="shared" si="240"/>
        <v>1</v>
      </c>
      <c r="AE249" s="31">
        <f t="shared" si="241"/>
        <v>23</v>
      </c>
      <c r="AF249" s="32"/>
      <c r="AG249" s="32"/>
      <c r="AH249" s="32"/>
      <c r="AI249" s="32"/>
      <c r="AJ249" s="32" t="str">
        <f t="shared" si="229"/>
        <v>dig_io_nc(23)</v>
      </c>
      <c r="AK249" s="57"/>
    </row>
    <row r="250" spans="2:37">
      <c r="B250" s="3">
        <v>217</v>
      </c>
      <c r="C250" s="3">
        <f t="shared" si="242"/>
        <v>27</v>
      </c>
      <c r="D250" s="3">
        <f t="shared" ref="D250:D272" si="244">FLOOR(C250/6,1)</f>
        <v>4</v>
      </c>
      <c r="E250" t="str">
        <f t="shared" si="243"/>
        <v>dig_IO&lt;217&gt;</v>
      </c>
      <c r="AA250" s="14"/>
      <c r="AB250" s="32"/>
      <c r="AC250" s="32"/>
      <c r="AD250" s="31">
        <f t="shared" si="240"/>
        <v>1</v>
      </c>
      <c r="AE250" s="31">
        <f t="shared" si="241"/>
        <v>24</v>
      </c>
      <c r="AF250" s="32"/>
      <c r="AG250" s="32"/>
      <c r="AH250" s="32"/>
      <c r="AI250" s="32"/>
      <c r="AJ250" s="32" t="str">
        <f t="shared" si="229"/>
        <v>dig_io_nc(24)</v>
      </c>
      <c r="AK250" s="57"/>
    </row>
    <row r="251" spans="2:37">
      <c r="B251" s="3">
        <v>218</v>
      </c>
      <c r="C251" s="3">
        <f t="shared" si="242"/>
        <v>27</v>
      </c>
      <c r="D251" s="3">
        <f t="shared" si="244"/>
        <v>4</v>
      </c>
      <c r="E251" t="str">
        <f t="shared" si="243"/>
        <v>dig_IO&lt;218&gt;</v>
      </c>
      <c r="AA251" s="14"/>
      <c r="AB251" s="32"/>
      <c r="AC251" s="32"/>
      <c r="AD251" s="31">
        <f t="shared" si="240"/>
        <v>1</v>
      </c>
      <c r="AE251" s="31">
        <f t="shared" si="241"/>
        <v>25</v>
      </c>
      <c r="AF251" s="32"/>
      <c r="AG251" s="32"/>
      <c r="AH251" s="32"/>
      <c r="AI251" s="32"/>
      <c r="AJ251" s="32" t="str">
        <f t="shared" si="229"/>
        <v>dig_io_nc(25)</v>
      </c>
      <c r="AK251" s="57"/>
    </row>
    <row r="252" spans="2:37">
      <c r="B252" s="3">
        <v>219</v>
      </c>
      <c r="C252" s="3">
        <f t="shared" si="242"/>
        <v>27</v>
      </c>
      <c r="D252" s="3">
        <f t="shared" si="244"/>
        <v>4</v>
      </c>
      <c r="E252" t="str">
        <f t="shared" si="243"/>
        <v>dig_IO&lt;219&gt;</v>
      </c>
      <c r="AA252" s="14"/>
      <c r="AB252" s="32"/>
      <c r="AC252" s="32"/>
      <c r="AD252" s="31">
        <f t="shared" si="240"/>
        <v>1</v>
      </c>
      <c r="AE252" s="31">
        <f t="shared" si="241"/>
        <v>26</v>
      </c>
      <c r="AF252" s="32"/>
      <c r="AG252" s="32"/>
      <c r="AH252" s="32"/>
      <c r="AI252" s="32"/>
      <c r="AJ252" s="32" t="str">
        <f t="shared" si="229"/>
        <v>dig_io_nc(26)</v>
      </c>
      <c r="AK252" s="57"/>
    </row>
    <row r="253" spans="2:37">
      <c r="B253" s="3">
        <v>220</v>
      </c>
      <c r="C253" s="3">
        <f t="shared" si="242"/>
        <v>27</v>
      </c>
      <c r="D253" s="3">
        <f t="shared" si="244"/>
        <v>4</v>
      </c>
      <c r="E253" t="str">
        <f t="shared" si="243"/>
        <v>dig_IO&lt;220&gt;</v>
      </c>
      <c r="AA253" s="14"/>
      <c r="AB253" s="32"/>
      <c r="AC253" s="32"/>
      <c r="AD253" s="31">
        <f t="shared" si="240"/>
        <v>1</v>
      </c>
      <c r="AE253" s="31">
        <f t="shared" si="241"/>
        <v>27</v>
      </c>
      <c r="AF253" s="32"/>
      <c r="AG253" s="32"/>
      <c r="AH253" s="32"/>
      <c r="AI253" s="32"/>
      <c r="AJ253" s="32" t="str">
        <f t="shared" si="229"/>
        <v>dig_io_nc(27)</v>
      </c>
      <c r="AK253" s="57"/>
    </row>
    <row r="254" spans="2:37">
      <c r="B254" s="3">
        <v>221</v>
      </c>
      <c r="C254" s="3">
        <f t="shared" si="242"/>
        <v>27</v>
      </c>
      <c r="D254" s="3">
        <f t="shared" si="244"/>
        <v>4</v>
      </c>
      <c r="E254" t="str">
        <f t="shared" si="243"/>
        <v>dig_IO&lt;221&gt;</v>
      </c>
      <c r="AA254" s="14"/>
      <c r="AB254" s="32"/>
      <c r="AC254" s="32"/>
      <c r="AD254" s="31">
        <f t="shared" si="240"/>
        <v>1</v>
      </c>
      <c r="AE254" s="31">
        <f t="shared" si="241"/>
        <v>28</v>
      </c>
      <c r="AF254" s="32"/>
      <c r="AG254" s="32"/>
      <c r="AH254" s="32"/>
      <c r="AI254" s="32"/>
      <c r="AJ254" s="32" t="str">
        <f t="shared" si="229"/>
        <v>dig_io_nc(28)</v>
      </c>
      <c r="AK254" s="57"/>
    </row>
    <row r="255" spans="2:37">
      <c r="B255" s="3">
        <v>222</v>
      </c>
      <c r="C255" s="3">
        <f t="shared" si="242"/>
        <v>27</v>
      </c>
      <c r="D255" s="3">
        <f t="shared" si="244"/>
        <v>4</v>
      </c>
      <c r="E255" t="str">
        <f t="shared" si="243"/>
        <v>dig_IO&lt;222&gt;</v>
      </c>
      <c r="AA255" s="14"/>
      <c r="AB255" s="32"/>
      <c r="AC255" s="32"/>
      <c r="AD255" s="31">
        <f t="shared" si="240"/>
        <v>1</v>
      </c>
      <c r="AE255" s="31">
        <f t="shared" si="241"/>
        <v>29</v>
      </c>
      <c r="AF255" s="32"/>
      <c r="AG255" s="32"/>
      <c r="AH255" s="32"/>
      <c r="AI255" s="32"/>
      <c r="AJ255" s="32" t="str">
        <f t="shared" si="229"/>
        <v>dig_io_nc(29)</v>
      </c>
      <c r="AK255" s="57"/>
    </row>
    <row r="256" spans="2:37">
      <c r="B256" s="3">
        <v>223</v>
      </c>
      <c r="C256" s="3">
        <f t="shared" si="242"/>
        <v>27</v>
      </c>
      <c r="D256" s="3">
        <f t="shared" si="244"/>
        <v>4</v>
      </c>
      <c r="E256" t="str">
        <f t="shared" si="243"/>
        <v>dig_IO&lt;223&gt;</v>
      </c>
      <c r="AA256" s="14"/>
      <c r="AB256" s="32"/>
      <c r="AC256" s="32"/>
      <c r="AD256" s="31">
        <f t="shared" si="240"/>
        <v>1</v>
      </c>
      <c r="AE256" s="31">
        <f t="shared" si="241"/>
        <v>30</v>
      </c>
      <c r="AF256" s="32"/>
      <c r="AG256" s="32"/>
      <c r="AH256" s="32"/>
      <c r="AI256" s="32"/>
      <c r="AJ256" s="32" t="str">
        <f t="shared" si="229"/>
        <v>dig_io_nc(30)</v>
      </c>
      <c r="AK256" s="57"/>
    </row>
    <row r="257" spans="2:37">
      <c r="B257" s="3">
        <v>224</v>
      </c>
      <c r="C257" s="3">
        <f t="shared" si="242"/>
        <v>28</v>
      </c>
      <c r="D257" s="3">
        <f t="shared" si="244"/>
        <v>4</v>
      </c>
      <c r="E257" t="str">
        <f t="shared" si="243"/>
        <v>dig_IO&lt;224&gt;</v>
      </c>
      <c r="AA257" s="14"/>
      <c r="AB257" s="32"/>
      <c r="AC257" s="32"/>
      <c r="AD257" s="31">
        <f t="shared" si="240"/>
        <v>1</v>
      </c>
      <c r="AE257" s="31">
        <f t="shared" si="241"/>
        <v>31</v>
      </c>
      <c r="AF257" s="32"/>
      <c r="AG257" s="32"/>
      <c r="AH257" s="32"/>
      <c r="AI257" s="32"/>
      <c r="AJ257" s="32" t="str">
        <f t="shared" ref="AJ257:AJ272" si="245">IF(AD257,CONCATENATE("dig_io_nc(",AE257,")"),"")</f>
        <v>dig_io_nc(31)</v>
      </c>
      <c r="AK257" s="57"/>
    </row>
    <row r="258" spans="2:37">
      <c r="B258" s="3">
        <v>225</v>
      </c>
      <c r="C258" s="3">
        <f t="shared" si="242"/>
        <v>28</v>
      </c>
      <c r="D258" s="3">
        <f t="shared" si="244"/>
        <v>4</v>
      </c>
      <c r="E258" t="str">
        <f t="shared" si="243"/>
        <v>dig_IO&lt;225&gt;</v>
      </c>
      <c r="AA258" s="14"/>
      <c r="AB258" s="32"/>
      <c r="AC258" s="32"/>
      <c r="AD258" s="31">
        <f t="shared" si="240"/>
        <v>1</v>
      </c>
      <c r="AE258" s="31">
        <f t="shared" si="241"/>
        <v>32</v>
      </c>
      <c r="AF258" s="32"/>
      <c r="AG258" s="32"/>
      <c r="AH258" s="32"/>
      <c r="AI258" s="32"/>
      <c r="AJ258" s="32" t="str">
        <f t="shared" si="245"/>
        <v>dig_io_nc(32)</v>
      </c>
      <c r="AK258" s="57"/>
    </row>
    <row r="259" spans="2:37">
      <c r="B259" s="3">
        <v>226</v>
      </c>
      <c r="C259" s="3">
        <f t="shared" si="242"/>
        <v>28</v>
      </c>
      <c r="D259" s="3">
        <f t="shared" si="244"/>
        <v>4</v>
      </c>
      <c r="E259" t="str">
        <f t="shared" si="243"/>
        <v>dig_IO&lt;226&gt;</v>
      </c>
      <c r="AA259" s="14"/>
      <c r="AB259" s="32"/>
      <c r="AC259" s="32"/>
      <c r="AD259" s="31">
        <f t="shared" si="240"/>
        <v>1</v>
      </c>
      <c r="AE259" s="31">
        <f t="shared" si="241"/>
        <v>33</v>
      </c>
      <c r="AF259" s="32"/>
      <c r="AG259" s="32"/>
      <c r="AH259" s="32"/>
      <c r="AI259" s="32"/>
      <c r="AJ259" s="32" t="str">
        <f t="shared" si="245"/>
        <v>dig_io_nc(33)</v>
      </c>
      <c r="AK259" s="57"/>
    </row>
    <row r="260" spans="2:37">
      <c r="B260" s="3">
        <v>227</v>
      </c>
      <c r="C260" s="3">
        <f t="shared" si="242"/>
        <v>28</v>
      </c>
      <c r="D260" s="3">
        <f t="shared" si="244"/>
        <v>4</v>
      </c>
      <c r="E260" t="str">
        <f t="shared" si="243"/>
        <v>dig_IO&lt;227&gt;</v>
      </c>
      <c r="AA260" s="14"/>
      <c r="AB260" s="32"/>
      <c r="AC260" s="32"/>
      <c r="AD260" s="31">
        <f t="shared" si="240"/>
        <v>1</v>
      </c>
      <c r="AE260" s="31">
        <f t="shared" si="241"/>
        <v>34</v>
      </c>
      <c r="AF260" s="32"/>
      <c r="AG260" s="32"/>
      <c r="AH260" s="32"/>
      <c r="AI260" s="32"/>
      <c r="AJ260" s="32" t="str">
        <f t="shared" si="245"/>
        <v>dig_io_nc(34)</v>
      </c>
      <c r="AK260" s="57"/>
    </row>
    <row r="261" spans="2:37">
      <c r="B261" s="3">
        <v>228</v>
      </c>
      <c r="C261" s="3">
        <f t="shared" si="242"/>
        <v>28</v>
      </c>
      <c r="D261" s="3">
        <f t="shared" si="244"/>
        <v>4</v>
      </c>
      <c r="E261" t="str">
        <f t="shared" si="243"/>
        <v>dig_IO&lt;228&gt;</v>
      </c>
      <c r="AA261" s="14"/>
      <c r="AB261" s="32"/>
      <c r="AC261" s="32"/>
      <c r="AD261" s="31">
        <f t="shared" si="240"/>
        <v>1</v>
      </c>
      <c r="AE261" s="31">
        <f t="shared" si="241"/>
        <v>35</v>
      </c>
      <c r="AF261" s="32"/>
      <c r="AG261" s="32"/>
      <c r="AH261" s="32"/>
      <c r="AI261" s="32"/>
      <c r="AJ261" s="32" t="str">
        <f t="shared" si="245"/>
        <v>dig_io_nc(35)</v>
      </c>
      <c r="AK261" s="57"/>
    </row>
    <row r="262" spans="2:37">
      <c r="B262" s="3">
        <v>229</v>
      </c>
      <c r="C262" s="3">
        <f t="shared" si="242"/>
        <v>28</v>
      </c>
      <c r="D262" s="3">
        <f t="shared" si="244"/>
        <v>4</v>
      </c>
      <c r="E262" t="str">
        <f t="shared" si="243"/>
        <v>dig_IO&lt;229&gt;</v>
      </c>
      <c r="AA262" s="14"/>
      <c r="AB262" s="32"/>
      <c r="AC262" s="32"/>
      <c r="AD262" s="31">
        <f t="shared" si="240"/>
        <v>1</v>
      </c>
      <c r="AE262" s="31">
        <f t="shared" si="241"/>
        <v>36</v>
      </c>
      <c r="AF262" s="32"/>
      <c r="AG262" s="32"/>
      <c r="AH262" s="32"/>
      <c r="AI262" s="32"/>
      <c r="AJ262" s="32" t="str">
        <f t="shared" si="245"/>
        <v>dig_io_nc(36)</v>
      </c>
      <c r="AK262" s="57"/>
    </row>
    <row r="263" spans="2:37">
      <c r="B263" s="3">
        <v>230</v>
      </c>
      <c r="C263" s="3">
        <f t="shared" si="242"/>
        <v>28</v>
      </c>
      <c r="D263" s="3">
        <f t="shared" si="244"/>
        <v>4</v>
      </c>
      <c r="E263" t="str">
        <f t="shared" si="243"/>
        <v>dig_IO&lt;230&gt;</v>
      </c>
      <c r="AA263" s="14"/>
      <c r="AB263" s="32"/>
      <c r="AC263" s="32"/>
      <c r="AD263" s="31">
        <f t="shared" si="240"/>
        <v>1</v>
      </c>
      <c r="AE263" s="31">
        <f t="shared" si="241"/>
        <v>37</v>
      </c>
      <c r="AF263" s="32"/>
      <c r="AG263" s="32"/>
      <c r="AH263" s="32"/>
      <c r="AI263" s="32"/>
      <c r="AJ263" s="32" t="str">
        <f t="shared" si="245"/>
        <v>dig_io_nc(37)</v>
      </c>
      <c r="AK263" s="57"/>
    </row>
    <row r="264" spans="2:37">
      <c r="B264" s="3">
        <v>231</v>
      </c>
      <c r="C264" s="3">
        <f t="shared" si="242"/>
        <v>28</v>
      </c>
      <c r="D264" s="3">
        <f t="shared" si="244"/>
        <v>4</v>
      </c>
      <c r="E264" t="str">
        <f t="shared" si="243"/>
        <v>dig_IO&lt;231&gt;</v>
      </c>
      <c r="AA264" s="14"/>
      <c r="AB264" s="32"/>
      <c r="AC264" s="32"/>
      <c r="AD264" s="31">
        <f t="shared" si="240"/>
        <v>1</v>
      </c>
      <c r="AE264" s="31">
        <f t="shared" si="241"/>
        <v>38</v>
      </c>
      <c r="AF264" s="32"/>
      <c r="AG264" s="32"/>
      <c r="AH264" s="32"/>
      <c r="AI264" s="32"/>
      <c r="AJ264" s="32" t="str">
        <f t="shared" si="245"/>
        <v>dig_io_nc(38)</v>
      </c>
      <c r="AK264" s="57"/>
    </row>
    <row r="265" spans="2:37">
      <c r="B265" s="3">
        <v>232</v>
      </c>
      <c r="C265" s="3">
        <f t="shared" si="242"/>
        <v>29</v>
      </c>
      <c r="D265" s="3">
        <f t="shared" si="244"/>
        <v>4</v>
      </c>
      <c r="E265" t="str">
        <f t="shared" si="243"/>
        <v>dig_IO&lt;232&gt;</v>
      </c>
      <c r="AA265" s="14"/>
      <c r="AB265" s="32"/>
      <c r="AC265" s="32"/>
      <c r="AD265" s="31">
        <f t="shared" si="240"/>
        <v>1</v>
      </c>
      <c r="AE265" s="31">
        <f t="shared" si="241"/>
        <v>39</v>
      </c>
      <c r="AF265" s="32"/>
      <c r="AG265" s="32"/>
      <c r="AH265" s="32"/>
      <c r="AI265" s="32"/>
      <c r="AJ265" s="32" t="str">
        <f t="shared" si="245"/>
        <v>dig_io_nc(39)</v>
      </c>
      <c r="AK265" s="57"/>
    </row>
    <row r="266" spans="2:37">
      <c r="B266" s="3">
        <v>233</v>
      </c>
      <c r="C266" s="3">
        <f t="shared" si="242"/>
        <v>29</v>
      </c>
      <c r="D266" s="3">
        <f t="shared" si="244"/>
        <v>4</v>
      </c>
      <c r="E266" t="str">
        <f t="shared" si="243"/>
        <v>dig_IO&lt;233&gt;</v>
      </c>
      <c r="AA266" s="14"/>
      <c r="AB266" s="32"/>
      <c r="AC266" s="32"/>
      <c r="AD266" s="31">
        <f t="shared" si="240"/>
        <v>1</v>
      </c>
      <c r="AE266" s="31">
        <f t="shared" si="241"/>
        <v>40</v>
      </c>
      <c r="AF266" s="32"/>
      <c r="AG266" s="32"/>
      <c r="AH266" s="32"/>
      <c r="AI266" s="32"/>
      <c r="AJ266" s="32" t="str">
        <f t="shared" si="245"/>
        <v>dig_io_nc(40)</v>
      </c>
      <c r="AK266" s="57"/>
    </row>
    <row r="267" spans="2:37">
      <c r="B267" s="3">
        <v>234</v>
      </c>
      <c r="C267" s="3">
        <f t="shared" si="242"/>
        <v>29</v>
      </c>
      <c r="D267" s="3">
        <f t="shared" si="244"/>
        <v>4</v>
      </c>
      <c r="E267" t="str">
        <f t="shared" si="243"/>
        <v>dig_IO&lt;234&gt;</v>
      </c>
      <c r="AA267" s="14"/>
      <c r="AB267" s="32"/>
      <c r="AC267" s="32"/>
      <c r="AD267" s="31">
        <f t="shared" si="240"/>
        <v>1</v>
      </c>
      <c r="AE267" s="31">
        <f t="shared" si="241"/>
        <v>41</v>
      </c>
      <c r="AF267" s="32"/>
      <c r="AG267" s="32"/>
      <c r="AH267" s="32"/>
      <c r="AI267" s="32"/>
      <c r="AJ267" s="32" t="str">
        <f t="shared" si="245"/>
        <v>dig_io_nc(41)</v>
      </c>
      <c r="AK267" s="57"/>
    </row>
    <row r="268" spans="2:37">
      <c r="B268" s="3">
        <v>235</v>
      </c>
      <c r="C268" s="3">
        <f t="shared" si="242"/>
        <v>29</v>
      </c>
      <c r="D268" s="3">
        <f t="shared" si="244"/>
        <v>4</v>
      </c>
      <c r="E268" t="str">
        <f t="shared" si="243"/>
        <v>dig_IO&lt;235&gt;</v>
      </c>
      <c r="AA268" s="14"/>
      <c r="AB268" s="32"/>
      <c r="AC268" s="32"/>
      <c r="AD268" s="31">
        <f t="shared" si="240"/>
        <v>1</v>
      </c>
      <c r="AE268" s="31">
        <f t="shared" si="241"/>
        <v>42</v>
      </c>
      <c r="AF268" s="32"/>
      <c r="AG268" s="32"/>
      <c r="AH268" s="32"/>
      <c r="AI268" s="32"/>
      <c r="AJ268" s="32" t="str">
        <f t="shared" si="245"/>
        <v>dig_io_nc(42)</v>
      </c>
      <c r="AK268" s="57"/>
    </row>
    <row r="269" spans="2:37">
      <c r="B269" s="3">
        <v>236</v>
      </c>
      <c r="C269" s="3">
        <f t="shared" si="242"/>
        <v>29</v>
      </c>
      <c r="D269" s="3">
        <f t="shared" si="244"/>
        <v>4</v>
      </c>
      <c r="E269" t="str">
        <f t="shared" si="243"/>
        <v>dig_IO&lt;236&gt;</v>
      </c>
      <c r="AA269" s="14"/>
      <c r="AB269" s="32"/>
      <c r="AC269" s="32"/>
      <c r="AD269" s="31">
        <f t="shared" si="240"/>
        <v>1</v>
      </c>
      <c r="AE269" s="31">
        <f t="shared" si="241"/>
        <v>43</v>
      </c>
      <c r="AF269" s="32"/>
      <c r="AG269" s="32"/>
      <c r="AH269" s="32"/>
      <c r="AI269" s="32"/>
      <c r="AJ269" s="32" t="str">
        <f t="shared" si="245"/>
        <v>dig_io_nc(43)</v>
      </c>
      <c r="AK269" s="57"/>
    </row>
    <row r="270" spans="2:37">
      <c r="B270" s="3">
        <v>237</v>
      </c>
      <c r="C270" s="3">
        <f t="shared" si="242"/>
        <v>29</v>
      </c>
      <c r="D270" s="3">
        <f t="shared" si="244"/>
        <v>4</v>
      </c>
      <c r="E270" t="str">
        <f t="shared" si="243"/>
        <v>dig_IO&lt;237&gt;</v>
      </c>
      <c r="AA270" s="14"/>
      <c r="AB270" s="32"/>
      <c r="AC270" s="32"/>
      <c r="AD270" s="31">
        <f t="shared" si="240"/>
        <v>1</v>
      </c>
      <c r="AE270" s="31">
        <f t="shared" si="241"/>
        <v>44</v>
      </c>
      <c r="AF270" s="32"/>
      <c r="AG270" s="32"/>
      <c r="AH270" s="32"/>
      <c r="AI270" s="32"/>
      <c r="AJ270" s="32" t="str">
        <f t="shared" si="245"/>
        <v>dig_io_nc(44)</v>
      </c>
      <c r="AK270" s="57"/>
    </row>
    <row r="271" spans="2:37">
      <c r="B271" s="3">
        <v>238</v>
      </c>
      <c r="C271" s="3">
        <f t="shared" si="242"/>
        <v>29</v>
      </c>
      <c r="D271" s="3">
        <f t="shared" si="244"/>
        <v>4</v>
      </c>
      <c r="E271" t="str">
        <f t="shared" si="243"/>
        <v>dig_IO&lt;238&gt;</v>
      </c>
      <c r="AA271" s="14"/>
      <c r="AB271" s="32"/>
      <c r="AC271" s="32"/>
      <c r="AD271" s="31">
        <f t="shared" si="240"/>
        <v>1</v>
      </c>
      <c r="AE271" s="31">
        <f t="shared" si="241"/>
        <v>45</v>
      </c>
      <c r="AF271" s="32"/>
      <c r="AG271" s="32"/>
      <c r="AH271" s="32"/>
      <c r="AI271" s="32"/>
      <c r="AJ271" s="32" t="str">
        <f t="shared" si="245"/>
        <v>dig_io_nc(45)</v>
      </c>
      <c r="AK271" s="57"/>
    </row>
    <row r="272" spans="2:37">
      <c r="B272" s="48">
        <v>239</v>
      </c>
      <c r="C272" s="48">
        <f t="shared" si="242"/>
        <v>29</v>
      </c>
      <c r="D272" s="48">
        <f t="shared" si="244"/>
        <v>4</v>
      </c>
      <c r="E272" s="19" t="str">
        <f t="shared" si="243"/>
        <v>dig_IO&lt;239&gt;</v>
      </c>
      <c r="F272" s="48"/>
      <c r="G272" s="48"/>
      <c r="H272" s="19"/>
      <c r="I272" s="19"/>
      <c r="J272" s="19"/>
      <c r="K272" s="19"/>
      <c r="L272" s="19"/>
      <c r="M272" s="19"/>
      <c r="N272" s="19"/>
      <c r="O272" s="58"/>
      <c r="P272" s="47"/>
      <c r="Q272" s="48"/>
      <c r="R272" s="19"/>
      <c r="S272" s="19"/>
      <c r="T272" s="19"/>
      <c r="U272" s="19"/>
      <c r="V272" s="19"/>
      <c r="W272" s="19"/>
      <c r="X272" s="19"/>
      <c r="Y272" s="19"/>
      <c r="Z272" s="58"/>
      <c r="AA272" s="55"/>
      <c r="AB272" s="19"/>
      <c r="AC272" s="19"/>
      <c r="AD272" s="48">
        <f t="shared" si="240"/>
        <v>1</v>
      </c>
      <c r="AE272" s="48">
        <f t="shared" si="241"/>
        <v>46</v>
      </c>
      <c r="AF272" s="19"/>
      <c r="AG272" s="19"/>
      <c r="AH272" s="19"/>
      <c r="AI272" s="19"/>
      <c r="AJ272" s="19" t="str">
        <f t="shared" si="245"/>
        <v>dig_io_nc(46)</v>
      </c>
      <c r="AK272" s="58"/>
    </row>
  </sheetData>
  <sortState ref="A2:M216">
    <sortCondition ref="A2:A216"/>
    <sortCondition ref="B2:B216"/>
  </sortState>
  <mergeCells count="3">
    <mergeCell ref="F1:O1"/>
    <mergeCell ref="P1:Z1"/>
    <mergeCell ref="AA1:AK1"/>
  </mergeCells>
  <pageMargins left="0.7" right="0.7" top="0.75" bottom="0.75" header="0.3" footer="0.3"/>
  <pageSetup orientation="portrait" r:id="rId1"/>
  <ignoredErrors>
    <ignoredError sqref="U34:U35 U37:U38 U40:U45 U46 U49 U52 U54 U56 U58 U60 U62 U64 U66 U68 U70 U72 U74 U76 U78 U80 U82 U84 U86 U88 U90 U92 U9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  <c r="E1" t="s">
        <v>908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853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854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855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856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857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7" sqref="D7"/>
    </sheetView>
  </sheetViews>
  <sheetFormatPr defaultRowHeight="15"/>
  <cols>
    <col min="1" max="1" width="23.28515625" customWidth="1"/>
    <col min="4" max="4" width="17.28515625" customWidth="1"/>
  </cols>
  <sheetData>
    <row r="1" spans="1:4">
      <c r="B1" t="s">
        <v>745</v>
      </c>
      <c r="C1" t="s">
        <v>908</v>
      </c>
      <c r="D1" t="s">
        <v>1030</v>
      </c>
    </row>
    <row r="2" spans="1:4">
      <c r="A2" t="s">
        <v>909</v>
      </c>
      <c r="B2">
        <v>3</v>
      </c>
      <c r="C2">
        <v>0</v>
      </c>
      <c r="D2">
        <v>0</v>
      </c>
    </row>
    <row r="3" spans="1:4">
      <c r="A3" t="s">
        <v>910</v>
      </c>
      <c r="B3">
        <v>1</v>
      </c>
      <c r="C3">
        <v>2</v>
      </c>
      <c r="D3">
        <v>1</v>
      </c>
    </row>
    <row r="4" spans="1:4">
      <c r="A4" t="s">
        <v>911</v>
      </c>
      <c r="B4">
        <v>4</v>
      </c>
      <c r="D4">
        <v>5</v>
      </c>
    </row>
    <row r="5" spans="1:4">
      <c r="A5" t="s">
        <v>913</v>
      </c>
      <c r="B5" t="s">
        <v>914</v>
      </c>
      <c r="D5" t="s">
        <v>1220</v>
      </c>
    </row>
    <row r="6" spans="1:4">
      <c r="A6" t="s">
        <v>915</v>
      </c>
      <c r="B6" s="11" t="s">
        <v>916</v>
      </c>
      <c r="D6" t="s">
        <v>1221</v>
      </c>
    </row>
    <row r="7" spans="1:4">
      <c r="A7" t="s">
        <v>912</v>
      </c>
      <c r="B7">
        <v>32</v>
      </c>
      <c r="C7">
        <v>32</v>
      </c>
      <c r="D7">
        <v>50</v>
      </c>
    </row>
    <row r="8" spans="1:4">
      <c r="A8" t="s">
        <v>1233</v>
      </c>
      <c r="B8">
        <v>2</v>
      </c>
      <c r="C8">
        <v>2</v>
      </c>
      <c r="D8">
        <v>4</v>
      </c>
    </row>
    <row r="9" spans="1:4">
      <c r="A9" t="s">
        <v>1222</v>
      </c>
      <c r="D9">
        <v>3</v>
      </c>
    </row>
    <row r="10" spans="1:4">
      <c r="A10" t="s">
        <v>1223</v>
      </c>
      <c r="D10">
        <v>9</v>
      </c>
    </row>
    <row r="11" spans="1:4">
      <c r="A11" t="s">
        <v>1224</v>
      </c>
      <c r="D11">
        <v>5</v>
      </c>
    </row>
    <row r="12" spans="1:4">
      <c r="A12" t="s">
        <v>1225</v>
      </c>
      <c r="D12" t="s">
        <v>1229</v>
      </c>
    </row>
    <row r="13" spans="1:4">
      <c r="A13" t="s">
        <v>1226</v>
      </c>
      <c r="D13" t="s">
        <v>1230</v>
      </c>
    </row>
    <row r="14" spans="1:4">
      <c r="A14" t="s">
        <v>1227</v>
      </c>
      <c r="D14" t="s">
        <v>1231</v>
      </c>
    </row>
    <row r="15" spans="1:4">
      <c r="A15" t="s">
        <v>1228</v>
      </c>
      <c r="D15" t="s">
        <v>1232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B13" sqref="B13"/>
    </sheetView>
  </sheetViews>
  <sheetFormatPr defaultRowHeight="15"/>
  <cols>
    <col min="4" max="4" width="6.140625" customWidth="1"/>
    <col min="5" max="5" width="6.85546875" customWidth="1"/>
    <col min="6" max="6" width="10" customWidth="1"/>
    <col min="7" max="7" width="10.85546875" customWidth="1"/>
  </cols>
  <sheetData>
    <row r="1" spans="1:7">
      <c r="A1" s="78" t="s">
        <v>1030</v>
      </c>
      <c r="B1" s="78"/>
      <c r="C1" s="78"/>
      <c r="D1" s="78"/>
      <c r="E1" s="78"/>
      <c r="F1" s="78"/>
      <c r="G1" s="78"/>
    </row>
    <row r="3" spans="1:7">
      <c r="A3" t="s">
        <v>643</v>
      </c>
      <c r="B3" t="s">
        <v>907</v>
      </c>
      <c r="C3" t="s">
        <v>1235</v>
      </c>
      <c r="D3" t="s">
        <v>1239</v>
      </c>
      <c r="E3" t="s">
        <v>1240</v>
      </c>
      <c r="F3" t="s">
        <v>1236</v>
      </c>
      <c r="G3" t="s">
        <v>1237</v>
      </c>
    </row>
    <row r="4" spans="1:7">
      <c r="A4">
        <v>0</v>
      </c>
      <c r="B4" s="11" t="s">
        <v>1266</v>
      </c>
      <c r="C4" t="s">
        <v>1234</v>
      </c>
      <c r="D4">
        <v>0</v>
      </c>
      <c r="F4" t="s">
        <v>530</v>
      </c>
      <c r="G4" t="s">
        <v>532</v>
      </c>
    </row>
    <row r="5" spans="1:7">
      <c r="A5">
        <v>1</v>
      </c>
      <c r="B5" s="11" t="s">
        <v>1268</v>
      </c>
      <c r="C5" t="s">
        <v>1238</v>
      </c>
      <c r="D5">
        <v>1</v>
      </c>
      <c r="E5">
        <v>0</v>
      </c>
      <c r="F5" t="s">
        <v>1031</v>
      </c>
      <c r="G5" t="s">
        <v>1032</v>
      </c>
    </row>
    <row r="6" spans="1:7">
      <c r="A6">
        <v>2</v>
      </c>
      <c r="B6" s="11" t="s">
        <v>1267</v>
      </c>
      <c r="C6" t="s">
        <v>1242</v>
      </c>
      <c r="D6">
        <v>1</v>
      </c>
      <c r="E6">
        <v>1</v>
      </c>
    </row>
    <row r="7" spans="1:7">
      <c r="A7">
        <v>3</v>
      </c>
      <c r="B7" s="11" t="s">
        <v>1269</v>
      </c>
      <c r="C7" t="s">
        <v>1243</v>
      </c>
      <c r="D7">
        <v>1</v>
      </c>
      <c r="E7">
        <v>2</v>
      </c>
    </row>
    <row r="8" spans="1:7">
      <c r="A8">
        <v>4</v>
      </c>
      <c r="B8" s="11" t="s">
        <v>1270</v>
      </c>
      <c r="C8" t="s">
        <v>1244</v>
      </c>
      <c r="D8">
        <v>1</v>
      </c>
      <c r="E8">
        <v>4</v>
      </c>
    </row>
    <row r="9" spans="1:7">
      <c r="A9">
        <v>5</v>
      </c>
      <c r="B9" s="11" t="s">
        <v>1271</v>
      </c>
      <c r="C9" t="s">
        <v>1245</v>
      </c>
      <c r="D9">
        <v>1</v>
      </c>
      <c r="E9">
        <v>5</v>
      </c>
    </row>
    <row r="10" spans="1:7">
      <c r="A10">
        <v>6</v>
      </c>
      <c r="B10" s="11" t="s">
        <v>1272</v>
      </c>
      <c r="C10" t="s">
        <v>1241</v>
      </c>
      <c r="D10">
        <v>2</v>
      </c>
      <c r="F10" t="s">
        <v>1034</v>
      </c>
      <c r="G10" t="s">
        <v>1033</v>
      </c>
    </row>
    <row r="11" spans="1:7">
      <c r="A11">
        <v>7</v>
      </c>
      <c r="B11" s="11" t="s">
        <v>1273</v>
      </c>
      <c r="C11" t="s">
        <v>1246</v>
      </c>
      <c r="D11">
        <v>3</v>
      </c>
      <c r="F11" t="s">
        <v>1035</v>
      </c>
      <c r="G11" t="s">
        <v>1036</v>
      </c>
    </row>
    <row r="12" spans="1:7">
      <c r="A12">
        <v>8</v>
      </c>
      <c r="B12" s="11" t="s">
        <v>1274</v>
      </c>
      <c r="C12" t="s">
        <v>1247</v>
      </c>
      <c r="D12">
        <v>4</v>
      </c>
      <c r="F12" t="s">
        <v>1037</v>
      </c>
      <c r="G12" t="s">
        <v>1038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</vt:lpstr>
      <vt:lpstr>BIO</vt:lpstr>
      <vt:lpstr>DIO</vt:lpstr>
      <vt:lpstr>dig_io</vt:lpstr>
      <vt:lpstr>Counters</vt:lpstr>
      <vt:lpstr>DACS</vt:lpstr>
      <vt:lpstr>PTRHM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2012-04-06T19:36:24Z</dcterms:modified>
</cp:coreProperties>
</file>