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Nick/Desktop/code/thing-faceter/ClientApp/src/data/samples/blockstack/"/>
    </mc:Choice>
  </mc:AlternateContent>
  <bookViews>
    <workbookView xWindow="0" yWindow="460" windowWidth="33600" windowHeight="20540" tabRatio="500"/>
  </bookViews>
  <sheets>
    <sheet name="April 2019" sheetId="1" r:id="rId1"/>
    <sheet name="May 2019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71" i="2" l="1"/>
  <c r="Y71" i="2"/>
  <c r="Z71" i="2"/>
  <c r="AA71" i="2"/>
  <c r="AB71" i="2"/>
  <c r="AC71" i="2"/>
  <c r="Q71" i="2"/>
  <c r="R71" i="2"/>
  <c r="L71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7" i="2"/>
  <c r="L18" i="2"/>
  <c r="L19" i="2"/>
  <c r="L20" i="2"/>
  <c r="L21" i="2"/>
  <c r="L22" i="2"/>
  <c r="L23" i="2"/>
  <c r="L24" i="2"/>
  <c r="L26" i="2"/>
  <c r="L27" i="2"/>
  <c r="L28" i="2"/>
  <c r="L29" i="2"/>
  <c r="L30" i="2"/>
  <c r="L31" i="2"/>
  <c r="L32" i="2"/>
  <c r="L33" i="2"/>
  <c r="L34" i="2"/>
  <c r="L35" i="2"/>
  <c r="L37" i="2"/>
  <c r="L38" i="2"/>
  <c r="L39" i="2"/>
  <c r="L41" i="2"/>
  <c r="L42" i="2"/>
  <c r="L43" i="2"/>
  <c r="L44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1" i="2"/>
  <c r="L63" i="2"/>
  <c r="L64" i="2"/>
  <c r="L65" i="2"/>
  <c r="L66" i="2"/>
  <c r="L68" i="2"/>
  <c r="L69" i="2"/>
  <c r="L70" i="2"/>
  <c r="M71" i="2"/>
  <c r="N71" i="2"/>
  <c r="AE71" i="2"/>
  <c r="AG71" i="2"/>
  <c r="F71" i="2"/>
  <c r="G71" i="2"/>
  <c r="H71" i="2"/>
  <c r="I71" i="2"/>
  <c r="X70" i="2"/>
  <c r="Y70" i="2"/>
  <c r="Z70" i="2"/>
  <c r="AA70" i="2"/>
  <c r="AB70" i="2"/>
  <c r="AC70" i="2"/>
  <c r="Q70" i="2"/>
  <c r="R70" i="2"/>
  <c r="M70" i="2"/>
  <c r="N70" i="2"/>
  <c r="F70" i="2"/>
  <c r="G70" i="2"/>
  <c r="H70" i="2"/>
  <c r="I70" i="2"/>
  <c r="AE70" i="2"/>
  <c r="AG70" i="2"/>
  <c r="X69" i="2"/>
  <c r="Y69" i="2"/>
  <c r="Z69" i="2"/>
  <c r="AA69" i="2"/>
  <c r="AB69" i="2"/>
  <c r="AC69" i="2"/>
  <c r="Q69" i="2"/>
  <c r="R69" i="2"/>
  <c r="M69" i="2"/>
  <c r="N69" i="2"/>
  <c r="F69" i="2"/>
  <c r="G69" i="2"/>
  <c r="H69" i="2"/>
  <c r="I69" i="2"/>
  <c r="AE69" i="2"/>
  <c r="AG69" i="2"/>
  <c r="X68" i="2"/>
  <c r="Y68" i="2"/>
  <c r="Z68" i="2"/>
  <c r="AA68" i="2"/>
  <c r="AB68" i="2"/>
  <c r="AC68" i="2"/>
  <c r="Q68" i="2"/>
  <c r="R68" i="2"/>
  <c r="M68" i="2"/>
  <c r="N68" i="2"/>
  <c r="AE68" i="2"/>
  <c r="AG68" i="2"/>
  <c r="F68" i="2"/>
  <c r="G68" i="2"/>
  <c r="H68" i="2"/>
  <c r="I68" i="2"/>
  <c r="X67" i="2"/>
  <c r="Y67" i="2"/>
  <c r="Z67" i="2"/>
  <c r="AA67" i="2"/>
  <c r="AB67" i="2"/>
  <c r="AC67" i="2"/>
  <c r="Q67" i="2"/>
  <c r="R67" i="2"/>
  <c r="F67" i="2"/>
  <c r="G67" i="2"/>
  <c r="H67" i="2"/>
  <c r="I67" i="2"/>
  <c r="AE67" i="2"/>
  <c r="AG67" i="2"/>
  <c r="X66" i="2"/>
  <c r="Y66" i="2"/>
  <c r="Z66" i="2"/>
  <c r="AA66" i="2"/>
  <c r="AB66" i="2"/>
  <c r="AC66" i="2"/>
  <c r="Q66" i="2"/>
  <c r="R66" i="2"/>
  <c r="M66" i="2"/>
  <c r="N66" i="2"/>
  <c r="F66" i="2"/>
  <c r="G66" i="2"/>
  <c r="H66" i="2"/>
  <c r="I66" i="2"/>
  <c r="AE66" i="2"/>
  <c r="AG66" i="2"/>
  <c r="Q65" i="2"/>
  <c r="R65" i="2"/>
  <c r="M65" i="2"/>
  <c r="N65" i="2"/>
  <c r="AE65" i="2"/>
  <c r="AG65" i="2"/>
  <c r="F65" i="2"/>
  <c r="G65" i="2"/>
  <c r="H65" i="2"/>
  <c r="I65" i="2"/>
  <c r="X64" i="2"/>
  <c r="Y64" i="2"/>
  <c r="Z64" i="2"/>
  <c r="AA64" i="2"/>
  <c r="AB64" i="2"/>
  <c r="AC64" i="2"/>
  <c r="Q64" i="2"/>
  <c r="R64" i="2"/>
  <c r="M64" i="2"/>
  <c r="N64" i="2"/>
  <c r="AE64" i="2"/>
  <c r="AG64" i="2"/>
  <c r="F64" i="2"/>
  <c r="G64" i="2"/>
  <c r="H64" i="2"/>
  <c r="I64" i="2"/>
  <c r="X63" i="2"/>
  <c r="Y63" i="2"/>
  <c r="Z63" i="2"/>
  <c r="AA63" i="2"/>
  <c r="AB63" i="2"/>
  <c r="AC63" i="2"/>
  <c r="Q63" i="2"/>
  <c r="R63" i="2"/>
  <c r="M63" i="2"/>
  <c r="N63" i="2"/>
  <c r="AE63" i="2"/>
  <c r="AG63" i="2"/>
  <c r="F63" i="2"/>
  <c r="G63" i="2"/>
  <c r="H63" i="2"/>
  <c r="I63" i="2"/>
  <c r="X62" i="2"/>
  <c r="Y62" i="2"/>
  <c r="Z62" i="2"/>
  <c r="AA62" i="2"/>
  <c r="AB62" i="2"/>
  <c r="AC62" i="2"/>
  <c r="Q62" i="2"/>
  <c r="R62" i="2"/>
  <c r="F62" i="2"/>
  <c r="G62" i="2"/>
  <c r="H62" i="2"/>
  <c r="I62" i="2"/>
  <c r="AE62" i="2"/>
  <c r="AG62" i="2"/>
  <c r="X61" i="2"/>
  <c r="Y61" i="2"/>
  <c r="Z61" i="2"/>
  <c r="AA61" i="2"/>
  <c r="AB61" i="2"/>
  <c r="AC61" i="2"/>
  <c r="Q61" i="2"/>
  <c r="R61" i="2"/>
  <c r="M61" i="2"/>
  <c r="N61" i="2"/>
  <c r="F61" i="2"/>
  <c r="G61" i="2"/>
  <c r="H61" i="2"/>
  <c r="I61" i="2"/>
  <c r="AE61" i="2"/>
  <c r="AG61" i="2"/>
  <c r="X60" i="2"/>
  <c r="Y60" i="2"/>
  <c r="Z60" i="2"/>
  <c r="AA60" i="2"/>
  <c r="AB60" i="2"/>
  <c r="AC60" i="2"/>
  <c r="Q60" i="2"/>
  <c r="R60" i="2"/>
  <c r="F60" i="2"/>
  <c r="G60" i="2"/>
  <c r="H60" i="2"/>
  <c r="I60" i="2"/>
  <c r="AE60" i="2"/>
  <c r="AG60" i="2"/>
  <c r="X59" i="2"/>
  <c r="Y59" i="2"/>
  <c r="Z59" i="2"/>
  <c r="AA59" i="2"/>
  <c r="AB59" i="2"/>
  <c r="AC59" i="2"/>
  <c r="Q59" i="2"/>
  <c r="R59" i="2"/>
  <c r="M59" i="2"/>
  <c r="N59" i="2"/>
  <c r="AE59" i="2"/>
  <c r="AG59" i="2"/>
  <c r="F59" i="2"/>
  <c r="G59" i="2"/>
  <c r="H59" i="2"/>
  <c r="I59" i="2"/>
  <c r="X58" i="2"/>
  <c r="Y58" i="2"/>
  <c r="Z58" i="2"/>
  <c r="AA58" i="2"/>
  <c r="AB58" i="2"/>
  <c r="AC58" i="2"/>
  <c r="Q58" i="2"/>
  <c r="R58" i="2"/>
  <c r="M58" i="2"/>
  <c r="N58" i="2"/>
  <c r="F58" i="2"/>
  <c r="G58" i="2"/>
  <c r="H58" i="2"/>
  <c r="I58" i="2"/>
  <c r="AE58" i="2"/>
  <c r="AG58" i="2"/>
  <c r="X57" i="2"/>
  <c r="Y57" i="2"/>
  <c r="Z57" i="2"/>
  <c r="AA57" i="2"/>
  <c r="AB57" i="2"/>
  <c r="AC57" i="2"/>
  <c r="Q57" i="2"/>
  <c r="R57" i="2"/>
  <c r="M57" i="2"/>
  <c r="N57" i="2"/>
  <c r="AE57" i="2"/>
  <c r="AG57" i="2"/>
  <c r="F57" i="2"/>
  <c r="G57" i="2"/>
  <c r="H57" i="2"/>
  <c r="I57" i="2"/>
  <c r="X56" i="2"/>
  <c r="Y56" i="2"/>
  <c r="Z56" i="2"/>
  <c r="AA56" i="2"/>
  <c r="AB56" i="2"/>
  <c r="AC56" i="2"/>
  <c r="Q56" i="2"/>
  <c r="R56" i="2"/>
  <c r="M56" i="2"/>
  <c r="N56" i="2"/>
  <c r="AE56" i="2"/>
  <c r="AG56" i="2"/>
  <c r="F56" i="2"/>
  <c r="G56" i="2"/>
  <c r="H56" i="2"/>
  <c r="I56" i="2"/>
  <c r="X55" i="2"/>
  <c r="Y55" i="2"/>
  <c r="Z55" i="2"/>
  <c r="AA55" i="2"/>
  <c r="AB55" i="2"/>
  <c r="AC55" i="2"/>
  <c r="Q55" i="2"/>
  <c r="R55" i="2"/>
  <c r="M55" i="2"/>
  <c r="N55" i="2"/>
  <c r="F55" i="2"/>
  <c r="G55" i="2"/>
  <c r="H55" i="2"/>
  <c r="I55" i="2"/>
  <c r="AE55" i="2"/>
  <c r="AG55" i="2"/>
  <c r="X54" i="2"/>
  <c r="Y54" i="2"/>
  <c r="Z54" i="2"/>
  <c r="AA54" i="2"/>
  <c r="AB54" i="2"/>
  <c r="AC54" i="2"/>
  <c r="Q54" i="2"/>
  <c r="R54" i="2"/>
  <c r="M54" i="2"/>
  <c r="N54" i="2"/>
  <c r="F54" i="2"/>
  <c r="G54" i="2"/>
  <c r="H54" i="2"/>
  <c r="I54" i="2"/>
  <c r="AE54" i="2"/>
  <c r="AG54" i="2"/>
  <c r="X53" i="2"/>
  <c r="Y53" i="2"/>
  <c r="Z53" i="2"/>
  <c r="AA53" i="2"/>
  <c r="AB53" i="2"/>
  <c r="AC53" i="2"/>
  <c r="Q53" i="2"/>
  <c r="R53" i="2"/>
  <c r="M53" i="2"/>
  <c r="N53" i="2"/>
  <c r="F53" i="2"/>
  <c r="G53" i="2"/>
  <c r="H53" i="2"/>
  <c r="I53" i="2"/>
  <c r="AE53" i="2"/>
  <c r="AG53" i="2"/>
  <c r="X52" i="2"/>
  <c r="Y52" i="2"/>
  <c r="Z52" i="2"/>
  <c r="AA52" i="2"/>
  <c r="AB52" i="2"/>
  <c r="AC52" i="2"/>
  <c r="Q52" i="2"/>
  <c r="R52" i="2"/>
  <c r="M52" i="2"/>
  <c r="N52" i="2"/>
  <c r="AE52" i="2"/>
  <c r="AG52" i="2"/>
  <c r="F52" i="2"/>
  <c r="G52" i="2"/>
  <c r="H52" i="2"/>
  <c r="I52" i="2"/>
  <c r="X51" i="2"/>
  <c r="Y51" i="2"/>
  <c r="Z51" i="2"/>
  <c r="AA51" i="2"/>
  <c r="AB51" i="2"/>
  <c r="AC51" i="2"/>
  <c r="Q51" i="2"/>
  <c r="R51" i="2"/>
  <c r="M51" i="2"/>
  <c r="N51" i="2"/>
  <c r="F51" i="2"/>
  <c r="G51" i="2"/>
  <c r="H51" i="2"/>
  <c r="I51" i="2"/>
  <c r="AE51" i="2"/>
  <c r="AG51" i="2"/>
  <c r="X50" i="2"/>
  <c r="Y50" i="2"/>
  <c r="Z50" i="2"/>
  <c r="AA50" i="2"/>
  <c r="AB50" i="2"/>
  <c r="AC50" i="2"/>
  <c r="Q50" i="2"/>
  <c r="R50" i="2"/>
  <c r="M50" i="2"/>
  <c r="N50" i="2"/>
  <c r="F50" i="2"/>
  <c r="G50" i="2"/>
  <c r="H50" i="2"/>
  <c r="I50" i="2"/>
  <c r="AE50" i="2"/>
  <c r="AG50" i="2"/>
  <c r="X49" i="2"/>
  <c r="Y49" i="2"/>
  <c r="Z49" i="2"/>
  <c r="AA49" i="2"/>
  <c r="AB49" i="2"/>
  <c r="AC49" i="2"/>
  <c r="Q49" i="2"/>
  <c r="R49" i="2"/>
  <c r="M49" i="2"/>
  <c r="N49" i="2"/>
  <c r="AE49" i="2"/>
  <c r="AG49" i="2"/>
  <c r="F49" i="2"/>
  <c r="G49" i="2"/>
  <c r="H49" i="2"/>
  <c r="I49" i="2"/>
  <c r="X48" i="2"/>
  <c r="Y48" i="2"/>
  <c r="Z48" i="2"/>
  <c r="AA48" i="2"/>
  <c r="AB48" i="2"/>
  <c r="AC48" i="2"/>
  <c r="Q48" i="2"/>
  <c r="R48" i="2"/>
  <c r="M48" i="2"/>
  <c r="N48" i="2"/>
  <c r="F48" i="2"/>
  <c r="G48" i="2"/>
  <c r="H48" i="2"/>
  <c r="I48" i="2"/>
  <c r="AE48" i="2"/>
  <c r="AG48" i="2"/>
  <c r="X47" i="2"/>
  <c r="Y47" i="2"/>
  <c r="Z47" i="2"/>
  <c r="AA47" i="2"/>
  <c r="AB47" i="2"/>
  <c r="AC47" i="2"/>
  <c r="Q47" i="2"/>
  <c r="R47" i="2"/>
  <c r="M47" i="2"/>
  <c r="N47" i="2"/>
  <c r="F47" i="2"/>
  <c r="G47" i="2"/>
  <c r="H47" i="2"/>
  <c r="I47" i="2"/>
  <c r="AE47" i="2"/>
  <c r="AG47" i="2"/>
  <c r="X46" i="2"/>
  <c r="Y46" i="2"/>
  <c r="Z46" i="2"/>
  <c r="AA46" i="2"/>
  <c r="AB46" i="2"/>
  <c r="AC46" i="2"/>
  <c r="Q46" i="2"/>
  <c r="R46" i="2"/>
  <c r="M46" i="2"/>
  <c r="N46" i="2"/>
  <c r="F46" i="2"/>
  <c r="G46" i="2"/>
  <c r="H46" i="2"/>
  <c r="I46" i="2"/>
  <c r="AE46" i="2"/>
  <c r="AG46" i="2"/>
  <c r="X45" i="2"/>
  <c r="Y45" i="2"/>
  <c r="Z45" i="2"/>
  <c r="AA45" i="2"/>
  <c r="AB45" i="2"/>
  <c r="AC45" i="2"/>
  <c r="Q45" i="2"/>
  <c r="R45" i="2"/>
  <c r="F45" i="2"/>
  <c r="G45" i="2"/>
  <c r="H45" i="2"/>
  <c r="I45" i="2"/>
  <c r="AE45" i="2"/>
  <c r="AG45" i="2"/>
  <c r="X44" i="2"/>
  <c r="Y44" i="2"/>
  <c r="Z44" i="2"/>
  <c r="AA44" i="2"/>
  <c r="AB44" i="2"/>
  <c r="AC44" i="2"/>
  <c r="Q44" i="2"/>
  <c r="R44" i="2"/>
  <c r="M44" i="2"/>
  <c r="N44" i="2"/>
  <c r="AE44" i="2"/>
  <c r="AG44" i="2"/>
  <c r="F44" i="2"/>
  <c r="G44" i="2"/>
  <c r="H44" i="2"/>
  <c r="I44" i="2"/>
  <c r="X43" i="2"/>
  <c r="Y43" i="2"/>
  <c r="Z43" i="2"/>
  <c r="AA43" i="2"/>
  <c r="AB43" i="2"/>
  <c r="AC43" i="2"/>
  <c r="Q43" i="2"/>
  <c r="R43" i="2"/>
  <c r="M43" i="2"/>
  <c r="N43" i="2"/>
  <c r="AE43" i="2"/>
  <c r="AG43" i="2"/>
  <c r="F43" i="2"/>
  <c r="G43" i="2"/>
  <c r="H43" i="2"/>
  <c r="I43" i="2"/>
  <c r="X42" i="2"/>
  <c r="Y42" i="2"/>
  <c r="Z42" i="2"/>
  <c r="AA42" i="2"/>
  <c r="AB42" i="2"/>
  <c r="AC42" i="2"/>
  <c r="Q42" i="2"/>
  <c r="R42" i="2"/>
  <c r="M42" i="2"/>
  <c r="N42" i="2"/>
  <c r="F42" i="2"/>
  <c r="G42" i="2"/>
  <c r="H42" i="2"/>
  <c r="I42" i="2"/>
  <c r="AE42" i="2"/>
  <c r="AG42" i="2"/>
  <c r="X41" i="2"/>
  <c r="Y41" i="2"/>
  <c r="Z41" i="2"/>
  <c r="AA41" i="2"/>
  <c r="AB41" i="2"/>
  <c r="AC41" i="2"/>
  <c r="Q41" i="2"/>
  <c r="R41" i="2"/>
  <c r="M41" i="2"/>
  <c r="N41" i="2"/>
  <c r="F41" i="2"/>
  <c r="G41" i="2"/>
  <c r="H41" i="2"/>
  <c r="I41" i="2"/>
  <c r="AE41" i="2"/>
  <c r="AG41" i="2"/>
  <c r="X40" i="2"/>
  <c r="Y40" i="2"/>
  <c r="Z40" i="2"/>
  <c r="AA40" i="2"/>
  <c r="AB40" i="2"/>
  <c r="AC40" i="2"/>
  <c r="Q40" i="2"/>
  <c r="R40" i="2"/>
  <c r="F40" i="2"/>
  <c r="G40" i="2"/>
  <c r="H40" i="2"/>
  <c r="I40" i="2"/>
  <c r="AE40" i="2"/>
  <c r="AG40" i="2"/>
  <c r="X39" i="2"/>
  <c r="Y39" i="2"/>
  <c r="Z39" i="2"/>
  <c r="AA39" i="2"/>
  <c r="AB39" i="2"/>
  <c r="AC39" i="2"/>
  <c r="Q39" i="2"/>
  <c r="R39" i="2"/>
  <c r="M39" i="2"/>
  <c r="N39" i="2"/>
  <c r="AE39" i="2"/>
  <c r="AG39" i="2"/>
  <c r="F39" i="2"/>
  <c r="G39" i="2"/>
  <c r="H39" i="2"/>
  <c r="I39" i="2"/>
  <c r="X38" i="2"/>
  <c r="Y38" i="2"/>
  <c r="Z38" i="2"/>
  <c r="AA38" i="2"/>
  <c r="AB38" i="2"/>
  <c r="AC38" i="2"/>
  <c r="Q38" i="2"/>
  <c r="R38" i="2"/>
  <c r="M38" i="2"/>
  <c r="N38" i="2"/>
  <c r="AE38" i="2"/>
  <c r="AG38" i="2"/>
  <c r="F38" i="2"/>
  <c r="G38" i="2"/>
  <c r="H38" i="2"/>
  <c r="I38" i="2"/>
  <c r="X37" i="2"/>
  <c r="Y37" i="2"/>
  <c r="Z37" i="2"/>
  <c r="AA37" i="2"/>
  <c r="AB37" i="2"/>
  <c r="AC37" i="2"/>
  <c r="Q37" i="2"/>
  <c r="R37" i="2"/>
  <c r="M37" i="2"/>
  <c r="N37" i="2"/>
  <c r="F37" i="2"/>
  <c r="G37" i="2"/>
  <c r="H37" i="2"/>
  <c r="I37" i="2"/>
  <c r="AE37" i="2"/>
  <c r="AG37" i="2"/>
  <c r="X36" i="2"/>
  <c r="Y36" i="2"/>
  <c r="Z36" i="2"/>
  <c r="AA36" i="2"/>
  <c r="AB36" i="2"/>
  <c r="AC36" i="2"/>
  <c r="Q36" i="2"/>
  <c r="R36" i="2"/>
  <c r="F36" i="2"/>
  <c r="G36" i="2"/>
  <c r="H36" i="2"/>
  <c r="I36" i="2"/>
  <c r="AE36" i="2"/>
  <c r="AG36" i="2"/>
  <c r="X35" i="2"/>
  <c r="Y35" i="2"/>
  <c r="Z35" i="2"/>
  <c r="AA35" i="2"/>
  <c r="AB35" i="2"/>
  <c r="AC35" i="2"/>
  <c r="Q35" i="2"/>
  <c r="R35" i="2"/>
  <c r="M35" i="2"/>
  <c r="N35" i="2"/>
  <c r="F35" i="2"/>
  <c r="G35" i="2"/>
  <c r="H35" i="2"/>
  <c r="I35" i="2"/>
  <c r="AE35" i="2"/>
  <c r="AG35" i="2"/>
  <c r="X34" i="2"/>
  <c r="Y34" i="2"/>
  <c r="Z34" i="2"/>
  <c r="AA34" i="2"/>
  <c r="AB34" i="2"/>
  <c r="AC34" i="2"/>
  <c r="Q34" i="2"/>
  <c r="R34" i="2"/>
  <c r="M34" i="2"/>
  <c r="N34" i="2"/>
  <c r="AE34" i="2"/>
  <c r="AG34" i="2"/>
  <c r="F34" i="2"/>
  <c r="G34" i="2"/>
  <c r="H34" i="2"/>
  <c r="I34" i="2"/>
  <c r="X33" i="2"/>
  <c r="Y33" i="2"/>
  <c r="Z33" i="2"/>
  <c r="AA33" i="2"/>
  <c r="AB33" i="2"/>
  <c r="AC33" i="2"/>
  <c r="Q33" i="2"/>
  <c r="R33" i="2"/>
  <c r="M33" i="2"/>
  <c r="N33" i="2"/>
  <c r="AE33" i="2"/>
  <c r="AG33" i="2"/>
  <c r="F33" i="2"/>
  <c r="G33" i="2"/>
  <c r="H33" i="2"/>
  <c r="I33" i="2"/>
  <c r="X32" i="2"/>
  <c r="Y32" i="2"/>
  <c r="Z32" i="2"/>
  <c r="AA32" i="2"/>
  <c r="AB32" i="2"/>
  <c r="AC32" i="2"/>
  <c r="Q32" i="2"/>
  <c r="R32" i="2"/>
  <c r="M32" i="2"/>
  <c r="N32" i="2"/>
  <c r="AE32" i="2"/>
  <c r="AG32" i="2"/>
  <c r="F32" i="2"/>
  <c r="G32" i="2"/>
  <c r="H32" i="2"/>
  <c r="I32" i="2"/>
  <c r="X31" i="2"/>
  <c r="Y31" i="2"/>
  <c r="Z31" i="2"/>
  <c r="AA31" i="2"/>
  <c r="AB31" i="2"/>
  <c r="AC31" i="2"/>
  <c r="Q31" i="2"/>
  <c r="R31" i="2"/>
  <c r="M31" i="2"/>
  <c r="N31" i="2"/>
  <c r="AE31" i="2"/>
  <c r="AG31" i="2"/>
  <c r="F31" i="2"/>
  <c r="G31" i="2"/>
  <c r="H31" i="2"/>
  <c r="I31" i="2"/>
  <c r="X30" i="2"/>
  <c r="Y30" i="2"/>
  <c r="Z30" i="2"/>
  <c r="AA30" i="2"/>
  <c r="AB30" i="2"/>
  <c r="AC30" i="2"/>
  <c r="Q30" i="2"/>
  <c r="R30" i="2"/>
  <c r="M30" i="2"/>
  <c r="N30" i="2"/>
  <c r="AE30" i="2"/>
  <c r="AG30" i="2"/>
  <c r="F30" i="2"/>
  <c r="G30" i="2"/>
  <c r="H30" i="2"/>
  <c r="I30" i="2"/>
  <c r="X29" i="2"/>
  <c r="Y29" i="2"/>
  <c r="Z29" i="2"/>
  <c r="AA29" i="2"/>
  <c r="AB29" i="2"/>
  <c r="AC29" i="2"/>
  <c r="Q29" i="2"/>
  <c r="R29" i="2"/>
  <c r="M29" i="2"/>
  <c r="N29" i="2"/>
  <c r="F29" i="2"/>
  <c r="G29" i="2"/>
  <c r="H29" i="2"/>
  <c r="I29" i="2"/>
  <c r="AE29" i="2"/>
  <c r="AG29" i="2"/>
  <c r="X28" i="2"/>
  <c r="Y28" i="2"/>
  <c r="Z28" i="2"/>
  <c r="AA28" i="2"/>
  <c r="AB28" i="2"/>
  <c r="AC28" i="2"/>
  <c r="Q28" i="2"/>
  <c r="R28" i="2"/>
  <c r="M28" i="2"/>
  <c r="N28" i="2"/>
  <c r="F28" i="2"/>
  <c r="G28" i="2"/>
  <c r="H28" i="2"/>
  <c r="I28" i="2"/>
  <c r="AE28" i="2"/>
  <c r="AG28" i="2"/>
  <c r="X27" i="2"/>
  <c r="Y27" i="2"/>
  <c r="Z27" i="2"/>
  <c r="AA27" i="2"/>
  <c r="AB27" i="2"/>
  <c r="AC27" i="2"/>
  <c r="Q27" i="2"/>
  <c r="R27" i="2"/>
  <c r="M27" i="2"/>
  <c r="N27" i="2"/>
  <c r="F27" i="2"/>
  <c r="G27" i="2"/>
  <c r="H27" i="2"/>
  <c r="I27" i="2"/>
  <c r="AE27" i="2"/>
  <c r="AG27" i="2"/>
  <c r="X26" i="2"/>
  <c r="Y26" i="2"/>
  <c r="Z26" i="2"/>
  <c r="AA26" i="2"/>
  <c r="AB26" i="2"/>
  <c r="AC26" i="2"/>
  <c r="Q26" i="2"/>
  <c r="R26" i="2"/>
  <c r="M26" i="2"/>
  <c r="N26" i="2"/>
  <c r="F26" i="2"/>
  <c r="G26" i="2"/>
  <c r="H26" i="2"/>
  <c r="I26" i="2"/>
  <c r="AE26" i="2"/>
  <c r="AG26" i="2"/>
  <c r="X25" i="2"/>
  <c r="Y25" i="2"/>
  <c r="Z25" i="2"/>
  <c r="AA25" i="2"/>
  <c r="AB25" i="2"/>
  <c r="AC25" i="2"/>
  <c r="Q25" i="2"/>
  <c r="R25" i="2"/>
  <c r="F25" i="2"/>
  <c r="G25" i="2"/>
  <c r="H25" i="2"/>
  <c r="I25" i="2"/>
  <c r="AE25" i="2"/>
  <c r="AG25" i="2"/>
  <c r="X24" i="2"/>
  <c r="Y24" i="2"/>
  <c r="Z24" i="2"/>
  <c r="AA24" i="2"/>
  <c r="AB24" i="2"/>
  <c r="AC24" i="2"/>
  <c r="Q24" i="2"/>
  <c r="R24" i="2"/>
  <c r="M24" i="2"/>
  <c r="N24" i="2"/>
  <c r="F24" i="2"/>
  <c r="G24" i="2"/>
  <c r="H24" i="2"/>
  <c r="I24" i="2"/>
  <c r="AE24" i="2"/>
  <c r="AG24" i="2"/>
  <c r="X23" i="2"/>
  <c r="Y23" i="2"/>
  <c r="Z23" i="2"/>
  <c r="AA23" i="2"/>
  <c r="AB23" i="2"/>
  <c r="AC23" i="2"/>
  <c r="Q23" i="2"/>
  <c r="R23" i="2"/>
  <c r="M23" i="2"/>
  <c r="N23" i="2"/>
  <c r="F23" i="2"/>
  <c r="G23" i="2"/>
  <c r="H23" i="2"/>
  <c r="I23" i="2"/>
  <c r="AE23" i="2"/>
  <c r="AG23" i="2"/>
  <c r="X22" i="2"/>
  <c r="Y22" i="2"/>
  <c r="Z22" i="2"/>
  <c r="AA22" i="2"/>
  <c r="AB22" i="2"/>
  <c r="AC22" i="2"/>
  <c r="Q22" i="2"/>
  <c r="R22" i="2"/>
  <c r="M22" i="2"/>
  <c r="N22" i="2"/>
  <c r="F22" i="2"/>
  <c r="G22" i="2"/>
  <c r="H22" i="2"/>
  <c r="I22" i="2"/>
  <c r="AE22" i="2"/>
  <c r="AG22" i="2"/>
  <c r="X21" i="2"/>
  <c r="Y21" i="2"/>
  <c r="Z21" i="2"/>
  <c r="AA21" i="2"/>
  <c r="AB21" i="2"/>
  <c r="AC21" i="2"/>
  <c r="Q21" i="2"/>
  <c r="R21" i="2"/>
  <c r="M21" i="2"/>
  <c r="N21" i="2"/>
  <c r="F21" i="2"/>
  <c r="G21" i="2"/>
  <c r="H21" i="2"/>
  <c r="I21" i="2"/>
  <c r="AE21" i="2"/>
  <c r="AG21" i="2"/>
  <c r="X20" i="2"/>
  <c r="Y20" i="2"/>
  <c r="Z20" i="2"/>
  <c r="AA20" i="2"/>
  <c r="AB20" i="2"/>
  <c r="AC20" i="2"/>
  <c r="Q20" i="2"/>
  <c r="R20" i="2"/>
  <c r="M20" i="2"/>
  <c r="N20" i="2"/>
  <c r="F20" i="2"/>
  <c r="G20" i="2"/>
  <c r="H20" i="2"/>
  <c r="I20" i="2"/>
  <c r="AE20" i="2"/>
  <c r="AG20" i="2"/>
  <c r="X19" i="2"/>
  <c r="Y19" i="2"/>
  <c r="Z19" i="2"/>
  <c r="AA19" i="2"/>
  <c r="AB19" i="2"/>
  <c r="AC19" i="2"/>
  <c r="Q19" i="2"/>
  <c r="R19" i="2"/>
  <c r="M19" i="2"/>
  <c r="N19" i="2"/>
  <c r="AE19" i="2"/>
  <c r="AG19" i="2"/>
  <c r="F19" i="2"/>
  <c r="G19" i="2"/>
  <c r="H19" i="2"/>
  <c r="I19" i="2"/>
  <c r="X18" i="2"/>
  <c r="Y18" i="2"/>
  <c r="Z18" i="2"/>
  <c r="AA18" i="2"/>
  <c r="AB18" i="2"/>
  <c r="AC18" i="2"/>
  <c r="Q18" i="2"/>
  <c r="R18" i="2"/>
  <c r="M18" i="2"/>
  <c r="N18" i="2"/>
  <c r="F18" i="2"/>
  <c r="G18" i="2"/>
  <c r="H18" i="2"/>
  <c r="I18" i="2"/>
  <c r="AE18" i="2"/>
  <c r="AG18" i="2"/>
  <c r="X17" i="2"/>
  <c r="Y17" i="2"/>
  <c r="Z17" i="2"/>
  <c r="AA17" i="2"/>
  <c r="AB17" i="2"/>
  <c r="AC17" i="2"/>
  <c r="Q17" i="2"/>
  <c r="R17" i="2"/>
  <c r="M17" i="2"/>
  <c r="N17" i="2"/>
  <c r="F17" i="2"/>
  <c r="G17" i="2"/>
  <c r="H17" i="2"/>
  <c r="I17" i="2"/>
  <c r="AE17" i="2"/>
  <c r="AG17" i="2"/>
  <c r="X16" i="2"/>
  <c r="Y16" i="2"/>
  <c r="Z16" i="2"/>
  <c r="AA16" i="2"/>
  <c r="AB16" i="2"/>
  <c r="AC16" i="2"/>
  <c r="Q16" i="2"/>
  <c r="R16" i="2"/>
  <c r="F16" i="2"/>
  <c r="G16" i="2"/>
  <c r="H16" i="2"/>
  <c r="I16" i="2"/>
  <c r="AE16" i="2"/>
  <c r="AG16" i="2"/>
  <c r="X15" i="2"/>
  <c r="Y15" i="2"/>
  <c r="Z15" i="2"/>
  <c r="AA15" i="2"/>
  <c r="AB15" i="2"/>
  <c r="AC15" i="2"/>
  <c r="Q15" i="2"/>
  <c r="R15" i="2"/>
  <c r="M15" i="2"/>
  <c r="N15" i="2"/>
  <c r="F15" i="2"/>
  <c r="G15" i="2"/>
  <c r="H15" i="2"/>
  <c r="I15" i="2"/>
  <c r="AE15" i="2"/>
  <c r="AG15" i="2"/>
  <c r="X14" i="2"/>
  <c r="Y14" i="2"/>
  <c r="Z14" i="2"/>
  <c r="AA14" i="2"/>
  <c r="AB14" i="2"/>
  <c r="AC14" i="2"/>
  <c r="Q14" i="2"/>
  <c r="R14" i="2"/>
  <c r="M14" i="2"/>
  <c r="N14" i="2"/>
  <c r="F14" i="2"/>
  <c r="G14" i="2"/>
  <c r="H14" i="2"/>
  <c r="I14" i="2"/>
  <c r="AE14" i="2"/>
  <c r="AG14" i="2"/>
  <c r="X13" i="2"/>
  <c r="Y13" i="2"/>
  <c r="Z13" i="2"/>
  <c r="AA13" i="2"/>
  <c r="AB13" i="2"/>
  <c r="AC13" i="2"/>
  <c r="Q13" i="2"/>
  <c r="R13" i="2"/>
  <c r="M13" i="2"/>
  <c r="N13" i="2"/>
  <c r="F13" i="2"/>
  <c r="G13" i="2"/>
  <c r="H13" i="2"/>
  <c r="I13" i="2"/>
  <c r="AE13" i="2"/>
  <c r="AG13" i="2"/>
  <c r="X12" i="2"/>
  <c r="Y12" i="2"/>
  <c r="Z12" i="2"/>
  <c r="AA12" i="2"/>
  <c r="AB12" i="2"/>
  <c r="AC12" i="2"/>
  <c r="Q12" i="2"/>
  <c r="R12" i="2"/>
  <c r="M12" i="2"/>
  <c r="N12" i="2"/>
  <c r="F12" i="2"/>
  <c r="G12" i="2"/>
  <c r="H12" i="2"/>
  <c r="I12" i="2"/>
  <c r="AE12" i="2"/>
  <c r="AG12" i="2"/>
  <c r="X11" i="2"/>
  <c r="Y11" i="2"/>
  <c r="Z11" i="2"/>
  <c r="AA11" i="2"/>
  <c r="AB11" i="2"/>
  <c r="AC11" i="2"/>
  <c r="Q11" i="2"/>
  <c r="R11" i="2"/>
  <c r="M11" i="2"/>
  <c r="N11" i="2"/>
  <c r="F11" i="2"/>
  <c r="G11" i="2"/>
  <c r="H11" i="2"/>
  <c r="I11" i="2"/>
  <c r="AE11" i="2"/>
  <c r="AG11" i="2"/>
  <c r="X10" i="2"/>
  <c r="Y10" i="2"/>
  <c r="Z10" i="2"/>
  <c r="AA10" i="2"/>
  <c r="AB10" i="2"/>
  <c r="AC10" i="2"/>
  <c r="Q10" i="2"/>
  <c r="R10" i="2"/>
  <c r="M10" i="2"/>
  <c r="N10" i="2"/>
  <c r="F10" i="2"/>
  <c r="G10" i="2"/>
  <c r="H10" i="2"/>
  <c r="I10" i="2"/>
  <c r="AE10" i="2"/>
  <c r="AG10" i="2"/>
  <c r="X9" i="2"/>
  <c r="Y9" i="2"/>
  <c r="Z9" i="2"/>
  <c r="AA9" i="2"/>
  <c r="AB9" i="2"/>
  <c r="AC9" i="2"/>
  <c r="Q9" i="2"/>
  <c r="R9" i="2"/>
  <c r="M9" i="2"/>
  <c r="N9" i="2"/>
  <c r="F9" i="2"/>
  <c r="G9" i="2"/>
  <c r="H9" i="2"/>
  <c r="I9" i="2"/>
  <c r="AE9" i="2"/>
  <c r="AG9" i="2"/>
  <c r="X8" i="2"/>
  <c r="Y8" i="2"/>
  <c r="Z8" i="2"/>
  <c r="AA8" i="2"/>
  <c r="AB8" i="2"/>
  <c r="AC8" i="2"/>
  <c r="Q8" i="2"/>
  <c r="R8" i="2"/>
  <c r="M8" i="2"/>
  <c r="N8" i="2"/>
  <c r="F8" i="2"/>
  <c r="G8" i="2"/>
  <c r="H8" i="2"/>
  <c r="I8" i="2"/>
  <c r="AE8" i="2"/>
  <c r="AG8" i="2"/>
  <c r="X7" i="2"/>
  <c r="Y7" i="2"/>
  <c r="Z7" i="2"/>
  <c r="AA7" i="2"/>
  <c r="AB7" i="2"/>
  <c r="AC7" i="2"/>
  <c r="Q7" i="2"/>
  <c r="R7" i="2"/>
  <c r="M7" i="2"/>
  <c r="N7" i="2"/>
  <c r="F7" i="2"/>
  <c r="G7" i="2"/>
  <c r="H7" i="2"/>
  <c r="I7" i="2"/>
  <c r="AE7" i="2"/>
  <c r="AG7" i="2"/>
  <c r="X6" i="2"/>
  <c r="Y6" i="2"/>
  <c r="Z6" i="2"/>
  <c r="AA6" i="2"/>
  <c r="AB6" i="2"/>
  <c r="AC6" i="2"/>
  <c r="Q6" i="2"/>
  <c r="R6" i="2"/>
  <c r="M6" i="2"/>
  <c r="N6" i="2"/>
  <c r="F6" i="2"/>
  <c r="G6" i="2"/>
  <c r="H6" i="2"/>
  <c r="I6" i="2"/>
  <c r="AE6" i="2"/>
  <c r="AG6" i="2"/>
  <c r="X5" i="2"/>
  <c r="Y5" i="2"/>
  <c r="Z5" i="2"/>
  <c r="AA5" i="2"/>
  <c r="AB5" i="2"/>
  <c r="AC5" i="2"/>
  <c r="Q5" i="2"/>
  <c r="R5" i="2"/>
  <c r="M5" i="2"/>
  <c r="N5" i="2"/>
  <c r="F5" i="2"/>
  <c r="G5" i="2"/>
  <c r="H5" i="2"/>
  <c r="I5" i="2"/>
  <c r="AE5" i="2"/>
  <c r="AG5" i="2"/>
  <c r="X4" i="2"/>
  <c r="Y4" i="2"/>
  <c r="Z4" i="2"/>
  <c r="AA4" i="2"/>
  <c r="AB4" i="2"/>
  <c r="AC4" i="2"/>
  <c r="Q4" i="2"/>
  <c r="R4" i="2"/>
  <c r="M4" i="2"/>
  <c r="N4" i="2"/>
  <c r="F4" i="2"/>
  <c r="G4" i="2"/>
  <c r="H4" i="2"/>
  <c r="I4" i="2"/>
  <c r="AE4" i="2"/>
  <c r="AG4" i="2"/>
  <c r="X3" i="2"/>
  <c r="Y3" i="2"/>
  <c r="Z3" i="2"/>
  <c r="AA3" i="2"/>
  <c r="AB3" i="2"/>
  <c r="AC3" i="2"/>
  <c r="Q3" i="2"/>
  <c r="R3" i="2"/>
  <c r="M3" i="2"/>
  <c r="N3" i="2"/>
  <c r="F3" i="2"/>
  <c r="G3" i="2"/>
  <c r="H3" i="2"/>
  <c r="I3" i="2"/>
  <c r="AE3" i="2"/>
  <c r="AG3" i="2"/>
  <c r="X2" i="2"/>
  <c r="Y2" i="2"/>
  <c r="Z2" i="2"/>
  <c r="AA2" i="2"/>
  <c r="AB2" i="2"/>
  <c r="AC2" i="2"/>
  <c r="Q2" i="2"/>
  <c r="R2" i="2"/>
  <c r="M2" i="2"/>
  <c r="N2" i="2"/>
  <c r="F2" i="2"/>
  <c r="G2" i="2"/>
  <c r="H2" i="2"/>
  <c r="I2" i="2"/>
  <c r="AE2" i="2"/>
  <c r="AG2" i="2"/>
  <c r="AC63" i="1"/>
  <c r="AD63" i="1"/>
  <c r="AE63" i="1"/>
  <c r="AF63" i="1"/>
  <c r="AG63" i="1"/>
  <c r="AH63" i="1"/>
  <c r="F63" i="1"/>
  <c r="G63" i="1"/>
  <c r="K63" i="1"/>
  <c r="L63" i="1"/>
  <c r="M63" i="1"/>
  <c r="N63" i="1"/>
  <c r="R63" i="1"/>
  <c r="T63" i="1"/>
  <c r="U63" i="1"/>
  <c r="V63" i="1"/>
  <c r="W63" i="1"/>
  <c r="AJ63" i="1"/>
  <c r="AL63" i="1"/>
  <c r="S63" i="1"/>
  <c r="F62" i="1"/>
  <c r="G62" i="1"/>
  <c r="K62" i="1"/>
  <c r="L62" i="1"/>
  <c r="M62" i="1"/>
  <c r="N62" i="1"/>
  <c r="R62" i="1"/>
  <c r="S62" i="1"/>
  <c r="R2" i="1"/>
  <c r="S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22" i="1"/>
  <c r="S22" i="1"/>
  <c r="R23" i="1"/>
  <c r="S23" i="1"/>
  <c r="R24" i="1"/>
  <c r="S24" i="1"/>
  <c r="R25" i="1"/>
  <c r="S25" i="1"/>
  <c r="R26" i="1"/>
  <c r="S26" i="1"/>
  <c r="R27" i="1"/>
  <c r="S27" i="1"/>
  <c r="R28" i="1"/>
  <c r="S28" i="1"/>
  <c r="R29" i="1"/>
  <c r="S29" i="1"/>
  <c r="R30" i="1"/>
  <c r="S30" i="1"/>
  <c r="R31" i="1"/>
  <c r="S31" i="1"/>
  <c r="R32" i="1"/>
  <c r="S32" i="1"/>
  <c r="R33" i="1"/>
  <c r="S33" i="1"/>
  <c r="R34" i="1"/>
  <c r="S34" i="1"/>
  <c r="R35" i="1"/>
  <c r="S35" i="1"/>
  <c r="R36" i="1"/>
  <c r="S36" i="1"/>
  <c r="R37" i="1"/>
  <c r="S37" i="1"/>
  <c r="R38" i="1"/>
  <c r="S38" i="1"/>
  <c r="R39" i="1"/>
  <c r="S39" i="1"/>
  <c r="R40" i="1"/>
  <c r="S40" i="1"/>
  <c r="R41" i="1"/>
  <c r="S41" i="1"/>
  <c r="R42" i="1"/>
  <c r="S42" i="1"/>
  <c r="R43" i="1"/>
  <c r="S43" i="1"/>
  <c r="R44" i="1"/>
  <c r="S44" i="1"/>
  <c r="R45" i="1"/>
  <c r="S45" i="1"/>
  <c r="R46" i="1"/>
  <c r="S46" i="1"/>
  <c r="R47" i="1"/>
  <c r="S47" i="1"/>
  <c r="R48" i="1"/>
  <c r="S48" i="1"/>
  <c r="R49" i="1"/>
  <c r="S49" i="1"/>
  <c r="R50" i="1"/>
  <c r="S50" i="1"/>
  <c r="R51" i="1"/>
  <c r="S51" i="1"/>
  <c r="R52" i="1"/>
  <c r="S52" i="1"/>
  <c r="R53" i="1"/>
  <c r="S53" i="1"/>
  <c r="R54" i="1"/>
  <c r="S54" i="1"/>
  <c r="R55" i="1"/>
  <c r="S55" i="1"/>
  <c r="R56" i="1"/>
  <c r="S56" i="1"/>
  <c r="R57" i="1"/>
  <c r="S57" i="1"/>
  <c r="R58" i="1"/>
  <c r="S58" i="1"/>
  <c r="R59" i="1"/>
  <c r="S59" i="1"/>
  <c r="R60" i="1"/>
  <c r="S60" i="1"/>
  <c r="R61" i="1"/>
  <c r="S61" i="1"/>
  <c r="T62" i="1"/>
  <c r="U62" i="1"/>
  <c r="V62" i="1"/>
  <c r="W62" i="1"/>
  <c r="AJ62" i="1"/>
  <c r="AL62" i="1"/>
  <c r="AC61" i="1"/>
  <c r="AD61" i="1"/>
  <c r="AE61" i="1"/>
  <c r="AF61" i="1"/>
  <c r="AG61" i="1"/>
  <c r="AH61" i="1"/>
  <c r="F61" i="1"/>
  <c r="G61" i="1"/>
  <c r="K61" i="1"/>
  <c r="L61" i="1"/>
  <c r="M61" i="1"/>
  <c r="N61" i="1"/>
  <c r="T61" i="1"/>
  <c r="U61" i="1"/>
  <c r="V61" i="1"/>
  <c r="W61" i="1"/>
  <c r="AJ61" i="1"/>
  <c r="AL61" i="1"/>
  <c r="AC60" i="1"/>
  <c r="AD60" i="1"/>
  <c r="AE60" i="1"/>
  <c r="AF60" i="1"/>
  <c r="AG60" i="1"/>
  <c r="AH60" i="1"/>
  <c r="F60" i="1"/>
  <c r="G60" i="1"/>
  <c r="K60" i="1"/>
  <c r="L60" i="1"/>
  <c r="M60" i="1"/>
  <c r="N60" i="1"/>
  <c r="T60" i="1"/>
  <c r="U60" i="1"/>
  <c r="V60" i="1"/>
  <c r="W60" i="1"/>
  <c r="AJ60" i="1"/>
  <c r="AL60" i="1"/>
  <c r="AC59" i="1"/>
  <c r="AD59" i="1"/>
  <c r="AE59" i="1"/>
  <c r="AF59" i="1"/>
  <c r="AG59" i="1"/>
  <c r="AH59" i="1"/>
  <c r="F59" i="1"/>
  <c r="G59" i="1"/>
  <c r="K59" i="1"/>
  <c r="L59" i="1"/>
  <c r="M59" i="1"/>
  <c r="N59" i="1"/>
  <c r="T59" i="1"/>
  <c r="U59" i="1"/>
  <c r="V59" i="1"/>
  <c r="W59" i="1"/>
  <c r="AJ59" i="1"/>
  <c r="AL59" i="1"/>
  <c r="AC58" i="1"/>
  <c r="AD58" i="1"/>
  <c r="AE58" i="1"/>
  <c r="AF58" i="1"/>
  <c r="AG58" i="1"/>
  <c r="AH58" i="1"/>
  <c r="F58" i="1"/>
  <c r="G58" i="1"/>
  <c r="K58" i="1"/>
  <c r="L58" i="1"/>
  <c r="M58" i="1"/>
  <c r="N58" i="1"/>
  <c r="T58" i="1"/>
  <c r="U58" i="1"/>
  <c r="V58" i="1"/>
  <c r="W58" i="1"/>
  <c r="AJ58" i="1"/>
  <c r="AL58" i="1"/>
  <c r="AC57" i="1"/>
  <c r="AD57" i="1"/>
  <c r="AE57" i="1"/>
  <c r="AF57" i="1"/>
  <c r="AG57" i="1"/>
  <c r="AH57" i="1"/>
  <c r="F57" i="1"/>
  <c r="G57" i="1"/>
  <c r="K57" i="1"/>
  <c r="L57" i="1"/>
  <c r="M57" i="1"/>
  <c r="N57" i="1"/>
  <c r="T57" i="1"/>
  <c r="U57" i="1"/>
  <c r="V57" i="1"/>
  <c r="W57" i="1"/>
  <c r="AJ57" i="1"/>
  <c r="AL57" i="1"/>
  <c r="AC56" i="1"/>
  <c r="AD56" i="1"/>
  <c r="AE56" i="1"/>
  <c r="AF56" i="1"/>
  <c r="AG56" i="1"/>
  <c r="AH56" i="1"/>
  <c r="F56" i="1"/>
  <c r="G56" i="1"/>
  <c r="K56" i="1"/>
  <c r="L56" i="1"/>
  <c r="M56" i="1"/>
  <c r="N56" i="1"/>
  <c r="T56" i="1"/>
  <c r="U56" i="1"/>
  <c r="V56" i="1"/>
  <c r="W56" i="1"/>
  <c r="AJ56" i="1"/>
  <c r="AL56" i="1"/>
  <c r="AC55" i="1"/>
  <c r="AD55" i="1"/>
  <c r="AE55" i="1"/>
  <c r="AF55" i="1"/>
  <c r="AG55" i="1"/>
  <c r="AH55" i="1"/>
  <c r="F55" i="1"/>
  <c r="G55" i="1"/>
  <c r="K55" i="1"/>
  <c r="L55" i="1"/>
  <c r="M55" i="1"/>
  <c r="N55" i="1"/>
  <c r="T55" i="1"/>
  <c r="U55" i="1"/>
  <c r="V55" i="1"/>
  <c r="W55" i="1"/>
  <c r="AJ55" i="1"/>
  <c r="AL55" i="1"/>
  <c r="AC54" i="1"/>
  <c r="AD54" i="1"/>
  <c r="AE54" i="1"/>
  <c r="AF54" i="1"/>
  <c r="AG54" i="1"/>
  <c r="AH54" i="1"/>
  <c r="F54" i="1"/>
  <c r="G54" i="1"/>
  <c r="K54" i="1"/>
  <c r="L54" i="1"/>
  <c r="M54" i="1"/>
  <c r="N54" i="1"/>
  <c r="T54" i="1"/>
  <c r="U54" i="1"/>
  <c r="V54" i="1"/>
  <c r="W54" i="1"/>
  <c r="AJ54" i="1"/>
  <c r="AL54" i="1"/>
  <c r="AC53" i="1"/>
  <c r="AD53" i="1"/>
  <c r="AE53" i="1"/>
  <c r="AF53" i="1"/>
  <c r="AG53" i="1"/>
  <c r="AH53" i="1"/>
  <c r="F53" i="1"/>
  <c r="G53" i="1"/>
  <c r="K53" i="1"/>
  <c r="L53" i="1"/>
  <c r="M53" i="1"/>
  <c r="N53" i="1"/>
  <c r="T53" i="1"/>
  <c r="U53" i="1"/>
  <c r="V53" i="1"/>
  <c r="W53" i="1"/>
  <c r="AJ53" i="1"/>
  <c r="AL53" i="1"/>
  <c r="AC52" i="1"/>
  <c r="AD52" i="1"/>
  <c r="AE52" i="1"/>
  <c r="AF52" i="1"/>
  <c r="AG52" i="1"/>
  <c r="AH52" i="1"/>
  <c r="F52" i="1"/>
  <c r="G52" i="1"/>
  <c r="K52" i="1"/>
  <c r="L52" i="1"/>
  <c r="M52" i="1"/>
  <c r="N52" i="1"/>
  <c r="T52" i="1"/>
  <c r="U52" i="1"/>
  <c r="V52" i="1"/>
  <c r="W52" i="1"/>
  <c r="AJ52" i="1"/>
  <c r="AL52" i="1"/>
  <c r="AC51" i="1"/>
  <c r="AD51" i="1"/>
  <c r="AE51" i="1"/>
  <c r="AF51" i="1"/>
  <c r="AG51" i="1"/>
  <c r="AH51" i="1"/>
  <c r="F51" i="1"/>
  <c r="G51" i="1"/>
  <c r="K51" i="1"/>
  <c r="L51" i="1"/>
  <c r="M51" i="1"/>
  <c r="N51" i="1"/>
  <c r="T51" i="1"/>
  <c r="U51" i="1"/>
  <c r="V51" i="1"/>
  <c r="W51" i="1"/>
  <c r="AJ51" i="1"/>
  <c r="AL51" i="1"/>
  <c r="AC50" i="1"/>
  <c r="AD50" i="1"/>
  <c r="AE50" i="1"/>
  <c r="AF50" i="1"/>
  <c r="AG50" i="1"/>
  <c r="AH50" i="1"/>
  <c r="F50" i="1"/>
  <c r="G50" i="1"/>
  <c r="K50" i="1"/>
  <c r="L50" i="1"/>
  <c r="M50" i="1"/>
  <c r="N50" i="1"/>
  <c r="T50" i="1"/>
  <c r="U50" i="1"/>
  <c r="V50" i="1"/>
  <c r="W50" i="1"/>
  <c r="AJ50" i="1"/>
  <c r="AL50" i="1"/>
  <c r="AC49" i="1"/>
  <c r="AD49" i="1"/>
  <c r="AE49" i="1"/>
  <c r="AF49" i="1"/>
  <c r="AG49" i="1"/>
  <c r="AH49" i="1"/>
  <c r="F49" i="1"/>
  <c r="G49" i="1"/>
  <c r="K49" i="1"/>
  <c r="L49" i="1"/>
  <c r="M49" i="1"/>
  <c r="N49" i="1"/>
  <c r="T49" i="1"/>
  <c r="U49" i="1"/>
  <c r="V49" i="1"/>
  <c r="W49" i="1"/>
  <c r="AJ49" i="1"/>
  <c r="AL49" i="1"/>
  <c r="AC48" i="1"/>
  <c r="AD48" i="1"/>
  <c r="AE48" i="1"/>
  <c r="AF48" i="1"/>
  <c r="AG48" i="1"/>
  <c r="AH48" i="1"/>
  <c r="F48" i="1"/>
  <c r="G48" i="1"/>
  <c r="K48" i="1"/>
  <c r="L48" i="1"/>
  <c r="M48" i="1"/>
  <c r="N48" i="1"/>
  <c r="T48" i="1"/>
  <c r="U48" i="1"/>
  <c r="V48" i="1"/>
  <c r="W48" i="1"/>
  <c r="AJ48" i="1"/>
  <c r="AL48" i="1"/>
  <c r="AC47" i="1"/>
  <c r="AD47" i="1"/>
  <c r="AE47" i="1"/>
  <c r="AF47" i="1"/>
  <c r="AG47" i="1"/>
  <c r="AH47" i="1"/>
  <c r="F47" i="1"/>
  <c r="G47" i="1"/>
  <c r="K47" i="1"/>
  <c r="L47" i="1"/>
  <c r="M47" i="1"/>
  <c r="N47" i="1"/>
  <c r="T47" i="1"/>
  <c r="U47" i="1"/>
  <c r="V47" i="1"/>
  <c r="W47" i="1"/>
  <c r="AJ47" i="1"/>
  <c r="AL47" i="1"/>
  <c r="AC46" i="1"/>
  <c r="AD46" i="1"/>
  <c r="AE46" i="1"/>
  <c r="AF46" i="1"/>
  <c r="AG46" i="1"/>
  <c r="AH46" i="1"/>
  <c r="F46" i="1"/>
  <c r="G46" i="1"/>
  <c r="K46" i="1"/>
  <c r="L46" i="1"/>
  <c r="M46" i="1"/>
  <c r="N46" i="1"/>
  <c r="T46" i="1"/>
  <c r="U46" i="1"/>
  <c r="V46" i="1"/>
  <c r="W46" i="1"/>
  <c r="AJ46" i="1"/>
  <c r="AL46" i="1"/>
  <c r="AC45" i="1"/>
  <c r="AD45" i="1"/>
  <c r="AE45" i="1"/>
  <c r="AF45" i="1"/>
  <c r="AG45" i="1"/>
  <c r="AH45" i="1"/>
  <c r="F45" i="1"/>
  <c r="G45" i="1"/>
  <c r="K45" i="1"/>
  <c r="L45" i="1"/>
  <c r="M45" i="1"/>
  <c r="N45" i="1"/>
  <c r="T45" i="1"/>
  <c r="U45" i="1"/>
  <c r="V45" i="1"/>
  <c r="W45" i="1"/>
  <c r="AJ45" i="1"/>
  <c r="AL45" i="1"/>
  <c r="AC44" i="1"/>
  <c r="AD44" i="1"/>
  <c r="AE44" i="1"/>
  <c r="AF44" i="1"/>
  <c r="AG44" i="1"/>
  <c r="AH44" i="1"/>
  <c r="F44" i="1"/>
  <c r="G44" i="1"/>
  <c r="K44" i="1"/>
  <c r="L44" i="1"/>
  <c r="M44" i="1"/>
  <c r="N44" i="1"/>
  <c r="T44" i="1"/>
  <c r="U44" i="1"/>
  <c r="V44" i="1"/>
  <c r="W44" i="1"/>
  <c r="AJ44" i="1"/>
  <c r="AL44" i="1"/>
  <c r="AC43" i="1"/>
  <c r="AD43" i="1"/>
  <c r="AE43" i="1"/>
  <c r="AF43" i="1"/>
  <c r="AG43" i="1"/>
  <c r="AH43" i="1"/>
  <c r="F43" i="1"/>
  <c r="G43" i="1"/>
  <c r="K43" i="1"/>
  <c r="L43" i="1"/>
  <c r="M43" i="1"/>
  <c r="N43" i="1"/>
  <c r="T43" i="1"/>
  <c r="U43" i="1"/>
  <c r="V43" i="1"/>
  <c r="W43" i="1"/>
  <c r="AJ43" i="1"/>
  <c r="AL43" i="1"/>
  <c r="AC42" i="1"/>
  <c r="AD42" i="1"/>
  <c r="AE42" i="1"/>
  <c r="AF42" i="1"/>
  <c r="AG42" i="1"/>
  <c r="AH42" i="1"/>
  <c r="F42" i="1"/>
  <c r="G42" i="1"/>
  <c r="K42" i="1"/>
  <c r="L42" i="1"/>
  <c r="M42" i="1"/>
  <c r="N42" i="1"/>
  <c r="T42" i="1"/>
  <c r="U42" i="1"/>
  <c r="V42" i="1"/>
  <c r="W42" i="1"/>
  <c r="AJ42" i="1"/>
  <c r="AL42" i="1"/>
  <c r="AC41" i="1"/>
  <c r="AD41" i="1"/>
  <c r="AE41" i="1"/>
  <c r="AF41" i="1"/>
  <c r="AG41" i="1"/>
  <c r="AH41" i="1"/>
  <c r="F41" i="1"/>
  <c r="G41" i="1"/>
  <c r="K41" i="1"/>
  <c r="L41" i="1"/>
  <c r="M41" i="1"/>
  <c r="N41" i="1"/>
  <c r="T41" i="1"/>
  <c r="U41" i="1"/>
  <c r="V41" i="1"/>
  <c r="W41" i="1"/>
  <c r="AJ41" i="1"/>
  <c r="AL41" i="1"/>
  <c r="AC40" i="1"/>
  <c r="AD40" i="1"/>
  <c r="AE40" i="1"/>
  <c r="AF40" i="1"/>
  <c r="AG40" i="1"/>
  <c r="AH40" i="1"/>
  <c r="F40" i="1"/>
  <c r="G40" i="1"/>
  <c r="K40" i="1"/>
  <c r="L40" i="1"/>
  <c r="M40" i="1"/>
  <c r="N40" i="1"/>
  <c r="T40" i="1"/>
  <c r="U40" i="1"/>
  <c r="V40" i="1"/>
  <c r="W40" i="1"/>
  <c r="AJ40" i="1"/>
  <c r="AL40" i="1"/>
  <c r="AC39" i="1"/>
  <c r="AD39" i="1"/>
  <c r="AE39" i="1"/>
  <c r="AF39" i="1"/>
  <c r="AG39" i="1"/>
  <c r="AH39" i="1"/>
  <c r="F39" i="1"/>
  <c r="G39" i="1"/>
  <c r="K39" i="1"/>
  <c r="L39" i="1"/>
  <c r="M39" i="1"/>
  <c r="N39" i="1"/>
  <c r="T39" i="1"/>
  <c r="U39" i="1"/>
  <c r="V39" i="1"/>
  <c r="W39" i="1"/>
  <c r="AJ39" i="1"/>
  <c r="AL39" i="1"/>
  <c r="AC38" i="1"/>
  <c r="AD38" i="1"/>
  <c r="AE38" i="1"/>
  <c r="AF38" i="1"/>
  <c r="AG38" i="1"/>
  <c r="AH38" i="1"/>
  <c r="F38" i="1"/>
  <c r="G38" i="1"/>
  <c r="K38" i="1"/>
  <c r="L38" i="1"/>
  <c r="M38" i="1"/>
  <c r="N38" i="1"/>
  <c r="T38" i="1"/>
  <c r="U38" i="1"/>
  <c r="V38" i="1"/>
  <c r="W38" i="1"/>
  <c r="AJ38" i="1"/>
  <c r="AL38" i="1"/>
  <c r="AC37" i="1"/>
  <c r="AD37" i="1"/>
  <c r="AE37" i="1"/>
  <c r="AF37" i="1"/>
  <c r="AG37" i="1"/>
  <c r="AH37" i="1"/>
  <c r="F37" i="1"/>
  <c r="G37" i="1"/>
  <c r="K37" i="1"/>
  <c r="L37" i="1"/>
  <c r="M37" i="1"/>
  <c r="N37" i="1"/>
  <c r="T37" i="1"/>
  <c r="U37" i="1"/>
  <c r="V37" i="1"/>
  <c r="W37" i="1"/>
  <c r="AJ37" i="1"/>
  <c r="AL37" i="1"/>
  <c r="AC36" i="1"/>
  <c r="AD36" i="1"/>
  <c r="AE36" i="1"/>
  <c r="AF36" i="1"/>
  <c r="AG36" i="1"/>
  <c r="AH36" i="1"/>
  <c r="F36" i="1"/>
  <c r="G36" i="1"/>
  <c r="K36" i="1"/>
  <c r="L36" i="1"/>
  <c r="M36" i="1"/>
  <c r="N36" i="1"/>
  <c r="T36" i="1"/>
  <c r="U36" i="1"/>
  <c r="V36" i="1"/>
  <c r="W36" i="1"/>
  <c r="AJ36" i="1"/>
  <c r="AL36" i="1"/>
  <c r="AC35" i="1"/>
  <c r="AD35" i="1"/>
  <c r="AE35" i="1"/>
  <c r="AF35" i="1"/>
  <c r="AG35" i="1"/>
  <c r="AH35" i="1"/>
  <c r="F35" i="1"/>
  <c r="G35" i="1"/>
  <c r="K35" i="1"/>
  <c r="L35" i="1"/>
  <c r="M35" i="1"/>
  <c r="N35" i="1"/>
  <c r="T35" i="1"/>
  <c r="U35" i="1"/>
  <c r="V35" i="1"/>
  <c r="W35" i="1"/>
  <c r="AJ35" i="1"/>
  <c r="AL35" i="1"/>
  <c r="AC34" i="1"/>
  <c r="AD34" i="1"/>
  <c r="AE34" i="1"/>
  <c r="AF34" i="1"/>
  <c r="AG34" i="1"/>
  <c r="AH34" i="1"/>
  <c r="F34" i="1"/>
  <c r="G34" i="1"/>
  <c r="K34" i="1"/>
  <c r="L34" i="1"/>
  <c r="M34" i="1"/>
  <c r="N34" i="1"/>
  <c r="T34" i="1"/>
  <c r="U34" i="1"/>
  <c r="V34" i="1"/>
  <c r="W34" i="1"/>
  <c r="AJ34" i="1"/>
  <c r="AL34" i="1"/>
  <c r="AC33" i="1"/>
  <c r="AD33" i="1"/>
  <c r="AE33" i="1"/>
  <c r="AF33" i="1"/>
  <c r="AG33" i="1"/>
  <c r="AH33" i="1"/>
  <c r="F33" i="1"/>
  <c r="G33" i="1"/>
  <c r="K33" i="1"/>
  <c r="L33" i="1"/>
  <c r="M33" i="1"/>
  <c r="N33" i="1"/>
  <c r="T33" i="1"/>
  <c r="U33" i="1"/>
  <c r="V33" i="1"/>
  <c r="W33" i="1"/>
  <c r="AJ33" i="1"/>
  <c r="AL33" i="1"/>
  <c r="AC32" i="1"/>
  <c r="AD32" i="1"/>
  <c r="AE32" i="1"/>
  <c r="AF32" i="1"/>
  <c r="AG32" i="1"/>
  <c r="AH32" i="1"/>
  <c r="F32" i="1"/>
  <c r="G32" i="1"/>
  <c r="K32" i="1"/>
  <c r="L32" i="1"/>
  <c r="M32" i="1"/>
  <c r="N32" i="1"/>
  <c r="T32" i="1"/>
  <c r="U32" i="1"/>
  <c r="V32" i="1"/>
  <c r="W32" i="1"/>
  <c r="AJ32" i="1"/>
  <c r="AL32" i="1"/>
  <c r="AC31" i="1"/>
  <c r="AD31" i="1"/>
  <c r="AE31" i="1"/>
  <c r="AF31" i="1"/>
  <c r="AG31" i="1"/>
  <c r="AH31" i="1"/>
  <c r="F31" i="1"/>
  <c r="G31" i="1"/>
  <c r="K31" i="1"/>
  <c r="L31" i="1"/>
  <c r="M31" i="1"/>
  <c r="N31" i="1"/>
  <c r="T31" i="1"/>
  <c r="U31" i="1"/>
  <c r="V31" i="1"/>
  <c r="W31" i="1"/>
  <c r="AJ31" i="1"/>
  <c r="AL31" i="1"/>
  <c r="AC30" i="1"/>
  <c r="AD30" i="1"/>
  <c r="AE30" i="1"/>
  <c r="AF30" i="1"/>
  <c r="AG30" i="1"/>
  <c r="AH30" i="1"/>
  <c r="F30" i="1"/>
  <c r="G30" i="1"/>
  <c r="K30" i="1"/>
  <c r="L30" i="1"/>
  <c r="M30" i="1"/>
  <c r="N30" i="1"/>
  <c r="T30" i="1"/>
  <c r="U30" i="1"/>
  <c r="V30" i="1"/>
  <c r="W30" i="1"/>
  <c r="AJ30" i="1"/>
  <c r="AL30" i="1"/>
  <c r="AC29" i="1"/>
  <c r="AD29" i="1"/>
  <c r="AE29" i="1"/>
  <c r="AF29" i="1"/>
  <c r="AG29" i="1"/>
  <c r="AH29" i="1"/>
  <c r="F29" i="1"/>
  <c r="G29" i="1"/>
  <c r="K29" i="1"/>
  <c r="L29" i="1"/>
  <c r="M29" i="1"/>
  <c r="N29" i="1"/>
  <c r="T29" i="1"/>
  <c r="U29" i="1"/>
  <c r="V29" i="1"/>
  <c r="W29" i="1"/>
  <c r="AJ29" i="1"/>
  <c r="AL29" i="1"/>
  <c r="AC28" i="1"/>
  <c r="AD28" i="1"/>
  <c r="AE28" i="1"/>
  <c r="AF28" i="1"/>
  <c r="AG28" i="1"/>
  <c r="AH28" i="1"/>
  <c r="F28" i="1"/>
  <c r="G28" i="1"/>
  <c r="K28" i="1"/>
  <c r="L28" i="1"/>
  <c r="M28" i="1"/>
  <c r="N28" i="1"/>
  <c r="T28" i="1"/>
  <c r="U28" i="1"/>
  <c r="V28" i="1"/>
  <c r="W28" i="1"/>
  <c r="AJ28" i="1"/>
  <c r="AL28" i="1"/>
  <c r="AC27" i="1"/>
  <c r="AD27" i="1"/>
  <c r="AE27" i="1"/>
  <c r="AF27" i="1"/>
  <c r="AG27" i="1"/>
  <c r="AH27" i="1"/>
  <c r="F27" i="1"/>
  <c r="G27" i="1"/>
  <c r="K27" i="1"/>
  <c r="L27" i="1"/>
  <c r="M27" i="1"/>
  <c r="N27" i="1"/>
  <c r="T27" i="1"/>
  <c r="U27" i="1"/>
  <c r="V27" i="1"/>
  <c r="W27" i="1"/>
  <c r="AJ27" i="1"/>
  <c r="AL27" i="1"/>
  <c r="AC26" i="1"/>
  <c r="AD26" i="1"/>
  <c r="AE26" i="1"/>
  <c r="AF26" i="1"/>
  <c r="AG26" i="1"/>
  <c r="AH26" i="1"/>
  <c r="F26" i="1"/>
  <c r="G26" i="1"/>
  <c r="K26" i="1"/>
  <c r="L26" i="1"/>
  <c r="M26" i="1"/>
  <c r="N26" i="1"/>
  <c r="T26" i="1"/>
  <c r="U26" i="1"/>
  <c r="V26" i="1"/>
  <c r="W26" i="1"/>
  <c r="AJ26" i="1"/>
  <c r="AL26" i="1"/>
  <c r="AC25" i="1"/>
  <c r="AD25" i="1"/>
  <c r="AE25" i="1"/>
  <c r="AF25" i="1"/>
  <c r="AG25" i="1"/>
  <c r="AH25" i="1"/>
  <c r="F25" i="1"/>
  <c r="G25" i="1"/>
  <c r="K25" i="1"/>
  <c r="L25" i="1"/>
  <c r="M25" i="1"/>
  <c r="N25" i="1"/>
  <c r="T25" i="1"/>
  <c r="U25" i="1"/>
  <c r="V25" i="1"/>
  <c r="W25" i="1"/>
  <c r="AJ25" i="1"/>
  <c r="AL25" i="1"/>
  <c r="AC24" i="1"/>
  <c r="AD24" i="1"/>
  <c r="AE24" i="1"/>
  <c r="AF24" i="1"/>
  <c r="AG24" i="1"/>
  <c r="AH24" i="1"/>
  <c r="F24" i="1"/>
  <c r="G24" i="1"/>
  <c r="K24" i="1"/>
  <c r="L24" i="1"/>
  <c r="M24" i="1"/>
  <c r="N24" i="1"/>
  <c r="T24" i="1"/>
  <c r="U24" i="1"/>
  <c r="V24" i="1"/>
  <c r="W24" i="1"/>
  <c r="AJ24" i="1"/>
  <c r="AL24" i="1"/>
  <c r="AC23" i="1"/>
  <c r="AD23" i="1"/>
  <c r="AE23" i="1"/>
  <c r="AF23" i="1"/>
  <c r="AG23" i="1"/>
  <c r="AH23" i="1"/>
  <c r="F23" i="1"/>
  <c r="G23" i="1"/>
  <c r="K23" i="1"/>
  <c r="L23" i="1"/>
  <c r="M23" i="1"/>
  <c r="N23" i="1"/>
  <c r="T23" i="1"/>
  <c r="U23" i="1"/>
  <c r="V23" i="1"/>
  <c r="W23" i="1"/>
  <c r="AJ23" i="1"/>
  <c r="AL23" i="1"/>
  <c r="AC22" i="1"/>
  <c r="AD22" i="1"/>
  <c r="AE22" i="1"/>
  <c r="AF22" i="1"/>
  <c r="AG22" i="1"/>
  <c r="AH22" i="1"/>
  <c r="F22" i="1"/>
  <c r="G22" i="1"/>
  <c r="K22" i="1"/>
  <c r="L22" i="1"/>
  <c r="M22" i="1"/>
  <c r="N22" i="1"/>
  <c r="T22" i="1"/>
  <c r="U22" i="1"/>
  <c r="V22" i="1"/>
  <c r="W22" i="1"/>
  <c r="AJ22" i="1"/>
  <c r="AL22" i="1"/>
  <c r="AC21" i="1"/>
  <c r="AD21" i="1"/>
  <c r="AE21" i="1"/>
  <c r="AF21" i="1"/>
  <c r="AG21" i="1"/>
  <c r="AH21" i="1"/>
  <c r="F21" i="1"/>
  <c r="G21" i="1"/>
  <c r="K21" i="1"/>
  <c r="L21" i="1"/>
  <c r="M21" i="1"/>
  <c r="N21" i="1"/>
  <c r="T21" i="1"/>
  <c r="U21" i="1"/>
  <c r="V21" i="1"/>
  <c r="W21" i="1"/>
  <c r="AJ21" i="1"/>
  <c r="AL21" i="1"/>
  <c r="AC20" i="1"/>
  <c r="AD20" i="1"/>
  <c r="AE20" i="1"/>
  <c r="AF20" i="1"/>
  <c r="AG20" i="1"/>
  <c r="AH20" i="1"/>
  <c r="F20" i="1"/>
  <c r="G20" i="1"/>
  <c r="K20" i="1"/>
  <c r="L20" i="1"/>
  <c r="M20" i="1"/>
  <c r="N20" i="1"/>
  <c r="T20" i="1"/>
  <c r="U20" i="1"/>
  <c r="V20" i="1"/>
  <c r="W20" i="1"/>
  <c r="AJ20" i="1"/>
  <c r="AL20" i="1"/>
  <c r="AC19" i="1"/>
  <c r="AD19" i="1"/>
  <c r="AE19" i="1"/>
  <c r="AF19" i="1"/>
  <c r="AG19" i="1"/>
  <c r="AH19" i="1"/>
  <c r="F19" i="1"/>
  <c r="G19" i="1"/>
  <c r="K19" i="1"/>
  <c r="L19" i="1"/>
  <c r="M19" i="1"/>
  <c r="N19" i="1"/>
  <c r="T19" i="1"/>
  <c r="U19" i="1"/>
  <c r="V19" i="1"/>
  <c r="W19" i="1"/>
  <c r="AJ19" i="1"/>
  <c r="AL19" i="1"/>
  <c r="AC18" i="1"/>
  <c r="AD18" i="1"/>
  <c r="AE18" i="1"/>
  <c r="AF18" i="1"/>
  <c r="AG18" i="1"/>
  <c r="AH18" i="1"/>
  <c r="F18" i="1"/>
  <c r="G18" i="1"/>
  <c r="K18" i="1"/>
  <c r="L18" i="1"/>
  <c r="M18" i="1"/>
  <c r="N18" i="1"/>
  <c r="T18" i="1"/>
  <c r="U18" i="1"/>
  <c r="V18" i="1"/>
  <c r="W18" i="1"/>
  <c r="AJ18" i="1"/>
  <c r="AL18" i="1"/>
  <c r="AC17" i="1"/>
  <c r="AD17" i="1"/>
  <c r="AE17" i="1"/>
  <c r="AF17" i="1"/>
  <c r="AG17" i="1"/>
  <c r="AH17" i="1"/>
  <c r="F17" i="1"/>
  <c r="G17" i="1"/>
  <c r="K17" i="1"/>
  <c r="L17" i="1"/>
  <c r="M17" i="1"/>
  <c r="N17" i="1"/>
  <c r="T17" i="1"/>
  <c r="U17" i="1"/>
  <c r="V17" i="1"/>
  <c r="W17" i="1"/>
  <c r="AJ17" i="1"/>
  <c r="AL17" i="1"/>
  <c r="AC16" i="1"/>
  <c r="AD16" i="1"/>
  <c r="AE16" i="1"/>
  <c r="AF16" i="1"/>
  <c r="AG16" i="1"/>
  <c r="AH16" i="1"/>
  <c r="F16" i="1"/>
  <c r="G16" i="1"/>
  <c r="K16" i="1"/>
  <c r="L16" i="1"/>
  <c r="M16" i="1"/>
  <c r="N16" i="1"/>
  <c r="T16" i="1"/>
  <c r="U16" i="1"/>
  <c r="V16" i="1"/>
  <c r="W16" i="1"/>
  <c r="AJ16" i="1"/>
  <c r="AL16" i="1"/>
  <c r="AC15" i="1"/>
  <c r="AD15" i="1"/>
  <c r="AE15" i="1"/>
  <c r="AF15" i="1"/>
  <c r="AG15" i="1"/>
  <c r="AH15" i="1"/>
  <c r="F15" i="1"/>
  <c r="G15" i="1"/>
  <c r="K15" i="1"/>
  <c r="L15" i="1"/>
  <c r="M15" i="1"/>
  <c r="N15" i="1"/>
  <c r="T15" i="1"/>
  <c r="U15" i="1"/>
  <c r="V15" i="1"/>
  <c r="W15" i="1"/>
  <c r="AJ15" i="1"/>
  <c r="AL15" i="1"/>
  <c r="AC14" i="1"/>
  <c r="AD14" i="1"/>
  <c r="AE14" i="1"/>
  <c r="AF14" i="1"/>
  <c r="AG14" i="1"/>
  <c r="AH14" i="1"/>
  <c r="F14" i="1"/>
  <c r="G14" i="1"/>
  <c r="K14" i="1"/>
  <c r="L14" i="1"/>
  <c r="M14" i="1"/>
  <c r="N14" i="1"/>
  <c r="T14" i="1"/>
  <c r="U14" i="1"/>
  <c r="V14" i="1"/>
  <c r="W14" i="1"/>
  <c r="AJ14" i="1"/>
  <c r="AL14" i="1"/>
  <c r="AC13" i="1"/>
  <c r="AD13" i="1"/>
  <c r="AE13" i="1"/>
  <c r="AF13" i="1"/>
  <c r="AG13" i="1"/>
  <c r="AH13" i="1"/>
  <c r="F13" i="1"/>
  <c r="G13" i="1"/>
  <c r="K13" i="1"/>
  <c r="L13" i="1"/>
  <c r="M13" i="1"/>
  <c r="N13" i="1"/>
  <c r="T13" i="1"/>
  <c r="U13" i="1"/>
  <c r="V13" i="1"/>
  <c r="W13" i="1"/>
  <c r="AJ13" i="1"/>
  <c r="AL13" i="1"/>
  <c r="AC12" i="1"/>
  <c r="AD12" i="1"/>
  <c r="AE12" i="1"/>
  <c r="AF12" i="1"/>
  <c r="AG12" i="1"/>
  <c r="AH12" i="1"/>
  <c r="F12" i="1"/>
  <c r="G12" i="1"/>
  <c r="K12" i="1"/>
  <c r="L12" i="1"/>
  <c r="M12" i="1"/>
  <c r="N12" i="1"/>
  <c r="T12" i="1"/>
  <c r="U12" i="1"/>
  <c r="V12" i="1"/>
  <c r="W12" i="1"/>
  <c r="AJ12" i="1"/>
  <c r="AL12" i="1"/>
  <c r="AC11" i="1"/>
  <c r="AD11" i="1"/>
  <c r="AE11" i="1"/>
  <c r="AF11" i="1"/>
  <c r="AG11" i="1"/>
  <c r="AH11" i="1"/>
  <c r="F11" i="1"/>
  <c r="G11" i="1"/>
  <c r="K11" i="1"/>
  <c r="L11" i="1"/>
  <c r="M11" i="1"/>
  <c r="N11" i="1"/>
  <c r="T11" i="1"/>
  <c r="U11" i="1"/>
  <c r="V11" i="1"/>
  <c r="W11" i="1"/>
  <c r="AJ11" i="1"/>
  <c r="AL11" i="1"/>
  <c r="AC10" i="1"/>
  <c r="AD10" i="1"/>
  <c r="AE10" i="1"/>
  <c r="AF10" i="1"/>
  <c r="AG10" i="1"/>
  <c r="AH10" i="1"/>
  <c r="F10" i="1"/>
  <c r="G10" i="1"/>
  <c r="K10" i="1"/>
  <c r="L10" i="1"/>
  <c r="M10" i="1"/>
  <c r="N10" i="1"/>
  <c r="T10" i="1"/>
  <c r="U10" i="1"/>
  <c r="V10" i="1"/>
  <c r="W10" i="1"/>
  <c r="AJ10" i="1"/>
  <c r="AL10" i="1"/>
  <c r="AC9" i="1"/>
  <c r="AD9" i="1"/>
  <c r="AE9" i="1"/>
  <c r="AF9" i="1"/>
  <c r="AG9" i="1"/>
  <c r="AH9" i="1"/>
  <c r="F9" i="1"/>
  <c r="G9" i="1"/>
  <c r="K9" i="1"/>
  <c r="L9" i="1"/>
  <c r="M9" i="1"/>
  <c r="N9" i="1"/>
  <c r="T9" i="1"/>
  <c r="U9" i="1"/>
  <c r="V9" i="1"/>
  <c r="W9" i="1"/>
  <c r="AJ9" i="1"/>
  <c r="AL9" i="1"/>
  <c r="AC8" i="1"/>
  <c r="AD8" i="1"/>
  <c r="AE8" i="1"/>
  <c r="AF8" i="1"/>
  <c r="AG8" i="1"/>
  <c r="AH8" i="1"/>
  <c r="F8" i="1"/>
  <c r="G8" i="1"/>
  <c r="K8" i="1"/>
  <c r="L8" i="1"/>
  <c r="M8" i="1"/>
  <c r="N8" i="1"/>
  <c r="T8" i="1"/>
  <c r="U8" i="1"/>
  <c r="V8" i="1"/>
  <c r="W8" i="1"/>
  <c r="AJ8" i="1"/>
  <c r="AL8" i="1"/>
  <c r="AC7" i="1"/>
  <c r="AD7" i="1"/>
  <c r="AE7" i="1"/>
  <c r="AF7" i="1"/>
  <c r="AG7" i="1"/>
  <c r="AH7" i="1"/>
  <c r="F7" i="1"/>
  <c r="G7" i="1"/>
  <c r="K7" i="1"/>
  <c r="L7" i="1"/>
  <c r="M7" i="1"/>
  <c r="N7" i="1"/>
  <c r="T7" i="1"/>
  <c r="U7" i="1"/>
  <c r="V7" i="1"/>
  <c r="W7" i="1"/>
  <c r="AJ7" i="1"/>
  <c r="AL7" i="1"/>
  <c r="AC6" i="1"/>
  <c r="AD6" i="1"/>
  <c r="AE6" i="1"/>
  <c r="AF6" i="1"/>
  <c r="AG6" i="1"/>
  <c r="AH6" i="1"/>
  <c r="F6" i="1"/>
  <c r="G6" i="1"/>
  <c r="K6" i="1"/>
  <c r="L6" i="1"/>
  <c r="M6" i="1"/>
  <c r="N6" i="1"/>
  <c r="T6" i="1"/>
  <c r="U6" i="1"/>
  <c r="V6" i="1"/>
  <c r="W6" i="1"/>
  <c r="AJ6" i="1"/>
  <c r="AL6" i="1"/>
  <c r="AC5" i="1"/>
  <c r="AD5" i="1"/>
  <c r="AE5" i="1"/>
  <c r="AF5" i="1"/>
  <c r="AG5" i="1"/>
  <c r="AH5" i="1"/>
  <c r="F5" i="1"/>
  <c r="G5" i="1"/>
  <c r="K5" i="1"/>
  <c r="L5" i="1"/>
  <c r="M5" i="1"/>
  <c r="N5" i="1"/>
  <c r="T5" i="1"/>
  <c r="U5" i="1"/>
  <c r="V5" i="1"/>
  <c r="W5" i="1"/>
  <c r="AJ5" i="1"/>
  <c r="AL5" i="1"/>
  <c r="AC4" i="1"/>
  <c r="AD4" i="1"/>
  <c r="AE4" i="1"/>
  <c r="AF4" i="1"/>
  <c r="AG4" i="1"/>
  <c r="AH4" i="1"/>
  <c r="F4" i="1"/>
  <c r="G4" i="1"/>
  <c r="K4" i="1"/>
  <c r="L4" i="1"/>
  <c r="M4" i="1"/>
  <c r="N4" i="1"/>
  <c r="T4" i="1"/>
  <c r="U4" i="1"/>
  <c r="V4" i="1"/>
  <c r="W4" i="1"/>
  <c r="AJ4" i="1"/>
  <c r="AL4" i="1"/>
  <c r="F3" i="1"/>
  <c r="G3" i="1"/>
  <c r="T3" i="1"/>
  <c r="U3" i="1"/>
  <c r="V3" i="1"/>
  <c r="W3" i="1"/>
  <c r="AJ3" i="1"/>
  <c r="AL3" i="1"/>
  <c r="L3" i="1"/>
  <c r="K3" i="1"/>
  <c r="AC2" i="1"/>
  <c r="AD2" i="1"/>
  <c r="AE2" i="1"/>
  <c r="AF2" i="1"/>
  <c r="AG2" i="1"/>
  <c r="AH2" i="1"/>
  <c r="F2" i="1"/>
  <c r="G2" i="1"/>
  <c r="K2" i="1"/>
  <c r="L2" i="1"/>
  <c r="M2" i="1"/>
  <c r="N2" i="1"/>
  <c r="T2" i="1"/>
  <c r="U2" i="1"/>
  <c r="V2" i="1"/>
  <c r="W2" i="1"/>
  <c r="AJ2" i="1"/>
  <c r="AL2" i="1"/>
</calcChain>
</file>

<file path=xl/sharedStrings.xml><?xml version="1.0" encoding="utf-8"?>
<sst xmlns="http://schemas.openxmlformats.org/spreadsheetml/2006/main" count="259" uniqueCount="120">
  <si>
    <t>App Id</t>
  </si>
  <si>
    <t>App ID</t>
  </si>
  <si>
    <t>App Name</t>
  </si>
  <si>
    <t>Ineligible?</t>
  </si>
  <si>
    <t>NIL Auth</t>
  </si>
  <si>
    <t>NIL Gaia</t>
  </si>
  <si>
    <t>Auth Z</t>
  </si>
  <si>
    <t>Gaia Z</t>
  </si>
  <si>
    <t>NIL Average</t>
  </si>
  <si>
    <t>PH Upvotes</t>
  </si>
  <si>
    <t>PH Community Z</t>
  </si>
  <si>
    <t>PH Theta</t>
  </si>
  <si>
    <t>Digital Rights Auth</t>
  </si>
  <si>
    <t>Digital Rights Gaia</t>
  </si>
  <si>
    <t>Digital Rights Average</t>
  </si>
  <si>
    <t>Digital Rights Theta</t>
  </si>
  <si>
    <t>DE Upvotes</t>
  </si>
  <si>
    <t>DE Downvotes</t>
  </si>
  <si>
    <t>DE Total Votes</t>
  </si>
  <si>
    <t>DE Net Upvotes</t>
  </si>
  <si>
    <t>Likeability Z</t>
  </si>
  <si>
    <t>Traction Z</t>
  </si>
  <si>
    <t>DE Average</t>
  </si>
  <si>
    <t>DE Theta</t>
  </si>
  <si>
    <t>TMUI Usability</t>
  </si>
  <si>
    <t>TMUI Usefulness</t>
  </si>
  <si>
    <t>TMUI Credibility</t>
  </si>
  <si>
    <t>TMUI Desirability</t>
  </si>
  <si>
    <t>Usability Z</t>
  </si>
  <si>
    <t>Usefulness Z</t>
  </si>
  <si>
    <t>Credibility Z</t>
  </si>
  <si>
    <t>Desirability Z</t>
  </si>
  <si>
    <t>NIL Theta</t>
  </si>
  <si>
    <t>Awario Reach</t>
  </si>
  <si>
    <t>Log(Reach)</t>
  </si>
  <si>
    <t>Awario Average</t>
  </si>
  <si>
    <t>Awario Theta</t>
  </si>
  <si>
    <t>PH Score</t>
  </si>
  <si>
    <t>Disirability Z</t>
  </si>
  <si>
    <t>TMUI Average</t>
  </si>
  <si>
    <t>TMUI Theta</t>
  </si>
  <si>
    <t>Average Score</t>
  </si>
  <si>
    <t>Score Last Round</t>
  </si>
  <si>
    <t>Final Score</t>
  </si>
  <si>
    <t>BitPatron</t>
  </si>
  <si>
    <t>Graphite</t>
  </si>
  <si>
    <t>Gladys</t>
  </si>
  <si>
    <t>Recall</t>
  </si>
  <si>
    <t>SpringRole</t>
  </si>
  <si>
    <t>Forms.id</t>
  </si>
  <si>
    <t>Zinc</t>
  </si>
  <si>
    <t>Air Text</t>
  </si>
  <si>
    <t>Blockusign</t>
  </si>
  <si>
    <t>Scannie</t>
  </si>
  <si>
    <t>BlockVault</t>
  </si>
  <si>
    <t>Sigle</t>
  </si>
  <si>
    <t>DECS</t>
  </si>
  <si>
    <t>Xor Drive</t>
  </si>
  <si>
    <t>Encrypt My Photos</t>
  </si>
  <si>
    <t>DPAGE</t>
  </si>
  <si>
    <t>XOR</t>
  </si>
  <si>
    <t>Note Riot</t>
  </si>
  <si>
    <t>Lattice</t>
  </si>
  <si>
    <t>Stealthy</t>
  </si>
  <si>
    <t>Travelstack</t>
  </si>
  <si>
    <t>Lander</t>
  </si>
  <si>
    <t>Entaxy</t>
  </si>
  <si>
    <t>Graphite Publishing</t>
  </si>
  <si>
    <t>Debut</t>
  </si>
  <si>
    <t>Kit</t>
  </si>
  <si>
    <t>Block Photos</t>
  </si>
  <si>
    <t>XOR Drive</t>
  </si>
  <si>
    <t>Closet</t>
  </si>
  <si>
    <t>Radicle</t>
  </si>
  <si>
    <t>OI Calendar</t>
  </si>
  <si>
    <t>Blockslack</t>
  </si>
  <si>
    <t>TimeStack</t>
  </si>
  <si>
    <t>Dappy Wallet</t>
  </si>
  <si>
    <t>YourNote</t>
  </si>
  <si>
    <t>Afari</t>
  </si>
  <si>
    <t>Misthos</t>
  </si>
  <si>
    <t>Mevaul</t>
  </si>
  <si>
    <t>Blockcred</t>
  </si>
  <si>
    <t>Concord</t>
  </si>
  <si>
    <t>Pgeon</t>
  </si>
  <si>
    <t>Cryptocracy</t>
  </si>
  <si>
    <t>Aodh</t>
  </si>
  <si>
    <t>Cineflick</t>
  </si>
  <si>
    <t>Paradigma CrossCheck</t>
  </si>
  <si>
    <t>Lio</t>
  </si>
  <si>
    <t>DAuth</t>
  </si>
  <si>
    <t>Sundly</t>
  </si>
  <si>
    <t>Agora</t>
  </si>
  <si>
    <t>Local Lightning</t>
  </si>
  <si>
    <t>OI Timesheet</t>
  </si>
  <si>
    <t>Xenon</t>
  </si>
  <si>
    <t>Diffuse</t>
  </si>
  <si>
    <t>Pden</t>
  </si>
  <si>
    <t>clickbox</t>
  </si>
  <si>
    <t>Breakout</t>
  </si>
  <si>
    <t>OI Chat</t>
  </si>
  <si>
    <t>Cafe Society</t>
  </si>
  <si>
    <t>DotPodcast</t>
  </si>
  <si>
    <t>Twoblocks</t>
  </si>
  <si>
    <t>Decentus</t>
  </si>
  <si>
    <t>BlockBoard</t>
  </si>
  <si>
    <t>Thunderstack</t>
  </si>
  <si>
    <t>XPO.Network</t>
  </si>
  <si>
    <t>Predicto</t>
  </si>
  <si>
    <t>H2H Vehicle Tracker</t>
  </si>
  <si>
    <t>MyWhereAbouts</t>
  </si>
  <si>
    <t>OI ConvertCSV</t>
  </si>
  <si>
    <t>Utilo</t>
  </si>
  <si>
    <t>Code Code Revolution</t>
  </si>
  <si>
    <t>Friendlink</t>
  </si>
  <si>
    <t>MarvinFlix</t>
  </si>
  <si>
    <t>Fupio</t>
  </si>
  <si>
    <t>App Name 2</t>
  </si>
  <si>
    <t>Graphite 2</t>
  </si>
  <si>
    <t>Blockusign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</si>
</sst>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Helvetica Neu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orms.id/" TargetMode="External"/><Relationship Id="rId2" Type="http://schemas.openxmlformats.org/officeDocument/2006/relationships/hyperlink" Target="http://forms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orm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V10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baseColWidth="10" defaultColWidth="14.5" defaultRowHeight="15.75" customHeight="1" x14ac:dyDescent="0.15"/>
  <cols>
    <col min="2" max="3" width="18.5" customWidth="1"/>
    <col min="4" max="4" width="14.5" hidden="1"/>
  </cols>
  <sheetData>
    <row r="1" spans="1:48" ht="13" x14ac:dyDescent="0.15">
      <c r="A1" s="1" t="s">
        <v>1</v>
      </c>
      <c r="B1" s="1" t="s">
        <v>2</v>
      </c>
      <c r="C1" s="7" t="s">
        <v>117</v>
      </c>
      <c r="D1" s="1" t="s">
        <v>3</v>
      </c>
      <c r="E1" s="1" t="s">
        <v>9</v>
      </c>
      <c r="F1" s="1" t="s">
        <v>10</v>
      </c>
      <c r="G1" s="1" t="s">
        <v>11</v>
      </c>
      <c r="H1" s="1"/>
      <c r="I1" s="1" t="s">
        <v>12</v>
      </c>
      <c r="J1" s="1" t="s">
        <v>13</v>
      </c>
      <c r="K1" s="1" t="s">
        <v>6</v>
      </c>
      <c r="L1" s="1" t="s">
        <v>7</v>
      </c>
      <c r="M1" s="1" t="s">
        <v>14</v>
      </c>
      <c r="N1" s="1" t="s">
        <v>15</v>
      </c>
      <c r="O1" s="1"/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/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3" t="s">
        <v>31</v>
      </c>
      <c r="AG1" s="1" t="s">
        <v>39</v>
      </c>
      <c r="AH1" s="1" t="s">
        <v>40</v>
      </c>
      <c r="AI1" s="1"/>
      <c r="AJ1" s="1" t="s">
        <v>41</v>
      </c>
      <c r="AK1" s="1" t="s">
        <v>42</v>
      </c>
      <c r="AL1" s="1" t="s">
        <v>43</v>
      </c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ht="13" x14ac:dyDescent="0.15">
      <c r="A2" s="4">
        <v>216</v>
      </c>
      <c r="B2" s="1" t="s">
        <v>45</v>
      </c>
      <c r="C2" s="7" t="s">
        <v>118</v>
      </c>
      <c r="D2" s="1"/>
      <c r="E2" s="4">
        <v>495.3</v>
      </c>
      <c r="F2" s="4">
        <f t="shared" ref="F2:F63" si="0">IF(E2=0, -1, (E2-AVERAGE(E:E))/STDEV(E:E))</f>
        <v>2.8958792945632972</v>
      </c>
      <c r="G2" s="4">
        <f t="shared" ref="G2:G63" si="1">IF(F2 &gt; 0, F2^0.5, -(ABS(F2)^0.5))</f>
        <v>1.7017283257216169</v>
      </c>
      <c r="H2" s="1"/>
      <c r="I2" s="4">
        <v>2</v>
      </c>
      <c r="J2" s="4">
        <v>1</v>
      </c>
      <c r="K2" s="4">
        <f t="shared" ref="K2:L2" si="2">IF(ISNUMBER(I2), (I2-AVERAGE(I:I))/STDEV(I:I), "")</f>
        <v>-2.754600155022779</v>
      </c>
      <c r="L2" s="4">
        <f t="shared" si="2"/>
        <v>0.30698168349299992</v>
      </c>
      <c r="M2" s="4">
        <f>AVERAGE(K2, L2)</f>
        <v>-1.2238092357648895</v>
      </c>
      <c r="N2" s="4">
        <f>IF(M2 &gt; 0, M2^0.5, -(ABS(M2)^0.5))</f>
        <v>-1.1062591178222621</v>
      </c>
      <c r="O2" s="4"/>
      <c r="P2" s="4">
        <v>2852</v>
      </c>
      <c r="Q2" s="4">
        <v>0</v>
      </c>
      <c r="R2" s="4">
        <f t="shared" ref="R2:R63" si="3">P2+Q2</f>
        <v>2852</v>
      </c>
      <c r="S2" s="4">
        <f t="shared" ref="S2:S63" si="4">IF(R2=0, -1, (P2-Q2)/R2)</f>
        <v>1</v>
      </c>
      <c r="T2" s="4">
        <f t="shared" ref="T2:T63" si="5">IF(R2=0, -1, (S2-AVERAGE(S:S))/STDEV(S:S))</f>
        <v>0.50625659045418614</v>
      </c>
      <c r="U2" s="4">
        <f t="shared" ref="U2:U63" si="6">IF(R2=0, -1, (R2-AVERAGE(R:R))/STDEV(R:R))</f>
        <v>3.9318328116559931</v>
      </c>
      <c r="V2" s="4">
        <f t="shared" ref="V2:V63" si="7">AVERAGE(T2, U2)</f>
        <v>2.2190447010550898</v>
      </c>
      <c r="W2" s="4">
        <f t="shared" ref="W2:W63" si="8">IF(V2 &gt; 0, V2^0.5, -(ABS(V2)^0.5))</f>
        <v>1.4896458307447076</v>
      </c>
      <c r="X2" s="1"/>
      <c r="Y2" s="4">
        <v>76.95</v>
      </c>
      <c r="Z2" s="4">
        <v>64.13</v>
      </c>
      <c r="AA2" s="4">
        <v>68.62</v>
      </c>
      <c r="AB2" s="4">
        <v>45.9</v>
      </c>
      <c r="AC2" s="4">
        <f t="shared" ref="AC2:AF2" si="9">IF(Y2=0, -1, (Y2-AVERAGE(Y:Y))/STDEV(Y:Y))</f>
        <v>1.2517151743218098</v>
      </c>
      <c r="AD2" s="4">
        <f t="shared" si="9"/>
        <v>0.91290216372416899</v>
      </c>
      <c r="AE2" s="4">
        <f t="shared" si="9"/>
        <v>0.59102384223456561</v>
      </c>
      <c r="AF2" s="4">
        <f t="shared" si="9"/>
        <v>0.21595476470981784</v>
      </c>
      <c r="AG2" s="4">
        <f>AVERAGE(AC2:AF2)</f>
        <v>0.74289898624759043</v>
      </c>
      <c r="AH2" s="4">
        <f>IF(AG2 &gt; 0, AG2^0.5, -(ABS(AG2)^0.5))</f>
        <v>0.8619158811900326</v>
      </c>
      <c r="AI2" s="1"/>
      <c r="AJ2" s="4">
        <f t="shared" ref="AJ2:AJ63" si="10">AVERAGE(AH2,G2,N2,W2)</f>
        <v>0.73675772995852373</v>
      </c>
      <c r="AK2" s="4">
        <v>1.3374310840902828</v>
      </c>
      <c r="AL2" s="4">
        <f t="shared" ref="AL2:AL63" si="11">IF(AK2=0, AJ2, (0.75*AJ2+0.25*AK2))</f>
        <v>0.88692606849146349</v>
      </c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ht="13" x14ac:dyDescent="0.15">
      <c r="A3" s="4">
        <v>816</v>
      </c>
      <c r="B3" s="1" t="s">
        <v>46</v>
      </c>
      <c r="C3" s="7" t="s">
        <v>46</v>
      </c>
      <c r="D3" s="1"/>
      <c r="E3" s="4">
        <v>402.8</v>
      </c>
      <c r="F3" s="4">
        <f t="shared" si="0"/>
        <v>2.1781171435796289</v>
      </c>
      <c r="G3" s="4">
        <f t="shared" si="1"/>
        <v>1.4758445526476116</v>
      </c>
      <c r="H3" s="1"/>
      <c r="I3" s="1"/>
      <c r="J3" s="1"/>
      <c r="K3" s="4" t="str">
        <f t="shared" ref="K3:L3" si="12">IF(ISNUMBER(I3), (I3-AVERAGE(I:I))/STDEV(I:I), "")</f>
        <v/>
      </c>
      <c r="L3" s="4" t="str">
        <f t="shared" si="12"/>
        <v/>
      </c>
      <c r="M3" s="4"/>
      <c r="N3" s="1"/>
      <c r="O3" s="4"/>
      <c r="P3" s="4">
        <v>307</v>
      </c>
      <c r="Q3" s="4">
        <v>0</v>
      </c>
      <c r="R3" s="4">
        <f t="shared" si="3"/>
        <v>307</v>
      </c>
      <c r="S3" s="4">
        <f t="shared" si="4"/>
        <v>1</v>
      </c>
      <c r="T3" s="4">
        <f t="shared" si="5"/>
        <v>0.50625659045418614</v>
      </c>
      <c r="U3" s="4">
        <f t="shared" si="6"/>
        <v>-0.21306326161546885</v>
      </c>
      <c r="V3" s="4">
        <f t="shared" si="7"/>
        <v>0.14659666441935865</v>
      </c>
      <c r="W3" s="4">
        <f t="shared" si="8"/>
        <v>0.3828794384912288</v>
      </c>
      <c r="X3" s="1"/>
      <c r="Y3" s="4"/>
      <c r="Z3" s="4"/>
      <c r="AA3" s="4"/>
      <c r="AB3" s="4"/>
      <c r="AC3" s="4"/>
      <c r="AD3" s="4"/>
      <c r="AE3" s="4"/>
      <c r="AF3" s="4"/>
      <c r="AG3" s="4"/>
      <c r="AH3" s="4"/>
      <c r="AI3" s="1"/>
      <c r="AJ3" s="4">
        <f t="shared" si="10"/>
        <v>0.92936199556942023</v>
      </c>
      <c r="AK3" s="4">
        <v>0.68451121527791681</v>
      </c>
      <c r="AL3" s="4">
        <f t="shared" si="11"/>
        <v>0.86814930049654437</v>
      </c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ht="13" x14ac:dyDescent="0.15">
      <c r="A4" s="4">
        <v>825</v>
      </c>
      <c r="B4" s="1" t="s">
        <v>47</v>
      </c>
      <c r="C4" s="7" t="s">
        <v>47</v>
      </c>
      <c r="D4" s="1"/>
      <c r="E4" s="4">
        <v>383.8</v>
      </c>
      <c r="F4" s="4">
        <f t="shared" si="0"/>
        <v>2.0306849179721729</v>
      </c>
      <c r="G4" s="4">
        <f t="shared" si="1"/>
        <v>1.4250210236947991</v>
      </c>
      <c r="H4" s="1"/>
      <c r="I4" s="4">
        <v>4</v>
      </c>
      <c r="J4" s="4">
        <v>1</v>
      </c>
      <c r="K4" s="4">
        <f t="shared" ref="K4:L4" si="13">IF(ISNUMBER(I4), (I4-AVERAGE(I:I))/STDEV(I:I), "")</f>
        <v>0.35707779787332289</v>
      </c>
      <c r="L4" s="4">
        <f t="shared" si="13"/>
        <v>0.30698168349299992</v>
      </c>
      <c r="M4" s="4">
        <f t="shared" ref="M4:M63" si="14">AVERAGE(K4, L4)</f>
        <v>0.33202974068316138</v>
      </c>
      <c r="N4" s="4">
        <f t="shared" ref="N4:N63" si="15">IF(M4 &gt; 0, M4^0.5, -(ABS(M4)^0.5))</f>
        <v>0.57622021891214592</v>
      </c>
      <c r="O4" s="4"/>
      <c r="P4" s="4">
        <v>292</v>
      </c>
      <c r="Q4" s="4">
        <v>12</v>
      </c>
      <c r="R4" s="4">
        <f t="shared" si="3"/>
        <v>304</v>
      </c>
      <c r="S4" s="4">
        <f t="shared" si="4"/>
        <v>0.92105263157894735</v>
      </c>
      <c r="T4" s="4">
        <f t="shared" si="5"/>
        <v>0.40396834917189273</v>
      </c>
      <c r="U4" s="4">
        <f t="shared" si="6"/>
        <v>-0.21794919018906977</v>
      </c>
      <c r="V4" s="4">
        <f t="shared" si="7"/>
        <v>9.3009579491411476E-2</v>
      </c>
      <c r="W4" s="4">
        <f t="shared" si="8"/>
        <v>0.30497471943000698</v>
      </c>
      <c r="X4" s="1"/>
      <c r="Y4" s="4">
        <v>80.790000000000006</v>
      </c>
      <c r="Z4" s="4">
        <v>71.22</v>
      </c>
      <c r="AA4" s="4">
        <v>78.84</v>
      </c>
      <c r="AB4" s="4">
        <v>56.97</v>
      </c>
      <c r="AC4" s="4">
        <f t="shared" ref="AC4:AF4" si="16">IF(Y4=0, -1, (Y4-AVERAGE(Y:Y))/STDEV(Y:Y))</f>
        <v>1.5150440726533734</v>
      </c>
      <c r="AD4" s="4">
        <f t="shared" si="16"/>
        <v>1.3823417358638375</v>
      </c>
      <c r="AE4" s="4">
        <f t="shared" si="16"/>
        <v>1.4179286064451975</v>
      </c>
      <c r="AF4" s="4">
        <f t="shared" si="16"/>
        <v>1.0485363453939471</v>
      </c>
      <c r="AG4" s="4">
        <f t="shared" ref="AG4:AG61" si="17">AVERAGE(AC4:AF4)</f>
        <v>1.3409626900890887</v>
      </c>
      <c r="AH4" s="4">
        <f t="shared" ref="AH4:AH61" si="18">IF(AG4 &gt; 0, AG4^0.5, -(ABS(AG4)^0.5))</f>
        <v>1.1579994344079312</v>
      </c>
      <c r="AI4" s="1"/>
      <c r="AJ4" s="4">
        <f t="shared" si="10"/>
        <v>0.86605384911122085</v>
      </c>
      <c r="AK4" s="4">
        <v>0.62939413207741424</v>
      </c>
      <c r="AL4" s="4">
        <f t="shared" si="11"/>
        <v>0.80688891985276923</v>
      </c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ht="13" x14ac:dyDescent="0.15">
      <c r="A5" s="4">
        <v>176</v>
      </c>
      <c r="B5" s="1" t="s">
        <v>48</v>
      </c>
      <c r="C5" s="7" t="s">
        <v>48</v>
      </c>
      <c r="D5" s="1"/>
      <c r="E5" s="4">
        <v>464.3</v>
      </c>
      <c r="F5" s="4">
        <f t="shared" si="0"/>
        <v>2.6553319790985004</v>
      </c>
      <c r="G5" s="4">
        <f t="shared" si="1"/>
        <v>1.6295189410063635</v>
      </c>
      <c r="H5" s="1"/>
      <c r="I5" s="4">
        <v>2</v>
      </c>
      <c r="J5" s="4">
        <v>1</v>
      </c>
      <c r="K5" s="4">
        <f t="shared" ref="K5:L5" si="19">IF(ISNUMBER(I5), (I5-AVERAGE(I:I))/STDEV(I:I), "")</f>
        <v>-2.754600155022779</v>
      </c>
      <c r="L5" s="4">
        <f t="shared" si="19"/>
        <v>0.30698168349299992</v>
      </c>
      <c r="M5" s="4">
        <f t="shared" si="14"/>
        <v>-1.2238092357648895</v>
      </c>
      <c r="N5" s="4">
        <f t="shared" si="15"/>
        <v>-1.1062591178222621</v>
      </c>
      <c r="O5" s="4"/>
      <c r="P5" s="4">
        <v>1406</v>
      </c>
      <c r="Q5" s="4">
        <v>0</v>
      </c>
      <c r="R5" s="4">
        <f t="shared" si="3"/>
        <v>1406</v>
      </c>
      <c r="S5" s="4">
        <f t="shared" si="4"/>
        <v>1</v>
      </c>
      <c r="T5" s="4">
        <f t="shared" si="5"/>
        <v>0.50625659045418614</v>
      </c>
      <c r="U5" s="4">
        <f t="shared" si="6"/>
        <v>1.5768152391803416</v>
      </c>
      <c r="V5" s="4">
        <f t="shared" si="7"/>
        <v>1.0415359148172638</v>
      </c>
      <c r="W5" s="4">
        <f t="shared" si="8"/>
        <v>1.0205566690866625</v>
      </c>
      <c r="X5" s="1"/>
      <c r="Y5" s="4">
        <v>71.75</v>
      </c>
      <c r="Z5" s="4">
        <v>50.26</v>
      </c>
      <c r="AA5" s="4">
        <v>77.28</v>
      </c>
      <c r="AB5" s="4">
        <v>47.01</v>
      </c>
      <c r="AC5" s="4">
        <f t="shared" ref="AC5:AF5" si="20">IF(Y5=0, -1, (Y5-AVERAGE(Y:Y))/STDEV(Y:Y))</f>
        <v>0.89512395783115062</v>
      </c>
      <c r="AD5" s="4">
        <f t="shared" si="20"/>
        <v>-5.451413931289362E-3</v>
      </c>
      <c r="AE5" s="4">
        <f t="shared" si="20"/>
        <v>1.2917083097555118</v>
      </c>
      <c r="AF5" s="4">
        <f t="shared" si="20"/>
        <v>0.29943855464291474</v>
      </c>
      <c r="AG5" s="4">
        <f t="shared" si="17"/>
        <v>0.62020485207457188</v>
      </c>
      <c r="AH5" s="4">
        <f t="shared" si="18"/>
        <v>0.78753085785546961</v>
      </c>
      <c r="AI5" s="1"/>
      <c r="AJ5" s="4">
        <f t="shared" si="10"/>
        <v>0.58283683753155846</v>
      </c>
      <c r="AK5" s="4">
        <v>0.89264515868419836</v>
      </c>
      <c r="AL5" s="4">
        <f t="shared" si="11"/>
        <v>0.66028891781971843</v>
      </c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ht="13" x14ac:dyDescent="0.15">
      <c r="A6" s="4">
        <v>758</v>
      </c>
      <c r="B6" s="1" t="s">
        <v>50</v>
      </c>
      <c r="C6" s="7" t="s">
        <v>50</v>
      </c>
      <c r="D6" s="1"/>
      <c r="E6" s="4">
        <v>348.3</v>
      </c>
      <c r="F6" s="4">
        <f t="shared" si="0"/>
        <v>1.755219443810873</v>
      </c>
      <c r="G6" s="4">
        <f t="shared" si="1"/>
        <v>1.3248469510893977</v>
      </c>
      <c r="H6" s="1"/>
      <c r="I6" s="4">
        <v>2</v>
      </c>
      <c r="J6" s="4">
        <v>1</v>
      </c>
      <c r="K6" s="4">
        <f t="shared" ref="K6:L6" si="21">IF(ISNUMBER(I6), (I6-AVERAGE(I:I))/STDEV(I:I), "")</f>
        <v>-2.754600155022779</v>
      </c>
      <c r="L6" s="4">
        <f t="shared" si="21"/>
        <v>0.30698168349299992</v>
      </c>
      <c r="M6" s="4">
        <f t="shared" si="14"/>
        <v>-1.2238092357648895</v>
      </c>
      <c r="N6" s="4">
        <f t="shared" si="15"/>
        <v>-1.1062591178222621</v>
      </c>
      <c r="O6" s="4"/>
      <c r="P6" s="4">
        <v>1372</v>
      </c>
      <c r="Q6" s="4">
        <v>0</v>
      </c>
      <c r="R6" s="4">
        <f t="shared" si="3"/>
        <v>1372</v>
      </c>
      <c r="S6" s="4">
        <f t="shared" si="4"/>
        <v>1</v>
      </c>
      <c r="T6" s="4">
        <f t="shared" si="5"/>
        <v>0.50625659045418614</v>
      </c>
      <c r="U6" s="4">
        <f t="shared" si="6"/>
        <v>1.5214413820128643</v>
      </c>
      <c r="V6" s="4">
        <f t="shared" si="7"/>
        <v>1.0138489862335252</v>
      </c>
      <c r="W6" s="4">
        <f t="shared" si="8"/>
        <v>1.0069006834010616</v>
      </c>
      <c r="X6" s="1"/>
      <c r="Y6" s="4">
        <v>64.84</v>
      </c>
      <c r="Z6" s="4">
        <v>65.56</v>
      </c>
      <c r="AA6" s="4">
        <v>77.209999999999994</v>
      </c>
      <c r="AB6" s="4">
        <v>67.709999999999994</v>
      </c>
      <c r="AC6" s="4">
        <f t="shared" ref="AC6:AF6" si="22">IF(Y6=0, -1, (Y6-AVERAGE(Y:Y))/STDEV(Y:Y))</f>
        <v>0.42126909130221768</v>
      </c>
      <c r="AD6" s="4">
        <f t="shared" si="22"/>
        <v>1.0075846162149629</v>
      </c>
      <c r="AE6" s="4">
        <f t="shared" si="22"/>
        <v>1.2860445784937946</v>
      </c>
      <c r="AF6" s="4">
        <f t="shared" si="22"/>
        <v>1.8562984209628308</v>
      </c>
      <c r="AG6" s="4">
        <f t="shared" si="17"/>
        <v>1.1427991767434516</v>
      </c>
      <c r="AH6" s="4">
        <f t="shared" si="18"/>
        <v>1.0690178561387325</v>
      </c>
      <c r="AI6" s="1"/>
      <c r="AJ6" s="4">
        <f t="shared" si="10"/>
        <v>0.57362659320173248</v>
      </c>
      <c r="AK6" s="4">
        <v>0.81586449937344796</v>
      </c>
      <c r="AL6" s="4">
        <f t="shared" si="11"/>
        <v>0.6341860697446613</v>
      </c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ht="13" x14ac:dyDescent="0.15">
      <c r="A7" s="4">
        <v>1077</v>
      </c>
      <c r="B7" s="1" t="s">
        <v>51</v>
      </c>
      <c r="C7" s="7" t="s">
        <v>51</v>
      </c>
      <c r="D7" s="1"/>
      <c r="E7" s="4">
        <v>274.39999999999998</v>
      </c>
      <c r="F7" s="4">
        <f t="shared" si="0"/>
        <v>1.1817856821060826</v>
      </c>
      <c r="G7" s="4">
        <f t="shared" si="1"/>
        <v>1.0870996652129383</v>
      </c>
      <c r="H7" s="1"/>
      <c r="I7" s="4">
        <v>4</v>
      </c>
      <c r="J7" s="4">
        <v>1</v>
      </c>
      <c r="K7" s="4">
        <f t="shared" ref="K7:L7" si="23">IF(ISNUMBER(I7), (I7-AVERAGE(I:I))/STDEV(I:I), "")</f>
        <v>0.35707779787332289</v>
      </c>
      <c r="L7" s="4">
        <f t="shared" si="23"/>
        <v>0.30698168349299992</v>
      </c>
      <c r="M7" s="4">
        <f t="shared" si="14"/>
        <v>0.33202974068316138</v>
      </c>
      <c r="N7" s="4">
        <f t="shared" si="15"/>
        <v>0.57622021891214592</v>
      </c>
      <c r="O7" s="4"/>
      <c r="P7" s="4">
        <v>393</v>
      </c>
      <c r="Q7" s="4">
        <v>0</v>
      </c>
      <c r="R7" s="4">
        <f t="shared" si="3"/>
        <v>393</v>
      </c>
      <c r="S7" s="4">
        <f t="shared" si="4"/>
        <v>1</v>
      </c>
      <c r="T7" s="4">
        <f t="shared" si="5"/>
        <v>0.50625659045418614</v>
      </c>
      <c r="U7" s="4">
        <f t="shared" si="6"/>
        <v>-7.2999975838908618E-2</v>
      </c>
      <c r="V7" s="4">
        <f t="shared" si="7"/>
        <v>0.21662830730763877</v>
      </c>
      <c r="W7" s="4">
        <f t="shared" si="8"/>
        <v>0.46543346174038536</v>
      </c>
      <c r="X7" s="1"/>
      <c r="Y7" s="4">
        <v>67.900000000000006</v>
      </c>
      <c r="Z7" s="4">
        <v>52.86</v>
      </c>
      <c r="AA7" s="4">
        <v>61.39</v>
      </c>
      <c r="AB7" s="4">
        <v>46.22</v>
      </c>
      <c r="AC7" s="4">
        <f t="shared" ref="AC7:AF7" si="24">IF(Y7=0, -1, (Y7-AVERAGE(Y:Y))/STDEV(Y:Y))</f>
        <v>0.63110930716018254</v>
      </c>
      <c r="AD7" s="4">
        <f t="shared" si="24"/>
        <v>0.16669849968833525</v>
      </c>
      <c r="AE7" s="4">
        <f t="shared" si="24"/>
        <v>6.0413133458304367E-3</v>
      </c>
      <c r="AF7" s="4">
        <f t="shared" si="24"/>
        <v>0.24002216360944942</v>
      </c>
      <c r="AG7" s="4">
        <f t="shared" si="17"/>
        <v>0.26096782095094945</v>
      </c>
      <c r="AH7" s="4">
        <f t="shared" si="18"/>
        <v>0.51085009635992973</v>
      </c>
      <c r="AI7" s="1"/>
      <c r="AJ7" s="4">
        <f t="shared" si="10"/>
        <v>0.65990086055634989</v>
      </c>
      <c r="AK7" s="4">
        <v>0.47491408775776123</v>
      </c>
      <c r="AL7" s="4">
        <f t="shared" si="11"/>
        <v>0.61365416735670275</v>
      </c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ht="13" x14ac:dyDescent="0.15">
      <c r="A8" s="4">
        <v>505</v>
      </c>
      <c r="B8" s="1" t="s">
        <v>52</v>
      </c>
      <c r="C8" s="7" t="s">
        <v>119</v>
      </c>
      <c r="D8" s="1"/>
      <c r="E8" s="4">
        <v>86.3</v>
      </c>
      <c r="F8" s="4">
        <f t="shared" si="0"/>
        <v>-0.27779335140773331</v>
      </c>
      <c r="G8" s="4">
        <f t="shared" si="1"/>
        <v>-0.52706105093028199</v>
      </c>
      <c r="H8" s="1"/>
      <c r="I8" s="4">
        <v>4</v>
      </c>
      <c r="J8" s="4">
        <v>1</v>
      </c>
      <c r="K8" s="4">
        <f t="shared" ref="K8:L8" si="25">IF(ISNUMBER(I8), (I8-AVERAGE(I:I))/STDEV(I:I), "")</f>
        <v>0.35707779787332289</v>
      </c>
      <c r="L8" s="4">
        <f t="shared" si="25"/>
        <v>0.30698168349299992</v>
      </c>
      <c r="M8" s="4">
        <f t="shared" si="14"/>
        <v>0.33202974068316138</v>
      </c>
      <c r="N8" s="4">
        <f t="shared" si="15"/>
        <v>0.57622021891214592</v>
      </c>
      <c r="O8" s="4"/>
      <c r="P8" s="4">
        <v>2024</v>
      </c>
      <c r="Q8" s="4">
        <v>0</v>
      </c>
      <c r="R8" s="4">
        <f t="shared" si="3"/>
        <v>2024</v>
      </c>
      <c r="S8" s="4">
        <f t="shared" si="4"/>
        <v>1</v>
      </c>
      <c r="T8" s="4">
        <f t="shared" si="5"/>
        <v>0.50625659045418614</v>
      </c>
      <c r="U8" s="4">
        <f t="shared" si="6"/>
        <v>2.5833165253421346</v>
      </c>
      <c r="V8" s="4">
        <f t="shared" si="7"/>
        <v>1.5447865578981603</v>
      </c>
      <c r="W8" s="4">
        <f t="shared" si="8"/>
        <v>1.2428944274950147</v>
      </c>
      <c r="X8" s="1"/>
      <c r="Y8" s="4">
        <v>57.55</v>
      </c>
      <c r="Z8" s="4">
        <v>70.05</v>
      </c>
      <c r="AA8" s="4">
        <v>63.35</v>
      </c>
      <c r="AB8" s="4">
        <v>62.89</v>
      </c>
      <c r="AC8" s="4">
        <f t="shared" ref="AC8:AF8" si="26">IF(Y8=0, -1, (Y8-AVERAGE(Y:Y))/STDEV(Y:Y))</f>
        <v>-7.8644364124110216E-2</v>
      </c>
      <c r="AD8" s="4">
        <f t="shared" si="26"/>
        <v>1.3048742747350064</v>
      </c>
      <c r="AE8" s="4">
        <f t="shared" si="26"/>
        <v>0.16462578867389693</v>
      </c>
      <c r="AF8" s="4">
        <f t="shared" si="26"/>
        <v>1.493783225037131</v>
      </c>
      <c r="AG8" s="4">
        <f t="shared" si="17"/>
        <v>0.72115973108048104</v>
      </c>
      <c r="AH8" s="4">
        <f t="shared" si="18"/>
        <v>0.84921124055236163</v>
      </c>
      <c r="AI8" s="1"/>
      <c r="AJ8" s="4">
        <f t="shared" si="10"/>
        <v>0.53531620900731003</v>
      </c>
      <c r="AK8" s="4">
        <v>0.65056987803305899</v>
      </c>
      <c r="AL8" s="4">
        <f t="shared" si="11"/>
        <v>0.5641296262637473</v>
      </c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ht="13" x14ac:dyDescent="0.15">
      <c r="A9" s="4">
        <v>831</v>
      </c>
      <c r="B9" s="1" t="s">
        <v>54</v>
      </c>
      <c r="C9" s="7" t="s">
        <v>54</v>
      </c>
      <c r="D9" s="1"/>
      <c r="E9" s="4">
        <v>272.2</v>
      </c>
      <c r="F9" s="4">
        <f t="shared" si="0"/>
        <v>1.1647145822989036</v>
      </c>
      <c r="G9" s="4">
        <f t="shared" si="1"/>
        <v>1.079219431950196</v>
      </c>
      <c r="H9" s="1"/>
      <c r="I9" s="4">
        <v>4</v>
      </c>
      <c r="J9" s="4">
        <v>1</v>
      </c>
      <c r="K9" s="4">
        <f t="shared" ref="K9:L9" si="27">IF(ISNUMBER(I9), (I9-AVERAGE(I:I))/STDEV(I:I), "")</f>
        <v>0.35707779787332289</v>
      </c>
      <c r="L9" s="4">
        <f t="shared" si="27"/>
        <v>0.30698168349299992</v>
      </c>
      <c r="M9" s="4">
        <f t="shared" si="14"/>
        <v>0.33202974068316138</v>
      </c>
      <c r="N9" s="4">
        <f t="shared" si="15"/>
        <v>0.57622021891214592</v>
      </c>
      <c r="O9" s="4"/>
      <c r="P9" s="4">
        <v>1408</v>
      </c>
      <c r="Q9" s="4">
        <v>0</v>
      </c>
      <c r="R9" s="4">
        <f t="shared" si="3"/>
        <v>1408</v>
      </c>
      <c r="S9" s="4">
        <f t="shared" si="4"/>
        <v>1</v>
      </c>
      <c r="T9" s="4">
        <f t="shared" si="5"/>
        <v>0.50625659045418614</v>
      </c>
      <c r="U9" s="4">
        <f t="shared" si="6"/>
        <v>1.5800725248960754</v>
      </c>
      <c r="V9" s="4">
        <f t="shared" si="7"/>
        <v>1.0431645576751307</v>
      </c>
      <c r="W9" s="4">
        <f t="shared" si="8"/>
        <v>1.0213542762798473</v>
      </c>
      <c r="X9" s="1"/>
      <c r="Y9" s="4">
        <v>58.79</v>
      </c>
      <c r="Z9" s="4">
        <v>56.58</v>
      </c>
      <c r="AA9" s="4">
        <v>54.04</v>
      </c>
      <c r="AB9" s="4">
        <v>39.78</v>
      </c>
      <c r="AC9" s="4">
        <f t="shared" ref="AC9:AF9" si="28">IF(Y9=0, -1, (Y9-AVERAGE(Y:Y))/STDEV(Y:Y))</f>
        <v>6.388925962123951E-3</v>
      </c>
      <c r="AD9" s="4">
        <f t="shared" si="28"/>
        <v>0.41300529917487488</v>
      </c>
      <c r="AE9" s="4">
        <f t="shared" si="28"/>
        <v>-0.58865046913441876</v>
      </c>
      <c r="AF9" s="4">
        <f t="shared" si="28"/>
        <v>-0.24433423924563547</v>
      </c>
      <c r="AG9" s="4">
        <f t="shared" si="17"/>
        <v>-0.10339762081076385</v>
      </c>
      <c r="AH9" s="4">
        <f t="shared" si="18"/>
        <v>-0.32155500433170658</v>
      </c>
      <c r="AI9" s="1"/>
      <c r="AJ9" s="4">
        <f t="shared" si="10"/>
        <v>0.58880973070262066</v>
      </c>
      <c r="AK9" s="4">
        <v>0.48899208442124614</v>
      </c>
      <c r="AL9" s="4">
        <f t="shared" si="11"/>
        <v>0.56385531913227704</v>
      </c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ht="13" x14ac:dyDescent="0.15">
      <c r="A10" s="4">
        <v>1092</v>
      </c>
      <c r="B10" s="1" t="s">
        <v>55</v>
      </c>
      <c r="C10" s="7" t="s">
        <v>55</v>
      </c>
      <c r="D10" s="1"/>
      <c r="E10" s="4">
        <v>129.19999999999999</v>
      </c>
      <c r="F10" s="4">
        <f t="shared" si="0"/>
        <v>5.5093094832259791E-2</v>
      </c>
      <c r="G10" s="4">
        <f t="shared" si="1"/>
        <v>0.23471918292346663</v>
      </c>
      <c r="H10" s="1"/>
      <c r="I10" s="4">
        <v>4</v>
      </c>
      <c r="J10" s="4">
        <v>1</v>
      </c>
      <c r="K10" s="4">
        <f t="shared" ref="K10:L10" si="29">IF(ISNUMBER(I10), (I10-AVERAGE(I:I))/STDEV(I:I), "")</f>
        <v>0.35707779787332289</v>
      </c>
      <c r="L10" s="4">
        <f t="shared" si="29"/>
        <v>0.30698168349299992</v>
      </c>
      <c r="M10" s="4">
        <f t="shared" si="14"/>
        <v>0.33202974068316138</v>
      </c>
      <c r="N10" s="4">
        <f t="shared" si="15"/>
        <v>0.57622021891214592</v>
      </c>
      <c r="O10" s="4"/>
      <c r="P10" s="4">
        <v>407</v>
      </c>
      <c r="Q10" s="4">
        <v>0</v>
      </c>
      <c r="R10" s="4">
        <f t="shared" si="3"/>
        <v>407</v>
      </c>
      <c r="S10" s="4">
        <f t="shared" si="4"/>
        <v>1</v>
      </c>
      <c r="T10" s="4">
        <f t="shared" si="5"/>
        <v>0.50625659045418614</v>
      </c>
      <c r="U10" s="4">
        <f t="shared" si="6"/>
        <v>-5.0198975828770913E-2</v>
      </c>
      <c r="V10" s="4">
        <f t="shared" si="7"/>
        <v>0.22802880731270761</v>
      </c>
      <c r="W10" s="4">
        <f t="shared" si="8"/>
        <v>0.47752361963855527</v>
      </c>
      <c r="X10" s="1"/>
      <c r="Y10" s="4">
        <v>94.08</v>
      </c>
      <c r="Z10" s="4">
        <v>76.63</v>
      </c>
      <c r="AA10" s="4">
        <v>89.71</v>
      </c>
      <c r="AB10" s="4">
        <v>62.44</v>
      </c>
      <c r="AC10" s="4">
        <f t="shared" ref="AC10:AF10" si="30">IF(Y10=0, -1, (Y10-AVERAGE(Y:Y))/STDEV(Y:Y))</f>
        <v>2.4264089317227682</v>
      </c>
      <c r="AD10" s="4">
        <f t="shared" si="30"/>
        <v>1.740545979203133</v>
      </c>
      <c r="AE10" s="4">
        <f t="shared" si="30"/>
        <v>2.2974251609431979</v>
      </c>
      <c r="AF10" s="4">
        <f t="shared" si="30"/>
        <v>1.4599384453345239</v>
      </c>
      <c r="AG10" s="4">
        <f t="shared" si="17"/>
        <v>1.9810796293009059</v>
      </c>
      <c r="AH10" s="4">
        <f t="shared" si="18"/>
        <v>1.4075083052333672</v>
      </c>
      <c r="AI10" s="1"/>
      <c r="AJ10" s="4">
        <f t="shared" si="10"/>
        <v>0.67399283167688373</v>
      </c>
      <c r="AK10" s="4">
        <v>0.22226434840645629</v>
      </c>
      <c r="AL10" s="4">
        <f t="shared" si="11"/>
        <v>0.56106071085927678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ht="13" x14ac:dyDescent="0.15">
      <c r="A11" s="4">
        <v>1097</v>
      </c>
      <c r="B11" s="5" t="s">
        <v>49</v>
      </c>
      <c r="C11" s="5" t="s">
        <v>49</v>
      </c>
      <c r="D11" s="1"/>
      <c r="E11" s="4">
        <v>396.2</v>
      </c>
      <c r="F11" s="4">
        <f t="shared" si="0"/>
        <v>2.1269038441580914</v>
      </c>
      <c r="G11" s="4">
        <f t="shared" si="1"/>
        <v>1.4583908406727228</v>
      </c>
      <c r="H11" s="5"/>
      <c r="I11" s="4">
        <v>4</v>
      </c>
      <c r="J11" s="4">
        <v>1</v>
      </c>
      <c r="K11" s="4">
        <f t="shared" ref="K11:L11" si="31">IF(ISNUMBER(I11), (I11-AVERAGE(I:I))/STDEV(I:I), "")</f>
        <v>0.35707779787332289</v>
      </c>
      <c r="L11" s="4">
        <f t="shared" si="31"/>
        <v>0.30698168349299992</v>
      </c>
      <c r="M11" s="4">
        <f t="shared" si="14"/>
        <v>0.33202974068316138</v>
      </c>
      <c r="N11" s="4">
        <f t="shared" si="15"/>
        <v>0.57622021891214592</v>
      </c>
      <c r="O11" s="4"/>
      <c r="P11" s="4">
        <v>25</v>
      </c>
      <c r="Q11" s="4">
        <v>0</v>
      </c>
      <c r="R11" s="4">
        <f t="shared" si="3"/>
        <v>25</v>
      </c>
      <c r="S11" s="4">
        <f t="shared" si="4"/>
        <v>1</v>
      </c>
      <c r="T11" s="4">
        <f t="shared" si="5"/>
        <v>0.50625659045418614</v>
      </c>
      <c r="U11" s="4">
        <f t="shared" si="6"/>
        <v>-0.672340547533957</v>
      </c>
      <c r="V11" s="4">
        <f t="shared" si="7"/>
        <v>-8.304197853988543E-2</v>
      </c>
      <c r="W11" s="4">
        <f t="shared" si="8"/>
        <v>-0.28817005142777319</v>
      </c>
      <c r="X11" s="5"/>
      <c r="Y11" s="4">
        <v>74.41</v>
      </c>
      <c r="Z11" s="4">
        <v>62.24</v>
      </c>
      <c r="AA11" s="4">
        <v>75.78</v>
      </c>
      <c r="AB11" s="4">
        <v>60.87</v>
      </c>
      <c r="AC11" s="4">
        <f t="shared" ref="AC11:AF11" si="32">IF(Y11=0, -1, (Y11-AVERAGE(Y:Y))/STDEV(Y:Y))</f>
        <v>1.0775340801129105</v>
      </c>
      <c r="AD11" s="4">
        <f t="shared" si="32"/>
        <v>0.78776241882374998</v>
      </c>
      <c r="AE11" s="4">
        <f t="shared" si="32"/>
        <v>1.1703426398615835</v>
      </c>
      <c r="AF11" s="4">
        <f t="shared" si="32"/>
        <v>1.3418577694832066</v>
      </c>
      <c r="AG11" s="4">
        <f t="shared" si="17"/>
        <v>1.0943742270703627</v>
      </c>
      <c r="AH11" s="4">
        <f t="shared" si="18"/>
        <v>1.0461234282198075</v>
      </c>
      <c r="AI11" s="1"/>
      <c r="AJ11" s="4">
        <f t="shared" si="10"/>
        <v>0.69814110909422578</v>
      </c>
      <c r="AK11" s="4">
        <v>0.11134857030609924</v>
      </c>
      <c r="AL11" s="4">
        <f t="shared" si="11"/>
        <v>0.55144297439719414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ht="13" x14ac:dyDescent="0.15">
      <c r="A12" s="4">
        <v>808</v>
      </c>
      <c r="B12" s="1" t="s">
        <v>56</v>
      </c>
      <c r="C12" s="7" t="s">
        <v>56</v>
      </c>
      <c r="D12" s="1"/>
      <c r="E12" s="4">
        <v>62.1</v>
      </c>
      <c r="F12" s="4">
        <f t="shared" si="0"/>
        <v>-0.4655754492867038</v>
      </c>
      <c r="G12" s="4">
        <f t="shared" si="1"/>
        <v>-0.68233089427835802</v>
      </c>
      <c r="H12" s="1"/>
      <c r="I12" s="4">
        <v>4</v>
      </c>
      <c r="J12" s="4">
        <v>1</v>
      </c>
      <c r="K12" s="4">
        <f t="shared" ref="K12:L12" si="33">IF(ISNUMBER(I12), (I12-AVERAGE(I:I))/STDEV(I:I), "")</f>
        <v>0.35707779787332289</v>
      </c>
      <c r="L12" s="4">
        <f t="shared" si="33"/>
        <v>0.30698168349299992</v>
      </c>
      <c r="M12" s="4">
        <f t="shared" si="14"/>
        <v>0.33202974068316138</v>
      </c>
      <c r="N12" s="4">
        <f t="shared" si="15"/>
        <v>0.57622021891214592</v>
      </c>
      <c r="O12" s="4"/>
      <c r="P12" s="4">
        <v>904</v>
      </c>
      <c r="Q12" s="4">
        <v>0</v>
      </c>
      <c r="R12" s="4">
        <f t="shared" si="3"/>
        <v>904</v>
      </c>
      <c r="S12" s="4">
        <f t="shared" si="4"/>
        <v>1</v>
      </c>
      <c r="T12" s="4">
        <f t="shared" si="5"/>
        <v>0.50625659045418614</v>
      </c>
      <c r="U12" s="4">
        <f t="shared" si="6"/>
        <v>0.75923652453111778</v>
      </c>
      <c r="V12" s="4">
        <f t="shared" si="7"/>
        <v>0.63274655749265196</v>
      </c>
      <c r="W12" s="4">
        <f t="shared" si="8"/>
        <v>0.79545368029361208</v>
      </c>
      <c r="X12" s="1"/>
      <c r="Y12" s="4">
        <v>87.17</v>
      </c>
      <c r="Z12" s="4">
        <v>79.36</v>
      </c>
      <c r="AA12" s="4">
        <v>88.8</v>
      </c>
      <c r="AB12" s="4">
        <v>77.02</v>
      </c>
      <c r="AC12" s="4">
        <f t="shared" ref="AC12:AF12" si="34">IF(Y12=0, -1, (Y12-AVERAGE(Y:Y))/STDEV(Y:Y))</f>
        <v>1.9525540651938353</v>
      </c>
      <c r="AD12" s="4">
        <f t="shared" si="34"/>
        <v>1.9213033885037389</v>
      </c>
      <c r="AE12" s="4">
        <f t="shared" si="34"/>
        <v>2.2237966545408816</v>
      </c>
      <c r="AF12" s="4">
        <f t="shared" si="34"/>
        <v>2.5565093076989864</v>
      </c>
      <c r="AG12" s="4">
        <f t="shared" si="17"/>
        <v>2.1635408539843608</v>
      </c>
      <c r="AH12" s="4">
        <f t="shared" si="18"/>
        <v>1.470897975382508</v>
      </c>
      <c r="AI12" s="1"/>
      <c r="AJ12" s="4">
        <f t="shared" si="10"/>
        <v>0.54006024507747696</v>
      </c>
      <c r="AK12" s="4">
        <v>0.2830119196978228</v>
      </c>
      <c r="AL12" s="4">
        <f t="shared" si="11"/>
        <v>0.47579816373256345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ht="13" x14ac:dyDescent="0.15">
      <c r="A13" s="4">
        <v>830</v>
      </c>
      <c r="B13" s="7" t="s">
        <v>58</v>
      </c>
      <c r="C13" s="7" t="s">
        <v>58</v>
      </c>
      <c r="D13" s="1"/>
      <c r="E13" s="4">
        <v>381.6</v>
      </c>
      <c r="F13" s="4">
        <f t="shared" si="0"/>
        <v>2.0136138181649939</v>
      </c>
      <c r="G13" s="4">
        <f t="shared" si="1"/>
        <v>1.4190186109297489</v>
      </c>
      <c r="H13" s="1"/>
      <c r="I13" s="4">
        <v>4</v>
      </c>
      <c r="J13" s="4">
        <v>1</v>
      </c>
      <c r="K13" s="4">
        <f t="shared" ref="K13:L13" si="35">IF(ISNUMBER(I13), (I13-AVERAGE(I:I))/STDEV(I:I), "")</f>
        <v>0.35707779787332289</v>
      </c>
      <c r="L13" s="4">
        <f t="shared" si="35"/>
        <v>0.30698168349299992</v>
      </c>
      <c r="M13" s="4">
        <f t="shared" si="14"/>
        <v>0.33202974068316138</v>
      </c>
      <c r="N13" s="4">
        <f t="shared" si="15"/>
        <v>0.57622021891214592</v>
      </c>
      <c r="O13" s="4"/>
      <c r="P13" s="4">
        <v>552</v>
      </c>
      <c r="Q13" s="4">
        <v>0</v>
      </c>
      <c r="R13" s="4">
        <f t="shared" si="3"/>
        <v>552</v>
      </c>
      <c r="S13" s="4">
        <f t="shared" si="4"/>
        <v>1</v>
      </c>
      <c r="T13" s="4">
        <f t="shared" si="5"/>
        <v>0.50625659045418614</v>
      </c>
      <c r="U13" s="4">
        <f t="shared" si="6"/>
        <v>0.1859542385619411</v>
      </c>
      <c r="V13" s="4">
        <f t="shared" si="7"/>
        <v>0.34610541450806365</v>
      </c>
      <c r="W13" s="4">
        <f t="shared" si="8"/>
        <v>0.58830724499028875</v>
      </c>
      <c r="X13" s="1"/>
      <c r="Y13" s="4">
        <v>43.88</v>
      </c>
      <c r="Z13" s="4">
        <v>43.82</v>
      </c>
      <c r="AA13" s="4">
        <v>44.27</v>
      </c>
      <c r="AB13" s="4">
        <v>26.11</v>
      </c>
      <c r="AC13" s="4">
        <f t="shared" ref="AC13:AF13" si="36">IF(Y13=0, -1, (Y13-AVERAGE(Y:Y))/STDEV(Y:Y))</f>
        <v>-1.0160678120908995</v>
      </c>
      <c r="AD13" s="4">
        <f t="shared" si="36"/>
        <v>-0.43185350766605146</v>
      </c>
      <c r="AE13" s="4">
        <f t="shared" si="36"/>
        <v>-1.379145532376872</v>
      </c>
      <c r="AF13" s="4">
        <f t="shared" si="36"/>
        <v>-1.2724634359892713</v>
      </c>
      <c r="AG13" s="4">
        <f t="shared" si="17"/>
        <v>-1.0248825720307735</v>
      </c>
      <c r="AH13" s="4">
        <f t="shared" si="18"/>
        <v>-1.0123648413644033</v>
      </c>
      <c r="AI13" s="1"/>
      <c r="AJ13" s="4">
        <f t="shared" si="10"/>
        <v>0.3927953083669451</v>
      </c>
      <c r="AK13" s="4">
        <v>0.49609302462596294</v>
      </c>
      <c r="AL13" s="4">
        <f t="shared" si="11"/>
        <v>0.41861973743169956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ht="13" x14ac:dyDescent="0.15">
      <c r="A14" s="4">
        <v>814</v>
      </c>
      <c r="B14" s="1" t="s">
        <v>60</v>
      </c>
      <c r="C14" s="7" t="s">
        <v>60</v>
      </c>
      <c r="D14" s="1"/>
      <c r="E14" s="4">
        <v>162.19999999999999</v>
      </c>
      <c r="F14" s="4">
        <f t="shared" si="0"/>
        <v>0.31115959193994686</v>
      </c>
      <c r="G14" s="4">
        <f t="shared" si="1"/>
        <v>0.55781680858499316</v>
      </c>
      <c r="H14" s="1"/>
      <c r="I14" s="4">
        <v>4</v>
      </c>
      <c r="J14" s="4">
        <v>1</v>
      </c>
      <c r="K14" s="4">
        <f t="shared" ref="K14:L14" si="37">IF(ISNUMBER(I14), (I14-AVERAGE(I:I))/STDEV(I:I), "")</f>
        <v>0.35707779787332289</v>
      </c>
      <c r="L14" s="4">
        <f t="shared" si="37"/>
        <v>0.30698168349299992</v>
      </c>
      <c r="M14" s="4">
        <f t="shared" si="14"/>
        <v>0.33202974068316138</v>
      </c>
      <c r="N14" s="4">
        <f t="shared" si="15"/>
        <v>0.57622021891214592</v>
      </c>
      <c r="O14" s="4"/>
      <c r="P14" s="4">
        <v>1038</v>
      </c>
      <c r="Q14" s="4">
        <v>0</v>
      </c>
      <c r="R14" s="4">
        <f t="shared" si="3"/>
        <v>1038</v>
      </c>
      <c r="S14" s="4">
        <f t="shared" si="4"/>
        <v>1</v>
      </c>
      <c r="T14" s="4">
        <f t="shared" si="5"/>
        <v>0.50625659045418614</v>
      </c>
      <c r="U14" s="4">
        <f t="shared" si="6"/>
        <v>0.9774746674852931</v>
      </c>
      <c r="V14" s="4">
        <f t="shared" si="7"/>
        <v>0.74186562896973962</v>
      </c>
      <c r="W14" s="4">
        <f t="shared" si="8"/>
        <v>0.86131621891715215</v>
      </c>
      <c r="X14" s="1"/>
      <c r="Y14" s="4">
        <v>59.05</v>
      </c>
      <c r="Z14" s="4">
        <v>58.09</v>
      </c>
      <c r="AA14" s="4">
        <v>58.59</v>
      </c>
      <c r="AB14" s="4">
        <v>38.090000000000003</v>
      </c>
      <c r="AC14" s="4">
        <f t="shared" ref="AC14:AF14" si="38">IF(Y14=0, -1, (Y14-AVERAGE(Y:Y))/STDEV(Y:Y))</f>
        <v>2.4218486786656758E-2</v>
      </c>
      <c r="AD14" s="4">
        <f t="shared" si="38"/>
        <v>0.51298467208473408</v>
      </c>
      <c r="AE14" s="4">
        <f t="shared" si="38"/>
        <v>-0.22050793712283565</v>
      </c>
      <c r="AF14" s="4">
        <f t="shared" si="38"/>
        <v>-0.37144018968431447</v>
      </c>
      <c r="AG14" s="4">
        <f t="shared" si="17"/>
        <v>-1.3686241983939834E-2</v>
      </c>
      <c r="AH14" s="4">
        <f t="shared" si="18"/>
        <v>-0.11698821301284944</v>
      </c>
      <c r="AI14" s="1"/>
      <c r="AJ14" s="4">
        <f t="shared" si="10"/>
        <v>0.46959125835036047</v>
      </c>
      <c r="AK14" s="4">
        <v>0.24464871569845703</v>
      </c>
      <c r="AL14" s="4">
        <f t="shared" si="11"/>
        <v>0.41335562268738457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ht="13" x14ac:dyDescent="0.15">
      <c r="A15" s="4">
        <v>520</v>
      </c>
      <c r="B15" s="1" t="s">
        <v>61</v>
      </c>
      <c r="C15" s="7" t="s">
        <v>61</v>
      </c>
      <c r="D15" s="1"/>
      <c r="E15" s="4">
        <v>64.900000000000006</v>
      </c>
      <c r="F15" s="4">
        <f t="shared" si="0"/>
        <v>-0.44384859498665763</v>
      </c>
      <c r="G15" s="4">
        <f t="shared" si="1"/>
        <v>-0.66621962969178383</v>
      </c>
      <c r="H15" s="1"/>
      <c r="I15" s="4">
        <v>4</v>
      </c>
      <c r="J15" s="4">
        <v>1</v>
      </c>
      <c r="K15" s="4">
        <f t="shared" ref="K15:L15" si="39">IF(ISNUMBER(I15), (I15-AVERAGE(I:I))/STDEV(I:I), "")</f>
        <v>0.35707779787332289</v>
      </c>
      <c r="L15" s="4">
        <f t="shared" si="39"/>
        <v>0.30698168349299992</v>
      </c>
      <c r="M15" s="4">
        <f t="shared" si="14"/>
        <v>0.33202974068316138</v>
      </c>
      <c r="N15" s="4">
        <f t="shared" si="15"/>
        <v>0.57622021891214592</v>
      </c>
      <c r="O15" s="4"/>
      <c r="P15" s="4">
        <v>636</v>
      </c>
      <c r="Q15" s="4">
        <v>0</v>
      </c>
      <c r="R15" s="4">
        <f t="shared" si="3"/>
        <v>636</v>
      </c>
      <c r="S15" s="4">
        <f t="shared" si="4"/>
        <v>1</v>
      </c>
      <c r="T15" s="4">
        <f t="shared" si="5"/>
        <v>0.50625659045418614</v>
      </c>
      <c r="U15" s="4">
        <f t="shared" si="6"/>
        <v>0.32276023862276737</v>
      </c>
      <c r="V15" s="4">
        <f t="shared" si="7"/>
        <v>0.41450841453847675</v>
      </c>
      <c r="W15" s="4">
        <f t="shared" si="8"/>
        <v>0.64382327896595726</v>
      </c>
      <c r="X15" s="1"/>
      <c r="Y15" s="4">
        <v>54.17</v>
      </c>
      <c r="Z15" s="4">
        <v>74.150000000000006</v>
      </c>
      <c r="AA15" s="4">
        <v>82.94</v>
      </c>
      <c r="AB15" s="4">
        <v>56.58</v>
      </c>
      <c r="AC15" s="4">
        <f t="shared" ref="AC15:AF15" si="40">IF(Y15=0, -1, (Y15-AVERAGE(Y:Y))/STDEV(Y:Y))</f>
        <v>-0.31042865484303817</v>
      </c>
      <c r="AD15" s="4">
        <f t="shared" si="40"/>
        <v>1.5763414462121073</v>
      </c>
      <c r="AE15" s="4">
        <f t="shared" si="40"/>
        <v>1.7496614374886013</v>
      </c>
      <c r="AF15" s="4">
        <f t="shared" si="40"/>
        <v>1.019204202985021</v>
      </c>
      <c r="AG15" s="4">
        <f t="shared" si="17"/>
        <v>1.0086946079606729</v>
      </c>
      <c r="AH15" s="4">
        <f t="shared" si="18"/>
        <v>1.0043378953124655</v>
      </c>
      <c r="AI15" s="1"/>
      <c r="AJ15" s="4">
        <f t="shared" si="10"/>
        <v>0.38954044087469619</v>
      </c>
      <c r="AK15" s="4">
        <v>0.33834004644677912</v>
      </c>
      <c r="AL15" s="4">
        <f t="shared" si="11"/>
        <v>0.37674034226771697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ht="13" x14ac:dyDescent="0.15">
      <c r="A16" s="4">
        <v>1221</v>
      </c>
      <c r="B16" s="1" t="s">
        <v>53</v>
      </c>
      <c r="C16" s="7" t="s">
        <v>53</v>
      </c>
      <c r="D16" s="1"/>
      <c r="E16" s="4">
        <v>117.8</v>
      </c>
      <c r="F16" s="4">
        <f t="shared" si="0"/>
        <v>-3.3366240532213855E-2</v>
      </c>
      <c r="G16" s="4">
        <f t="shared" si="1"/>
        <v>-0.18266428367968887</v>
      </c>
      <c r="H16" s="1"/>
      <c r="I16" s="4">
        <v>4</v>
      </c>
      <c r="J16" s="4">
        <v>1</v>
      </c>
      <c r="K16" s="4">
        <f t="shared" ref="K16:L16" si="41">IF(ISNUMBER(I16), (I16-AVERAGE(I:I))/STDEV(I:I), "")</f>
        <v>0.35707779787332289</v>
      </c>
      <c r="L16" s="4">
        <f t="shared" si="41"/>
        <v>0.30698168349299992</v>
      </c>
      <c r="M16" s="4">
        <f t="shared" si="14"/>
        <v>0.33202974068316138</v>
      </c>
      <c r="N16" s="4">
        <f t="shared" si="15"/>
        <v>0.57622021891214592</v>
      </c>
      <c r="O16" s="4"/>
      <c r="P16" s="4">
        <v>194</v>
      </c>
      <c r="Q16" s="4">
        <v>0</v>
      </c>
      <c r="R16" s="4">
        <f t="shared" si="3"/>
        <v>194</v>
      </c>
      <c r="S16" s="4">
        <f t="shared" si="4"/>
        <v>1</v>
      </c>
      <c r="T16" s="4">
        <f t="shared" si="5"/>
        <v>0.50625659045418614</v>
      </c>
      <c r="U16" s="4">
        <f t="shared" si="6"/>
        <v>-0.3970999045544375</v>
      </c>
      <c r="V16" s="4">
        <f t="shared" si="7"/>
        <v>5.457834294987432E-2</v>
      </c>
      <c r="W16" s="4">
        <f t="shared" si="8"/>
        <v>0.23362008250549507</v>
      </c>
      <c r="X16" s="1"/>
      <c r="Y16" s="4">
        <v>84.38</v>
      </c>
      <c r="Z16" s="4">
        <v>65.63</v>
      </c>
      <c r="AA16" s="4">
        <v>58.59</v>
      </c>
      <c r="AB16" s="4">
        <v>48.44</v>
      </c>
      <c r="AC16" s="4">
        <f t="shared" ref="AC16:AF16" si="42">IF(Y16=0, -1, (Y16-AVERAGE(Y:Y))/STDEV(Y:Y))</f>
        <v>1.7612291624998082</v>
      </c>
      <c r="AD16" s="4">
        <f t="shared" si="42"/>
        <v>1.0122194215816447</v>
      </c>
      <c r="AE16" s="4">
        <f t="shared" si="42"/>
        <v>-0.22050793712283565</v>
      </c>
      <c r="AF16" s="4">
        <f t="shared" si="42"/>
        <v>0.40698974347564326</v>
      </c>
      <c r="AG16" s="4">
        <f t="shared" si="17"/>
        <v>0.739982597608565</v>
      </c>
      <c r="AH16" s="4">
        <f t="shared" si="18"/>
        <v>0.86022241171023028</v>
      </c>
      <c r="AI16" s="1"/>
      <c r="AJ16" s="4">
        <f t="shared" si="10"/>
        <v>0.37184960736204559</v>
      </c>
      <c r="AK16" s="1"/>
      <c r="AL16" s="4">
        <f t="shared" si="11"/>
        <v>0.37184960736204559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ht="13" x14ac:dyDescent="0.15">
      <c r="A17" s="4">
        <v>541</v>
      </c>
      <c r="B17" s="1" t="s">
        <v>64</v>
      </c>
      <c r="C17" s="7" t="s">
        <v>64</v>
      </c>
      <c r="D17" s="1"/>
      <c r="E17" s="4">
        <v>47.9</v>
      </c>
      <c r="F17" s="4">
        <f t="shared" si="0"/>
        <v>-0.57576163895122379</v>
      </c>
      <c r="G17" s="4">
        <f t="shared" si="1"/>
        <v>-0.75878958806194996</v>
      </c>
      <c r="H17" s="1"/>
      <c r="I17" s="4">
        <v>4</v>
      </c>
      <c r="J17" s="4">
        <v>1</v>
      </c>
      <c r="K17" s="4">
        <f t="shared" ref="K17:L17" si="43">IF(ISNUMBER(I17), (I17-AVERAGE(I:I))/STDEV(I:I), "")</f>
        <v>0.35707779787332289</v>
      </c>
      <c r="L17" s="4">
        <f t="shared" si="43"/>
        <v>0.30698168349299992</v>
      </c>
      <c r="M17" s="4">
        <f t="shared" si="14"/>
        <v>0.33202974068316138</v>
      </c>
      <c r="N17" s="4">
        <f t="shared" si="15"/>
        <v>0.57622021891214592</v>
      </c>
      <c r="O17" s="4"/>
      <c r="P17" s="4">
        <v>594</v>
      </c>
      <c r="Q17" s="4">
        <v>0</v>
      </c>
      <c r="R17" s="4">
        <f t="shared" si="3"/>
        <v>594</v>
      </c>
      <c r="S17" s="4">
        <f t="shared" si="4"/>
        <v>1</v>
      </c>
      <c r="T17" s="4">
        <f t="shared" si="5"/>
        <v>0.50625659045418614</v>
      </c>
      <c r="U17" s="4">
        <f t="shared" si="6"/>
        <v>0.25435723859235421</v>
      </c>
      <c r="V17" s="4">
        <f t="shared" si="7"/>
        <v>0.38030691452327015</v>
      </c>
      <c r="W17" s="4">
        <f t="shared" si="8"/>
        <v>0.61669029060239799</v>
      </c>
      <c r="X17" s="1"/>
      <c r="Y17" s="4">
        <v>73.760000000000005</v>
      </c>
      <c r="Z17" s="4">
        <v>61.26</v>
      </c>
      <c r="AA17" s="4">
        <v>80.47</v>
      </c>
      <c r="AB17" s="4">
        <v>59.51</v>
      </c>
      <c r="AC17" s="4">
        <f t="shared" ref="AC17:AF17" si="44">IF(Y17=0, -1, (Y17-AVERAGE(Y:Y))/STDEV(Y:Y))</f>
        <v>1.0329601780515787</v>
      </c>
      <c r="AD17" s="4">
        <f t="shared" si="44"/>
        <v>0.72287514369019901</v>
      </c>
      <c r="AE17" s="4">
        <f t="shared" si="44"/>
        <v>1.5498126343965992</v>
      </c>
      <c r="AF17" s="4">
        <f t="shared" si="44"/>
        <v>1.2395713241597723</v>
      </c>
      <c r="AG17" s="4">
        <f t="shared" si="17"/>
        <v>1.1363048200745374</v>
      </c>
      <c r="AH17" s="4">
        <f t="shared" si="18"/>
        <v>1.0659759941361426</v>
      </c>
      <c r="AI17" s="1"/>
      <c r="AJ17" s="4">
        <f t="shared" si="10"/>
        <v>0.37502422889718412</v>
      </c>
      <c r="AK17" s="4">
        <v>0.22161455324394272</v>
      </c>
      <c r="AL17" s="4">
        <f t="shared" si="11"/>
        <v>0.33667180998387375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ht="13" x14ac:dyDescent="0.15">
      <c r="A18" s="4">
        <v>239</v>
      </c>
      <c r="B18" s="1" t="s">
        <v>66</v>
      </c>
      <c r="C18" s="7" t="s">
        <v>66</v>
      </c>
      <c r="D18" s="1"/>
      <c r="E18" s="4">
        <v>114</v>
      </c>
      <c r="F18" s="4">
        <f t="shared" si="0"/>
        <v>-6.2852685653705068E-2</v>
      </c>
      <c r="G18" s="4">
        <f t="shared" si="1"/>
        <v>-0.25070437900783676</v>
      </c>
      <c r="H18" s="1"/>
      <c r="I18" s="4">
        <v>4</v>
      </c>
      <c r="J18" s="4">
        <v>1</v>
      </c>
      <c r="K18" s="4">
        <f t="shared" ref="K18:L18" si="45">IF(ISNUMBER(I18), (I18-AVERAGE(I:I))/STDEV(I:I), "")</f>
        <v>0.35707779787332289</v>
      </c>
      <c r="L18" s="4">
        <f t="shared" si="45"/>
        <v>0.30698168349299992</v>
      </c>
      <c r="M18" s="4">
        <f t="shared" si="14"/>
        <v>0.33202974068316138</v>
      </c>
      <c r="N18" s="4">
        <f t="shared" si="15"/>
        <v>0.57622021891214592</v>
      </c>
      <c r="O18" s="4"/>
      <c r="P18" s="4">
        <v>243</v>
      </c>
      <c r="Q18" s="4">
        <v>0</v>
      </c>
      <c r="R18" s="4">
        <f t="shared" si="3"/>
        <v>243</v>
      </c>
      <c r="S18" s="4">
        <f t="shared" si="4"/>
        <v>1</v>
      </c>
      <c r="T18" s="4">
        <f t="shared" si="5"/>
        <v>0.50625659045418614</v>
      </c>
      <c r="U18" s="4">
        <f t="shared" si="6"/>
        <v>-0.31729640451895552</v>
      </c>
      <c r="V18" s="4">
        <f t="shared" si="7"/>
        <v>9.4480092967615309E-2</v>
      </c>
      <c r="W18" s="4">
        <f t="shared" si="8"/>
        <v>0.3073761424828142</v>
      </c>
      <c r="X18" s="1"/>
      <c r="Y18" s="4">
        <v>66.599999999999994</v>
      </c>
      <c r="Z18" s="4">
        <v>58.07</v>
      </c>
      <c r="AA18" s="4">
        <v>71.61</v>
      </c>
      <c r="AB18" s="4">
        <v>53.52</v>
      </c>
      <c r="AC18" s="4">
        <f t="shared" ref="AC18:AF18" si="46">IF(Y18=0, -1, (Y18-AVERAGE(Y:Y))/STDEV(Y:Y))</f>
        <v>0.541961503037517</v>
      </c>
      <c r="AD18" s="4">
        <f t="shared" si="46"/>
        <v>0.51166044197996752</v>
      </c>
      <c r="AE18" s="4">
        <f t="shared" si="46"/>
        <v>0.83294607755646244</v>
      </c>
      <c r="AF18" s="4">
        <f t="shared" si="46"/>
        <v>0.78905970100729461</v>
      </c>
      <c r="AG18" s="4">
        <f t="shared" si="17"/>
        <v>0.66890693089531039</v>
      </c>
      <c r="AH18" s="4">
        <f t="shared" si="18"/>
        <v>0.8178673064105878</v>
      </c>
      <c r="AI18" s="1"/>
      <c r="AJ18" s="4">
        <f t="shared" si="10"/>
        <v>0.3626898221994278</v>
      </c>
      <c r="AK18" s="4">
        <v>0.18569821735795322</v>
      </c>
      <c r="AL18" s="4">
        <f t="shared" si="11"/>
        <v>0.31844192098905921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ht="13" x14ac:dyDescent="0.15">
      <c r="A19" s="4">
        <v>810</v>
      </c>
      <c r="B19" s="1" t="s">
        <v>69</v>
      </c>
      <c r="C19" s="7" t="s">
        <v>69</v>
      </c>
      <c r="D19" s="1"/>
      <c r="E19" s="4">
        <v>371.5</v>
      </c>
      <c r="F19" s="4">
        <f t="shared" si="0"/>
        <v>1.9352419508683985</v>
      </c>
      <c r="G19" s="4">
        <f t="shared" si="1"/>
        <v>1.3911297390496684</v>
      </c>
      <c r="H19" s="1"/>
      <c r="I19" s="4">
        <v>4</v>
      </c>
      <c r="J19" s="4">
        <v>1</v>
      </c>
      <c r="K19" s="4">
        <f t="shared" ref="K19:L19" si="47">IF(ISNUMBER(I19), (I19-AVERAGE(I:I))/STDEV(I:I), "")</f>
        <v>0.35707779787332289</v>
      </c>
      <c r="L19" s="4">
        <f t="shared" si="47"/>
        <v>0.30698168349299992</v>
      </c>
      <c r="M19" s="4">
        <f t="shared" si="14"/>
        <v>0.33202974068316138</v>
      </c>
      <c r="N19" s="4">
        <f t="shared" si="15"/>
        <v>0.57622021891214592</v>
      </c>
      <c r="O19" s="4"/>
      <c r="P19" s="4">
        <v>300</v>
      </c>
      <c r="Q19" s="4">
        <v>4</v>
      </c>
      <c r="R19" s="4">
        <f t="shared" si="3"/>
        <v>304</v>
      </c>
      <c r="S19" s="4">
        <f t="shared" si="4"/>
        <v>0.97368421052631582</v>
      </c>
      <c r="T19" s="4">
        <f t="shared" si="5"/>
        <v>0.47216051002675502</v>
      </c>
      <c r="U19" s="4">
        <f t="shared" si="6"/>
        <v>-0.21794919018906977</v>
      </c>
      <c r="V19" s="4">
        <f t="shared" si="7"/>
        <v>0.12710565991884262</v>
      </c>
      <c r="W19" s="4">
        <f t="shared" si="8"/>
        <v>0.35651880724422186</v>
      </c>
      <c r="X19" s="1"/>
      <c r="Y19" s="4">
        <v>52.86</v>
      </c>
      <c r="Z19" s="4">
        <v>28.19</v>
      </c>
      <c r="AA19" s="4">
        <v>60.61</v>
      </c>
      <c r="AB19" s="4">
        <v>28.32</v>
      </c>
      <c r="AC19" s="4">
        <f t="shared" ref="AC19:AF19" si="48">IF(Y19=0, -1, (Y19-AVERAGE(Y:Y))/STDEV(Y:Y))</f>
        <v>-0.40026221130510814</v>
      </c>
      <c r="AD19" s="4">
        <f t="shared" si="48"/>
        <v>-1.4667393345409481</v>
      </c>
      <c r="AE19" s="4">
        <f t="shared" si="48"/>
        <v>-5.7068834999012413E-2</v>
      </c>
      <c r="AF19" s="4">
        <f t="shared" si="48"/>
        <v>-1.1062479623386907</v>
      </c>
      <c r="AG19" s="4">
        <f t="shared" si="17"/>
        <v>-0.75757958579593987</v>
      </c>
      <c r="AH19" s="4">
        <f t="shared" si="18"/>
        <v>-0.87039047892077714</v>
      </c>
      <c r="AI19" s="1"/>
      <c r="AJ19" s="4">
        <f t="shared" si="10"/>
        <v>0.36336957157131472</v>
      </c>
      <c r="AK19" s="4">
        <v>0.10311432218507618</v>
      </c>
      <c r="AL19" s="4">
        <f t="shared" si="11"/>
        <v>0.29830575922475505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ht="13" x14ac:dyDescent="0.15">
      <c r="A20" s="4">
        <v>1183</v>
      </c>
      <c r="B20" s="2" t="s">
        <v>65</v>
      </c>
      <c r="C20" s="2" t="s">
        <v>65</v>
      </c>
      <c r="D20" s="1"/>
      <c r="E20" s="4">
        <v>116.4</v>
      </c>
      <c r="F20" s="4">
        <f t="shared" si="0"/>
        <v>-4.4229667682236878E-2</v>
      </c>
      <c r="G20" s="4">
        <f t="shared" si="1"/>
        <v>-0.21030850596739276</v>
      </c>
      <c r="H20" s="1"/>
      <c r="I20" s="4">
        <v>4</v>
      </c>
      <c r="J20" s="4">
        <v>1</v>
      </c>
      <c r="K20" s="4">
        <f t="shared" ref="K20:L20" si="49">IF(ISNUMBER(I20), (I20-AVERAGE(I:I))/STDEV(I:I), "")</f>
        <v>0.35707779787332289</v>
      </c>
      <c r="L20" s="4">
        <f t="shared" si="49"/>
        <v>0.30698168349299992</v>
      </c>
      <c r="M20" s="4">
        <f t="shared" si="14"/>
        <v>0.33202974068316138</v>
      </c>
      <c r="N20" s="4">
        <f t="shared" si="15"/>
        <v>0.57622021891214592</v>
      </c>
      <c r="O20" s="4"/>
      <c r="P20" s="4">
        <v>402</v>
      </c>
      <c r="Q20" s="4">
        <v>0</v>
      </c>
      <c r="R20" s="4">
        <f t="shared" si="3"/>
        <v>402</v>
      </c>
      <c r="S20" s="4">
        <f t="shared" si="4"/>
        <v>1</v>
      </c>
      <c r="T20" s="4">
        <f t="shared" si="5"/>
        <v>0.50625659045418614</v>
      </c>
      <c r="U20" s="4">
        <f t="shared" si="6"/>
        <v>-5.8342190118105812E-2</v>
      </c>
      <c r="V20" s="4">
        <f t="shared" si="7"/>
        <v>0.22395720016804016</v>
      </c>
      <c r="W20" s="4">
        <f t="shared" si="8"/>
        <v>0.47324116491281709</v>
      </c>
      <c r="X20" s="1"/>
      <c r="Y20" s="4">
        <v>73.5</v>
      </c>
      <c r="Z20" s="4">
        <v>48.37</v>
      </c>
      <c r="AA20" s="4">
        <v>67.510000000000005</v>
      </c>
      <c r="AB20" s="4">
        <v>54.49</v>
      </c>
      <c r="AC20" s="4">
        <f t="shared" ref="AC20:AF20" si="50">IF(Y20=0, -1, (Y20-AVERAGE(Y:Y))/STDEV(Y:Y))</f>
        <v>1.0151306172270456</v>
      </c>
      <c r="AD20" s="4">
        <f t="shared" si="50"/>
        <v>-0.13059115883170877</v>
      </c>
      <c r="AE20" s="4">
        <f t="shared" si="50"/>
        <v>0.50121324651305865</v>
      </c>
      <c r="AF20" s="4">
        <f t="shared" si="50"/>
        <v>0.86201400392180272</v>
      </c>
      <c r="AG20" s="4">
        <f t="shared" si="17"/>
        <v>0.56194167720754951</v>
      </c>
      <c r="AH20" s="4">
        <f t="shared" si="18"/>
        <v>0.74962769239639859</v>
      </c>
      <c r="AI20" s="1"/>
      <c r="AJ20" s="4">
        <f t="shared" si="10"/>
        <v>0.3971951425634922</v>
      </c>
      <c r="AK20" s="9">
        <v>-0.128115910258843</v>
      </c>
      <c r="AL20" s="4">
        <f t="shared" si="11"/>
        <v>0.26586737935790844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ht="13" x14ac:dyDescent="0.15">
      <c r="A21" s="4">
        <v>945</v>
      </c>
      <c r="B21" s="1" t="s">
        <v>71</v>
      </c>
      <c r="C21" s="7" t="s">
        <v>71</v>
      </c>
      <c r="D21" s="1"/>
      <c r="E21" s="4">
        <v>107</v>
      </c>
      <c r="F21" s="4">
        <f t="shared" si="0"/>
        <v>-0.11716982140382051</v>
      </c>
      <c r="G21" s="4">
        <f t="shared" si="1"/>
        <v>-0.34230077622439087</v>
      </c>
      <c r="H21" s="1"/>
      <c r="I21" s="4">
        <v>4</v>
      </c>
      <c r="J21" s="4">
        <v>1</v>
      </c>
      <c r="K21" s="4">
        <f t="shared" ref="K21:L21" si="51">IF(ISNUMBER(I21), (I21-AVERAGE(I:I))/STDEV(I:I), "")</f>
        <v>0.35707779787332289</v>
      </c>
      <c r="L21" s="4">
        <f t="shared" si="51"/>
        <v>0.30698168349299992</v>
      </c>
      <c r="M21" s="4">
        <f t="shared" si="14"/>
        <v>0.33202974068316138</v>
      </c>
      <c r="N21" s="4">
        <f t="shared" si="15"/>
        <v>0.57622021891214592</v>
      </c>
      <c r="O21" s="4"/>
      <c r="P21" s="4">
        <v>77</v>
      </c>
      <c r="Q21" s="4">
        <v>0</v>
      </c>
      <c r="R21" s="4">
        <f t="shared" si="3"/>
        <v>77</v>
      </c>
      <c r="S21" s="4">
        <f t="shared" si="4"/>
        <v>1</v>
      </c>
      <c r="T21" s="4">
        <f t="shared" si="5"/>
        <v>0.50625659045418614</v>
      </c>
      <c r="U21" s="4">
        <f t="shared" si="6"/>
        <v>-0.58765111892487409</v>
      </c>
      <c r="V21" s="4">
        <f t="shared" si="7"/>
        <v>-4.0697264235343977E-2</v>
      </c>
      <c r="W21" s="4">
        <f t="shared" si="8"/>
        <v>-0.20173562956340652</v>
      </c>
      <c r="X21" s="1"/>
      <c r="Y21" s="4">
        <v>77.08</v>
      </c>
      <c r="Z21" s="4">
        <v>72.92</v>
      </c>
      <c r="AA21" s="4">
        <v>57.55</v>
      </c>
      <c r="AB21" s="4">
        <v>60.16</v>
      </c>
      <c r="AC21" s="4">
        <f t="shared" ref="AC21:AF21" si="52">IF(Y21=0, -1, (Y21-AVERAGE(Y:Y))/STDEV(Y:Y))</f>
        <v>1.2606299547340758</v>
      </c>
      <c r="AD21" s="4">
        <f t="shared" si="52"/>
        <v>1.4949012947689768</v>
      </c>
      <c r="AE21" s="4">
        <f t="shared" si="52"/>
        <v>-0.30465480158262648</v>
      </c>
      <c r="AF21" s="4">
        <f t="shared" si="52"/>
        <v>1.2884582281746488</v>
      </c>
      <c r="AG21" s="4">
        <f t="shared" si="17"/>
        <v>0.93483366902376874</v>
      </c>
      <c r="AH21" s="4">
        <f t="shared" si="18"/>
        <v>0.96686796876500603</v>
      </c>
      <c r="AI21" s="1"/>
      <c r="AJ21" s="4">
        <f t="shared" si="10"/>
        <v>0.24976294547233863</v>
      </c>
      <c r="AK21" s="4">
        <v>0.29562839870690827</v>
      </c>
      <c r="AL21" s="4">
        <f t="shared" si="11"/>
        <v>0.26122930878098105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ht="13" x14ac:dyDescent="0.15">
      <c r="A22" s="4">
        <v>934</v>
      </c>
      <c r="B22" s="7" t="s">
        <v>67</v>
      </c>
      <c r="C22" s="7" t="s">
        <v>67</v>
      </c>
      <c r="D22" s="1"/>
      <c r="E22" s="4">
        <v>104.4</v>
      </c>
      <c r="F22" s="4">
        <f t="shared" si="0"/>
        <v>-0.13734475753957764</v>
      </c>
      <c r="G22" s="4">
        <f t="shared" si="1"/>
        <v>-0.37060053634550727</v>
      </c>
      <c r="H22" s="1"/>
      <c r="I22" s="4">
        <v>4</v>
      </c>
      <c r="J22" s="4">
        <v>1</v>
      </c>
      <c r="K22" s="4">
        <f t="shared" ref="K22:L22" si="53">IF(ISNUMBER(I22), (I22-AVERAGE(I:I))/STDEV(I:I), "")</f>
        <v>0.35707779787332289</v>
      </c>
      <c r="L22" s="4">
        <f t="shared" si="53"/>
        <v>0.30698168349299992</v>
      </c>
      <c r="M22" s="4">
        <f t="shared" si="14"/>
        <v>0.33202974068316138</v>
      </c>
      <c r="N22" s="4">
        <f t="shared" si="15"/>
        <v>0.57622021891214592</v>
      </c>
      <c r="O22" s="4"/>
      <c r="P22" s="4">
        <v>455</v>
      </c>
      <c r="Q22" s="4">
        <v>0</v>
      </c>
      <c r="R22" s="4">
        <f t="shared" si="3"/>
        <v>455</v>
      </c>
      <c r="S22" s="4">
        <f t="shared" si="4"/>
        <v>1</v>
      </c>
      <c r="T22" s="4">
        <f t="shared" si="5"/>
        <v>0.50625659045418614</v>
      </c>
      <c r="U22" s="4">
        <f t="shared" si="6"/>
        <v>2.7975881348844094E-2</v>
      </c>
      <c r="V22" s="4">
        <f t="shared" si="7"/>
        <v>0.26711623590151512</v>
      </c>
      <c r="W22" s="4">
        <f t="shared" si="8"/>
        <v>0.51683288972502039</v>
      </c>
      <c r="X22" s="1"/>
      <c r="Y22" s="4">
        <v>53.84</v>
      </c>
      <c r="Z22" s="4">
        <v>50.59</v>
      </c>
      <c r="AA22" s="4">
        <v>68.42</v>
      </c>
      <c r="AB22" s="4">
        <v>40.229999999999997</v>
      </c>
      <c r="AC22" s="4">
        <f t="shared" ref="AC22:AF22" si="54">IF(Y22=0, -1, (Y22-AVERAGE(Y:Y))/STDEV(Y:Y))</f>
        <v>-0.33305848204340677</v>
      </c>
      <c r="AD22" s="4">
        <f t="shared" si="54"/>
        <v>1.6398382797355646E-2</v>
      </c>
      <c r="AE22" s="4">
        <f t="shared" si="54"/>
        <v>0.57484175291537487</v>
      </c>
      <c r="AF22" s="4">
        <f t="shared" si="54"/>
        <v>-0.21048945954302892</v>
      </c>
      <c r="AG22" s="4">
        <f t="shared" si="17"/>
        <v>1.1923048531573714E-2</v>
      </c>
      <c r="AH22" s="4">
        <f t="shared" si="18"/>
        <v>0.1091927128135102</v>
      </c>
      <c r="AI22" s="1"/>
      <c r="AJ22" s="4">
        <f t="shared" si="10"/>
        <v>0.2079113212762923</v>
      </c>
      <c r="AK22" s="4">
        <v>0.41247021222538188</v>
      </c>
      <c r="AL22" s="4">
        <f t="shared" si="11"/>
        <v>0.25905104401356471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ht="13" x14ac:dyDescent="0.15">
      <c r="A23" s="4">
        <v>174</v>
      </c>
      <c r="B23" s="1" t="s">
        <v>63</v>
      </c>
      <c r="C23" s="7" t="s">
        <v>63</v>
      </c>
      <c r="D23" s="1"/>
      <c r="E23" s="4">
        <v>85.5</v>
      </c>
      <c r="F23" s="4">
        <f t="shared" si="0"/>
        <v>-0.28400102406488936</v>
      </c>
      <c r="G23" s="4">
        <f t="shared" si="1"/>
        <v>-0.53291746458986433</v>
      </c>
      <c r="H23" s="1"/>
      <c r="I23" s="4">
        <v>4</v>
      </c>
      <c r="J23" s="4">
        <v>1</v>
      </c>
      <c r="K23" s="4">
        <f t="shared" ref="K23:L23" si="55">IF(ISNUMBER(I23), (I23-AVERAGE(I:I))/STDEV(I:I), "")</f>
        <v>0.35707779787332289</v>
      </c>
      <c r="L23" s="4">
        <f t="shared" si="55"/>
        <v>0.30698168349299992</v>
      </c>
      <c r="M23" s="4">
        <f t="shared" si="14"/>
        <v>0.33202974068316138</v>
      </c>
      <c r="N23" s="4">
        <f t="shared" si="15"/>
        <v>0.57622021891214592</v>
      </c>
      <c r="O23" s="4"/>
      <c r="P23" s="4">
        <v>1451</v>
      </c>
      <c r="Q23" s="4">
        <v>0</v>
      </c>
      <c r="R23" s="4">
        <f t="shared" si="3"/>
        <v>1451</v>
      </c>
      <c r="S23" s="4">
        <f t="shared" si="4"/>
        <v>1</v>
      </c>
      <c r="T23" s="4">
        <f t="shared" si="5"/>
        <v>0.50625659045418614</v>
      </c>
      <c r="U23" s="4">
        <f t="shared" si="6"/>
        <v>1.6501041677843555</v>
      </c>
      <c r="V23" s="4">
        <f t="shared" si="7"/>
        <v>1.0781803791192708</v>
      </c>
      <c r="W23" s="4">
        <f t="shared" si="8"/>
        <v>1.0383546499723835</v>
      </c>
      <c r="X23" s="1"/>
      <c r="Y23" s="4">
        <v>51.43</v>
      </c>
      <c r="Z23" s="4">
        <v>52.67</v>
      </c>
      <c r="AA23" s="4">
        <v>64.97</v>
      </c>
      <c r="AB23" s="4">
        <v>44.14</v>
      </c>
      <c r="AC23" s="4">
        <f t="shared" ref="AC23:AF23" si="56">IF(Y23=0, -1, (Y23-AVERAGE(Y:Y))/STDEV(Y:Y))</f>
        <v>-0.4983247958400393</v>
      </c>
      <c r="AD23" s="4">
        <f t="shared" si="56"/>
        <v>0.15411831369305515</v>
      </c>
      <c r="AE23" s="4">
        <f t="shared" si="56"/>
        <v>0.29570071215933935</v>
      </c>
      <c r="AF23" s="4">
        <f t="shared" si="56"/>
        <v>8.3584070761844431E-2</v>
      </c>
      <c r="AG23" s="4">
        <f t="shared" si="17"/>
        <v>8.7695751935499139E-3</v>
      </c>
      <c r="AH23" s="4">
        <f t="shared" si="18"/>
        <v>9.3646010024719756E-2</v>
      </c>
      <c r="AI23" s="1"/>
      <c r="AJ23" s="4">
        <f t="shared" si="10"/>
        <v>0.2938258535798462</v>
      </c>
      <c r="AK23" s="4">
        <v>0.11496282695657002</v>
      </c>
      <c r="AL23" s="4">
        <f t="shared" si="11"/>
        <v>0.24911009692402716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ht="13" x14ac:dyDescent="0.15">
      <c r="A24" s="4">
        <v>1117</v>
      </c>
      <c r="B24" s="1" t="s">
        <v>44</v>
      </c>
      <c r="C24" s="7" t="s">
        <v>44</v>
      </c>
      <c r="D24" s="1"/>
      <c r="E24" s="4">
        <v>98.6</v>
      </c>
      <c r="F24" s="4">
        <f t="shared" si="0"/>
        <v>-0.18235038430395908</v>
      </c>
      <c r="G24" s="4">
        <f t="shared" si="1"/>
        <v>-0.42702503943440961</v>
      </c>
      <c r="H24" s="1"/>
      <c r="I24" s="4">
        <v>4</v>
      </c>
      <c r="J24" s="4">
        <v>1</v>
      </c>
      <c r="K24" s="4">
        <f t="shared" ref="K24:L24" si="57">IF(ISNUMBER(I24), (I24-AVERAGE(I:I))/STDEV(I:I), "")</f>
        <v>0.35707779787332289</v>
      </c>
      <c r="L24" s="4">
        <f t="shared" si="57"/>
        <v>0.30698168349299992</v>
      </c>
      <c r="M24" s="4">
        <f t="shared" si="14"/>
        <v>0.33202974068316138</v>
      </c>
      <c r="N24" s="4">
        <f t="shared" si="15"/>
        <v>0.57622021891214592</v>
      </c>
      <c r="O24" s="4"/>
      <c r="P24" s="4">
        <v>365</v>
      </c>
      <c r="Q24" s="4">
        <v>0</v>
      </c>
      <c r="R24" s="4">
        <f t="shared" si="3"/>
        <v>365</v>
      </c>
      <c r="S24" s="4">
        <f t="shared" si="4"/>
        <v>1</v>
      </c>
      <c r="T24" s="4">
        <f t="shared" si="5"/>
        <v>0.50625659045418614</v>
      </c>
      <c r="U24" s="4">
        <f t="shared" si="6"/>
        <v>-0.11860197585918404</v>
      </c>
      <c r="V24" s="4">
        <f t="shared" si="7"/>
        <v>0.19382730729750106</v>
      </c>
      <c r="W24" s="4">
        <f t="shared" si="8"/>
        <v>0.44025822797251735</v>
      </c>
      <c r="X24" s="1"/>
      <c r="Y24" s="4">
        <v>59.38</v>
      </c>
      <c r="Z24" s="4">
        <v>51.39</v>
      </c>
      <c r="AA24" s="4">
        <v>59.03</v>
      </c>
      <c r="AB24" s="4">
        <v>50</v>
      </c>
      <c r="AC24" s="4">
        <f t="shared" ref="AC24:AF24" si="58">IF(Y24=0, -1, (Y24-AVERAGE(Y:Y))/STDEV(Y:Y))</f>
        <v>4.6848313987025859E-2</v>
      </c>
      <c r="AD24" s="4">
        <f t="shared" si="58"/>
        <v>6.9367586988009156E-2</v>
      </c>
      <c r="AE24" s="4">
        <f t="shared" si="58"/>
        <v>-0.18490734062061684</v>
      </c>
      <c r="AF24" s="4">
        <f t="shared" si="58"/>
        <v>0.52431831311134725</v>
      </c>
      <c r="AG24" s="4">
        <f t="shared" si="17"/>
        <v>0.11390671836644135</v>
      </c>
      <c r="AH24" s="4">
        <f t="shared" si="18"/>
        <v>0.33750069387549614</v>
      </c>
      <c r="AI24" s="1"/>
      <c r="AJ24" s="4">
        <f t="shared" si="10"/>
        <v>0.23173852533143746</v>
      </c>
      <c r="AK24" s="1"/>
      <c r="AL24" s="4">
        <f t="shared" si="11"/>
        <v>0.23173852533143746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ht="13" x14ac:dyDescent="0.15">
      <c r="A25" s="4">
        <v>513</v>
      </c>
      <c r="B25" s="1" t="s">
        <v>77</v>
      </c>
      <c r="C25" s="7" t="s">
        <v>77</v>
      </c>
      <c r="D25" s="1"/>
      <c r="E25" s="4">
        <v>28.8</v>
      </c>
      <c r="F25" s="4">
        <f t="shared" si="0"/>
        <v>-0.72396982364082441</v>
      </c>
      <c r="G25" s="4">
        <f t="shared" si="1"/>
        <v>-0.85086416286080846</v>
      </c>
      <c r="H25" s="1"/>
      <c r="I25" s="4">
        <v>4</v>
      </c>
      <c r="J25" s="4">
        <v>1</v>
      </c>
      <c r="K25" s="4">
        <f t="shared" ref="K25:L25" si="59">IF(ISNUMBER(I25), (I25-AVERAGE(I:I))/STDEV(I:I), "")</f>
        <v>0.35707779787332289</v>
      </c>
      <c r="L25" s="4">
        <f t="shared" si="59"/>
        <v>0.30698168349299992</v>
      </c>
      <c r="M25" s="4">
        <f t="shared" si="14"/>
        <v>0.33202974068316138</v>
      </c>
      <c r="N25" s="4">
        <f t="shared" si="15"/>
        <v>0.57622021891214592</v>
      </c>
      <c r="O25" s="4"/>
      <c r="P25" s="4">
        <v>401</v>
      </c>
      <c r="Q25" s="4">
        <v>0</v>
      </c>
      <c r="R25" s="4">
        <f t="shared" si="3"/>
        <v>401</v>
      </c>
      <c r="S25" s="4">
        <f t="shared" si="4"/>
        <v>1</v>
      </c>
      <c r="T25" s="4">
        <f t="shared" si="5"/>
        <v>0.50625659045418614</v>
      </c>
      <c r="U25" s="4">
        <f t="shared" si="6"/>
        <v>-5.997083297597279E-2</v>
      </c>
      <c r="V25" s="4">
        <f t="shared" si="7"/>
        <v>0.22314287873910668</v>
      </c>
      <c r="W25" s="4">
        <f t="shared" si="8"/>
        <v>0.47238001517751221</v>
      </c>
      <c r="X25" s="1"/>
      <c r="Y25" s="4">
        <v>64.45</v>
      </c>
      <c r="Z25" s="4">
        <v>68.290000000000006</v>
      </c>
      <c r="AA25" s="4">
        <v>68.84</v>
      </c>
      <c r="AB25" s="4">
        <v>59.51</v>
      </c>
      <c r="AC25" s="4">
        <f t="shared" ref="AC25:AF25" si="60">IF(Y25=0, -1, (Y25-AVERAGE(Y:Y))/STDEV(Y:Y))</f>
        <v>0.39452475006541826</v>
      </c>
      <c r="AD25" s="4">
        <f t="shared" si="60"/>
        <v>1.1883420255155688</v>
      </c>
      <c r="AE25" s="4">
        <f t="shared" si="60"/>
        <v>0.60882414048567501</v>
      </c>
      <c r="AF25" s="4">
        <f t="shared" si="60"/>
        <v>1.2395713241597723</v>
      </c>
      <c r="AG25" s="4">
        <f t="shared" si="17"/>
        <v>0.85781556005660864</v>
      </c>
      <c r="AH25" s="4">
        <f t="shared" si="18"/>
        <v>0.92618332961493566</v>
      </c>
      <c r="AI25" s="1"/>
      <c r="AJ25" s="4">
        <f t="shared" si="10"/>
        <v>0.28097985021094635</v>
      </c>
      <c r="AK25" s="4">
        <v>-2.6340347127506918E-2</v>
      </c>
      <c r="AL25" s="4">
        <f t="shared" si="11"/>
        <v>0.20414980087633303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ht="13" x14ac:dyDescent="0.15">
      <c r="A26" s="4">
        <v>616</v>
      </c>
      <c r="B26" s="1" t="s">
        <v>79</v>
      </c>
      <c r="C26" s="7" t="s">
        <v>79</v>
      </c>
      <c r="D26" s="1"/>
      <c r="E26" s="4">
        <v>198.1</v>
      </c>
      <c r="F26" s="4">
        <f t="shared" si="0"/>
        <v>0.58972890242982468</v>
      </c>
      <c r="G26" s="4">
        <f t="shared" si="1"/>
        <v>0.76793808502367211</v>
      </c>
      <c r="H26" s="1"/>
      <c r="I26" s="4">
        <v>4</v>
      </c>
      <c r="J26" s="4">
        <v>0</v>
      </c>
      <c r="K26" s="4">
        <f t="shared" ref="K26:L26" si="61">IF(ISNUMBER(I26), (I26-AVERAGE(I:I))/STDEV(I:I), "")</f>
        <v>0.35707779787332289</v>
      </c>
      <c r="L26" s="4">
        <f t="shared" si="61"/>
        <v>-2.0337536531411238</v>
      </c>
      <c r="M26" s="4">
        <f t="shared" si="14"/>
        <v>-0.83833792763390047</v>
      </c>
      <c r="N26" s="4">
        <f t="shared" si="15"/>
        <v>-0.91560795520457361</v>
      </c>
      <c r="O26" s="4"/>
      <c r="P26" s="4">
        <v>406</v>
      </c>
      <c r="Q26" s="4">
        <v>0</v>
      </c>
      <c r="R26" s="4">
        <f t="shared" si="3"/>
        <v>406</v>
      </c>
      <c r="S26" s="4">
        <f t="shared" si="4"/>
        <v>1</v>
      </c>
      <c r="T26" s="4">
        <f t="shared" si="5"/>
        <v>0.50625659045418614</v>
      </c>
      <c r="U26" s="4">
        <f t="shared" si="6"/>
        <v>-5.1827618686637891E-2</v>
      </c>
      <c r="V26" s="4">
        <f t="shared" si="7"/>
        <v>0.22721448588377413</v>
      </c>
      <c r="W26" s="4">
        <f t="shared" si="8"/>
        <v>0.47667020662484677</v>
      </c>
      <c r="X26" s="1"/>
      <c r="Y26" s="4">
        <v>56.25</v>
      </c>
      <c r="Z26" s="4">
        <v>52.34</v>
      </c>
      <c r="AA26" s="4">
        <v>66.41</v>
      </c>
      <c r="AB26" s="4">
        <v>46.09</v>
      </c>
      <c r="AC26" s="4">
        <f t="shared" ref="AC26:AF26" si="62">IF(Y26=0, -1, (Y26-AVERAGE(Y:Y))/STDEV(Y:Y))</f>
        <v>-0.16779216824677473</v>
      </c>
      <c r="AD26" s="4">
        <f t="shared" si="62"/>
        <v>0.13226851696441061</v>
      </c>
      <c r="AE26" s="4">
        <f t="shared" si="62"/>
        <v>0.41221175525751041</v>
      </c>
      <c r="AF26" s="4">
        <f t="shared" si="62"/>
        <v>0.23024478280647445</v>
      </c>
      <c r="AG26" s="4">
        <f t="shared" si="17"/>
        <v>0.15173322169540518</v>
      </c>
      <c r="AH26" s="4">
        <f t="shared" si="18"/>
        <v>0.38952948758137063</v>
      </c>
      <c r="AI26" s="1"/>
      <c r="AJ26" s="4">
        <f t="shared" si="10"/>
        <v>0.17963245600632899</v>
      </c>
      <c r="AK26" s="4">
        <v>0.18953942420631442</v>
      </c>
      <c r="AL26" s="4">
        <f t="shared" si="11"/>
        <v>0.18210919805632536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ht="13" x14ac:dyDescent="0.15">
      <c r="A27" s="4">
        <v>200</v>
      </c>
      <c r="B27" s="1" t="s">
        <v>80</v>
      </c>
      <c r="C27" s="7" t="s">
        <v>80</v>
      </c>
      <c r="D27" s="1"/>
      <c r="E27" s="4">
        <v>48.6</v>
      </c>
      <c r="F27" s="4">
        <f t="shared" si="0"/>
        <v>-0.57032992537621208</v>
      </c>
      <c r="G27" s="4">
        <f t="shared" si="1"/>
        <v>-0.75520191033670725</v>
      </c>
      <c r="H27" s="1"/>
      <c r="I27" s="4">
        <v>4</v>
      </c>
      <c r="J27" s="4">
        <v>1</v>
      </c>
      <c r="K27" s="4">
        <f t="shared" ref="K27:L27" si="63">IF(ISNUMBER(I27), (I27-AVERAGE(I:I))/STDEV(I:I), "")</f>
        <v>0.35707779787332289</v>
      </c>
      <c r="L27" s="4">
        <f t="shared" si="63"/>
        <v>0.30698168349299992</v>
      </c>
      <c r="M27" s="4">
        <f t="shared" si="14"/>
        <v>0.33202974068316138</v>
      </c>
      <c r="N27" s="4">
        <f t="shared" si="15"/>
        <v>0.57622021891214592</v>
      </c>
      <c r="O27" s="4"/>
      <c r="P27" s="4">
        <v>277</v>
      </c>
      <c r="Q27" s="4">
        <v>0</v>
      </c>
      <c r="R27" s="4">
        <f t="shared" si="3"/>
        <v>277</v>
      </c>
      <c r="S27" s="4">
        <f t="shared" si="4"/>
        <v>1</v>
      </c>
      <c r="T27" s="4">
        <f t="shared" si="5"/>
        <v>0.50625659045418614</v>
      </c>
      <c r="U27" s="4">
        <f t="shared" si="6"/>
        <v>-0.26192254735147824</v>
      </c>
      <c r="V27" s="4">
        <f t="shared" si="7"/>
        <v>0.12216702155135395</v>
      </c>
      <c r="W27" s="4">
        <f t="shared" si="8"/>
        <v>0.34952399281215868</v>
      </c>
      <c r="X27" s="1"/>
      <c r="Y27" s="4">
        <v>68.75</v>
      </c>
      <c r="Z27" s="4">
        <v>52.8</v>
      </c>
      <c r="AA27" s="4">
        <v>71.22</v>
      </c>
      <c r="AB27" s="4">
        <v>54.56</v>
      </c>
      <c r="AC27" s="4">
        <f t="shared" ref="AC27:AF27" si="64">IF(Y27=0, -1, (Y27-AVERAGE(Y:Y))/STDEV(Y:Y))</f>
        <v>0.68939825600961668</v>
      </c>
      <c r="AD27" s="4">
        <f t="shared" si="64"/>
        <v>0.16272580937403608</v>
      </c>
      <c r="AE27" s="4">
        <f t="shared" si="64"/>
        <v>0.80139100338404101</v>
      </c>
      <c r="AF27" s="4">
        <f t="shared" si="64"/>
        <v>0.86727874743109712</v>
      </c>
      <c r="AG27" s="4">
        <f t="shared" si="17"/>
        <v>0.63019845404969776</v>
      </c>
      <c r="AH27" s="4">
        <f t="shared" si="18"/>
        <v>0.79385039777636801</v>
      </c>
      <c r="AI27" s="1"/>
      <c r="AJ27" s="4">
        <f t="shared" si="10"/>
        <v>0.24109817479099133</v>
      </c>
      <c r="AK27" s="4">
        <v>-4.2492773153297008E-3</v>
      </c>
      <c r="AL27" s="4">
        <f t="shared" si="11"/>
        <v>0.1797613117644111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ht="13" x14ac:dyDescent="0.15">
      <c r="A28" s="4">
        <v>949</v>
      </c>
      <c r="B28" s="1" t="s">
        <v>81</v>
      </c>
      <c r="C28" s="7" t="s">
        <v>81</v>
      </c>
      <c r="D28" s="1"/>
      <c r="E28" s="4">
        <v>28.1</v>
      </c>
      <c r="F28" s="4">
        <f t="shared" si="0"/>
        <v>-0.72940153721583589</v>
      </c>
      <c r="G28" s="4">
        <f t="shared" si="1"/>
        <v>-0.85405007886881901</v>
      </c>
      <c r="H28" s="1"/>
      <c r="I28" s="4">
        <v>4</v>
      </c>
      <c r="J28" s="4">
        <v>1</v>
      </c>
      <c r="K28" s="4">
        <f t="shared" ref="K28:L28" si="65">IF(ISNUMBER(I28), (I28-AVERAGE(I:I))/STDEV(I:I), "")</f>
        <v>0.35707779787332289</v>
      </c>
      <c r="L28" s="4">
        <f t="shared" si="65"/>
        <v>0.30698168349299992</v>
      </c>
      <c r="M28" s="4">
        <f t="shared" si="14"/>
        <v>0.33202974068316138</v>
      </c>
      <c r="N28" s="4">
        <f t="shared" si="15"/>
        <v>0.57622021891214592</v>
      </c>
      <c r="O28" s="4"/>
      <c r="P28" s="4">
        <v>223</v>
      </c>
      <c r="Q28" s="4">
        <v>0</v>
      </c>
      <c r="R28" s="4">
        <f t="shared" si="3"/>
        <v>223</v>
      </c>
      <c r="S28" s="4">
        <f t="shared" si="4"/>
        <v>1</v>
      </c>
      <c r="T28" s="4">
        <f t="shared" si="5"/>
        <v>0.50625659045418614</v>
      </c>
      <c r="U28" s="4">
        <f t="shared" si="6"/>
        <v>-0.34986926167629512</v>
      </c>
      <c r="V28" s="4">
        <f t="shared" si="7"/>
        <v>7.8193664388945511E-2</v>
      </c>
      <c r="W28" s="4">
        <f t="shared" si="8"/>
        <v>0.27963130080329973</v>
      </c>
      <c r="X28" s="1"/>
      <c r="Y28" s="4">
        <v>65.430000000000007</v>
      </c>
      <c r="Z28" s="4">
        <v>66.73</v>
      </c>
      <c r="AA28" s="4">
        <v>61.85</v>
      </c>
      <c r="AB28" s="4">
        <v>55.73</v>
      </c>
      <c r="AC28" s="4">
        <f t="shared" ref="AC28:AF28" si="66">IF(Y28=0, -1, (Y28-AVERAGE(Y:Y))/STDEV(Y:Y))</f>
        <v>0.46172847932711963</v>
      </c>
      <c r="AD28" s="4">
        <f t="shared" si="66"/>
        <v>1.0850520773437939</v>
      </c>
      <c r="AE28" s="4">
        <f t="shared" si="66"/>
        <v>4.3260118779968541E-2</v>
      </c>
      <c r="AF28" s="4">
        <f t="shared" si="66"/>
        <v>0.95527517465787459</v>
      </c>
      <c r="AG28" s="4">
        <f t="shared" si="17"/>
        <v>0.63632896252718918</v>
      </c>
      <c r="AH28" s="4">
        <f t="shared" si="18"/>
        <v>0.79770230194427116</v>
      </c>
      <c r="AI28" s="1"/>
      <c r="AJ28" s="4">
        <f t="shared" si="10"/>
        <v>0.19987593569772444</v>
      </c>
      <c r="AK28" s="4">
        <v>-5.1079825512420837E-2</v>
      </c>
      <c r="AL28" s="4">
        <f t="shared" si="11"/>
        <v>0.13713699539518812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ht="13" x14ac:dyDescent="0.15">
      <c r="A29" s="4">
        <v>1042</v>
      </c>
      <c r="B29" s="1" t="s">
        <v>82</v>
      </c>
      <c r="C29" s="7" t="s">
        <v>82</v>
      </c>
      <c r="D29" s="1"/>
      <c r="E29" s="4">
        <v>57.3</v>
      </c>
      <c r="F29" s="4">
        <f t="shared" si="0"/>
        <v>-0.5028214852296401</v>
      </c>
      <c r="G29" s="4">
        <f t="shared" si="1"/>
        <v>-0.70909906587841454</v>
      </c>
      <c r="H29" s="1"/>
      <c r="I29" s="4">
        <v>4</v>
      </c>
      <c r="J29" s="4">
        <v>1</v>
      </c>
      <c r="K29" s="4">
        <f t="shared" ref="K29:L29" si="67">IF(ISNUMBER(I29), (I29-AVERAGE(I:I))/STDEV(I:I), "")</f>
        <v>0.35707779787332289</v>
      </c>
      <c r="L29" s="4">
        <f t="shared" si="67"/>
        <v>0.30698168349299992</v>
      </c>
      <c r="M29" s="4">
        <f t="shared" si="14"/>
        <v>0.33202974068316138</v>
      </c>
      <c r="N29" s="4">
        <f t="shared" si="15"/>
        <v>0.57622021891214592</v>
      </c>
      <c r="O29" s="4"/>
      <c r="P29" s="4">
        <v>2235</v>
      </c>
      <c r="Q29" s="4">
        <v>100</v>
      </c>
      <c r="R29" s="4">
        <f t="shared" si="3"/>
        <v>2335</v>
      </c>
      <c r="S29" s="4">
        <f t="shared" si="4"/>
        <v>0.91434689507494649</v>
      </c>
      <c r="T29" s="4">
        <f t="shared" si="5"/>
        <v>0.3952800545876009</v>
      </c>
      <c r="U29" s="4">
        <f t="shared" si="6"/>
        <v>3.0898244541387654</v>
      </c>
      <c r="V29" s="4">
        <f t="shared" si="7"/>
        <v>1.7425522543631831</v>
      </c>
      <c r="W29" s="4">
        <f t="shared" si="8"/>
        <v>1.3200576708474456</v>
      </c>
      <c r="X29" s="1"/>
      <c r="Y29" s="4">
        <v>49.35</v>
      </c>
      <c r="Z29" s="4">
        <v>39</v>
      </c>
      <c r="AA29" s="4">
        <v>63.54</v>
      </c>
      <c r="AB29" s="4">
        <v>41.6</v>
      </c>
      <c r="AC29" s="4">
        <f t="shared" ref="AC29:AF29" si="68">IF(Y29=0, -1, (Y29-AVERAGE(Y:Y))/STDEV(Y:Y))</f>
        <v>-0.64096128243630268</v>
      </c>
      <c r="AD29" s="4">
        <f t="shared" si="68"/>
        <v>-0.75099296291474005</v>
      </c>
      <c r="AE29" s="4">
        <f t="shared" si="68"/>
        <v>0.17999877352712768</v>
      </c>
      <c r="AF29" s="4">
        <f t="shared" si="68"/>
        <v>-0.10745090800398098</v>
      </c>
      <c r="AG29" s="4">
        <f t="shared" si="17"/>
        <v>-0.32985159495697403</v>
      </c>
      <c r="AH29" s="4">
        <f t="shared" si="18"/>
        <v>-0.57432708011809264</v>
      </c>
      <c r="AI29" s="1"/>
      <c r="AJ29" s="4">
        <f t="shared" si="10"/>
        <v>0.15321293594077107</v>
      </c>
      <c r="AK29" s="4">
        <v>1.3170877905720814E-2</v>
      </c>
      <c r="AL29" s="4">
        <f t="shared" si="11"/>
        <v>0.1182024214320085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ht="13" x14ac:dyDescent="0.15">
      <c r="A30" s="4">
        <v>755</v>
      </c>
      <c r="B30" s="1" t="s">
        <v>70</v>
      </c>
      <c r="C30" s="7" t="s">
        <v>70</v>
      </c>
      <c r="D30" s="1"/>
      <c r="E30" s="4">
        <v>59.3</v>
      </c>
      <c r="F30" s="4">
        <f t="shared" si="0"/>
        <v>-0.48730230358675003</v>
      </c>
      <c r="G30" s="4">
        <f t="shared" si="1"/>
        <v>-0.698070414490365</v>
      </c>
      <c r="H30" s="1"/>
      <c r="I30" s="4">
        <v>4</v>
      </c>
      <c r="J30" s="4">
        <v>1</v>
      </c>
      <c r="K30" s="4">
        <f t="shared" ref="K30:L30" si="69">IF(ISNUMBER(I30), (I30-AVERAGE(I:I))/STDEV(I:I), "")</f>
        <v>0.35707779787332289</v>
      </c>
      <c r="L30" s="4">
        <f t="shared" si="69"/>
        <v>0.30698168349299992</v>
      </c>
      <c r="M30" s="4">
        <f t="shared" si="14"/>
        <v>0.33202974068316138</v>
      </c>
      <c r="N30" s="4">
        <f t="shared" si="15"/>
        <v>0.57622021891214592</v>
      </c>
      <c r="O30" s="4"/>
      <c r="P30" s="4">
        <v>165</v>
      </c>
      <c r="Q30" s="4">
        <v>0</v>
      </c>
      <c r="R30" s="4">
        <f t="shared" si="3"/>
        <v>165</v>
      </c>
      <c r="S30" s="4">
        <f t="shared" si="4"/>
        <v>1</v>
      </c>
      <c r="T30" s="4">
        <f t="shared" si="5"/>
        <v>0.50625659045418614</v>
      </c>
      <c r="U30" s="4">
        <f t="shared" si="6"/>
        <v>-0.44433054743257988</v>
      </c>
      <c r="V30" s="4">
        <f t="shared" si="7"/>
        <v>3.0963021510803129E-2</v>
      </c>
      <c r="W30" s="4">
        <f t="shared" si="8"/>
        <v>0.17596312542917375</v>
      </c>
      <c r="X30" s="1"/>
      <c r="Y30" s="4">
        <v>57.62</v>
      </c>
      <c r="Z30" s="4">
        <v>53.71</v>
      </c>
      <c r="AA30" s="4">
        <v>60.48</v>
      </c>
      <c r="AB30" s="4">
        <v>57.94</v>
      </c>
      <c r="AC30" s="4">
        <f t="shared" ref="AC30:AF30" si="70">IF(Y30=0, -1, (Y30-AVERAGE(Y:Y))/STDEV(Y:Y))</f>
        <v>-7.3844097748274412E-2</v>
      </c>
      <c r="AD30" s="4">
        <f t="shared" si="70"/>
        <v>0.2229782791409049</v>
      </c>
      <c r="AE30" s="4">
        <f t="shared" si="70"/>
        <v>-6.7587193056486417E-2</v>
      </c>
      <c r="AF30" s="4">
        <f t="shared" si="70"/>
        <v>1.121490648308455</v>
      </c>
      <c r="AG30" s="4">
        <f t="shared" si="17"/>
        <v>0.30075940916114979</v>
      </c>
      <c r="AH30" s="4">
        <f t="shared" si="18"/>
        <v>0.54841536189383844</v>
      </c>
      <c r="AI30" s="1"/>
      <c r="AJ30" s="4">
        <f t="shared" si="10"/>
        <v>0.15063207293619829</v>
      </c>
      <c r="AK30" s="4">
        <v>1.3448405129643055E-2</v>
      </c>
      <c r="AL30" s="4">
        <f t="shared" si="11"/>
        <v>0.11633615598455949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ht="13" x14ac:dyDescent="0.15">
      <c r="A31" s="4">
        <v>865</v>
      </c>
      <c r="B31" s="2" t="s">
        <v>59</v>
      </c>
      <c r="C31" s="2" t="s">
        <v>59</v>
      </c>
      <c r="D31" s="1"/>
      <c r="E31" s="4">
        <v>230.6</v>
      </c>
      <c r="F31" s="4">
        <f t="shared" si="0"/>
        <v>0.84191560412678923</v>
      </c>
      <c r="G31" s="4">
        <f t="shared" si="1"/>
        <v>0.91755959159434941</v>
      </c>
      <c r="H31" s="1"/>
      <c r="I31" s="4">
        <v>4</v>
      </c>
      <c r="J31" s="4">
        <v>1</v>
      </c>
      <c r="K31" s="4">
        <f t="shared" ref="K31:L31" si="71">IF(ISNUMBER(I31), (I31-AVERAGE(I:I))/STDEV(I:I), "")</f>
        <v>0.35707779787332289</v>
      </c>
      <c r="L31" s="4">
        <f t="shared" si="71"/>
        <v>0.30698168349299992</v>
      </c>
      <c r="M31" s="4">
        <f t="shared" si="14"/>
        <v>0.33202974068316138</v>
      </c>
      <c r="N31" s="4">
        <f t="shared" si="15"/>
        <v>0.57622021891214592</v>
      </c>
      <c r="O31" s="4"/>
      <c r="P31" s="4">
        <v>126</v>
      </c>
      <c r="Q31" s="4">
        <v>100</v>
      </c>
      <c r="R31" s="4">
        <f t="shared" si="3"/>
        <v>226</v>
      </c>
      <c r="S31" s="4">
        <f t="shared" si="4"/>
        <v>0.11504424778761062</v>
      </c>
      <c r="T31" s="4">
        <f t="shared" si="5"/>
        <v>-0.64033726462756868</v>
      </c>
      <c r="U31" s="4">
        <f t="shared" si="6"/>
        <v>-0.34498333310269419</v>
      </c>
      <c r="V31" s="4">
        <f t="shared" si="7"/>
        <v>-0.49266029886513141</v>
      </c>
      <c r="W31" s="4">
        <f t="shared" si="8"/>
        <v>-0.70189764130187204</v>
      </c>
      <c r="X31" s="1"/>
      <c r="Y31" s="4">
        <v>52.15</v>
      </c>
      <c r="Z31" s="4">
        <v>38.409999999999997</v>
      </c>
      <c r="AA31" s="4">
        <v>65.760000000000005</v>
      </c>
      <c r="AB31" s="4">
        <v>39.450000000000003</v>
      </c>
      <c r="AC31" s="4">
        <f t="shared" ref="AC31:AF31" si="72">IF(Y31=0, -1, (Y31-AVERAGE(Y:Y))/STDEV(Y:Y))</f>
        <v>-0.44895062740287123</v>
      </c>
      <c r="AD31" s="4">
        <f t="shared" si="72"/>
        <v>-0.79005775100534736</v>
      </c>
      <c r="AE31" s="4">
        <f t="shared" si="72"/>
        <v>0.35961996497014215</v>
      </c>
      <c r="AF31" s="4">
        <f t="shared" si="72"/>
        <v>-0.26915374436088041</v>
      </c>
      <c r="AG31" s="4">
        <f t="shared" si="17"/>
        <v>-0.28713553944973924</v>
      </c>
      <c r="AH31" s="4">
        <f t="shared" si="18"/>
        <v>-0.53585029574475296</v>
      </c>
      <c r="AI31" s="1"/>
      <c r="AJ31" s="4">
        <f t="shared" si="10"/>
        <v>6.4007968364967582E-2</v>
      </c>
      <c r="AK31" s="4">
        <v>0.13928509744006923</v>
      </c>
      <c r="AL31" s="4">
        <f t="shared" si="11"/>
        <v>8.2827250633742994E-2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ht="13" x14ac:dyDescent="0.15">
      <c r="A32" s="4">
        <v>877</v>
      </c>
      <c r="B32" s="1" t="s">
        <v>78</v>
      </c>
      <c r="C32" s="7" t="s">
        <v>78</v>
      </c>
      <c r="D32" s="1"/>
      <c r="E32" s="4">
        <v>130.30000000000001</v>
      </c>
      <c r="F32" s="4">
        <f t="shared" si="0"/>
        <v>6.3628644735849532E-2</v>
      </c>
      <c r="G32" s="4">
        <f t="shared" si="1"/>
        <v>0.25224718974817051</v>
      </c>
      <c r="H32" s="1"/>
      <c r="I32" s="4">
        <v>4</v>
      </c>
      <c r="J32" s="4">
        <v>1</v>
      </c>
      <c r="K32" s="4">
        <f t="shared" ref="K32:L32" si="73">IF(ISNUMBER(I32), (I32-AVERAGE(I:I))/STDEV(I:I), "")</f>
        <v>0.35707779787332289</v>
      </c>
      <c r="L32" s="4">
        <f t="shared" si="73"/>
        <v>0.30698168349299992</v>
      </c>
      <c r="M32" s="4">
        <f t="shared" si="14"/>
        <v>0.33202974068316138</v>
      </c>
      <c r="N32" s="4">
        <f t="shared" si="15"/>
        <v>0.57622021891214592</v>
      </c>
      <c r="O32" s="4"/>
      <c r="P32" s="4">
        <v>102</v>
      </c>
      <c r="Q32" s="4">
        <v>100</v>
      </c>
      <c r="R32" s="4">
        <f t="shared" si="3"/>
        <v>202</v>
      </c>
      <c r="S32" s="4">
        <f t="shared" si="4"/>
        <v>9.9009900990099011E-3</v>
      </c>
      <c r="T32" s="4">
        <f t="shared" si="5"/>
        <v>-0.77656623750856923</v>
      </c>
      <c r="U32" s="4">
        <f t="shared" si="6"/>
        <v>-0.38407076169150167</v>
      </c>
      <c r="V32" s="4">
        <f t="shared" si="7"/>
        <v>-0.58031849960003545</v>
      </c>
      <c r="W32" s="4">
        <f t="shared" si="8"/>
        <v>-0.76178638711914215</v>
      </c>
      <c r="X32" s="1"/>
      <c r="Y32" s="4">
        <v>75.59</v>
      </c>
      <c r="Z32" s="4">
        <v>66.41</v>
      </c>
      <c r="AA32" s="4">
        <v>72.27</v>
      </c>
      <c r="AB32" s="4">
        <v>41.67</v>
      </c>
      <c r="AC32" s="4">
        <f t="shared" ref="AC32:AF32" si="74">IF(Y32=0, -1, (Y32-AVERAGE(Y:Y))/STDEV(Y:Y))</f>
        <v>1.1584528561627143</v>
      </c>
      <c r="AD32" s="4">
        <f t="shared" si="74"/>
        <v>1.063864395667532</v>
      </c>
      <c r="AE32" s="4">
        <f t="shared" si="74"/>
        <v>0.88634697230979065</v>
      </c>
      <c r="AF32" s="4">
        <f t="shared" si="74"/>
        <v>-0.10218616449468655</v>
      </c>
      <c r="AG32" s="4">
        <f t="shared" si="17"/>
        <v>0.75161951491133761</v>
      </c>
      <c r="AH32" s="4">
        <f t="shared" si="18"/>
        <v>0.8669599269351137</v>
      </c>
      <c r="AI32" s="1"/>
      <c r="AJ32" s="4">
        <f t="shared" si="10"/>
        <v>0.23341023711907199</v>
      </c>
      <c r="AK32" s="4">
        <v>-0.38614988077233281</v>
      </c>
      <c r="AL32" s="4">
        <f t="shared" si="11"/>
        <v>7.852020764622078E-2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ht="13" x14ac:dyDescent="0.15">
      <c r="A33" s="4">
        <v>1062</v>
      </c>
      <c r="B33" s="1" t="s">
        <v>74</v>
      </c>
      <c r="C33" s="7" t="s">
        <v>74</v>
      </c>
      <c r="D33" s="1"/>
      <c r="E33" s="4">
        <v>86.2</v>
      </c>
      <c r="F33" s="4">
        <f t="shared" si="0"/>
        <v>-0.27856931048987782</v>
      </c>
      <c r="G33" s="4">
        <f t="shared" si="1"/>
        <v>-0.52779665638376094</v>
      </c>
      <c r="H33" s="1"/>
      <c r="I33" s="4">
        <v>4</v>
      </c>
      <c r="J33" s="4">
        <v>1</v>
      </c>
      <c r="K33" s="4">
        <f t="shared" ref="K33:L33" si="75">IF(ISNUMBER(I33), (I33-AVERAGE(I:I))/STDEV(I:I), "")</f>
        <v>0.35707779787332289</v>
      </c>
      <c r="L33" s="4">
        <f t="shared" si="75"/>
        <v>0.30698168349299992</v>
      </c>
      <c r="M33" s="4">
        <f t="shared" si="14"/>
        <v>0.33202974068316138</v>
      </c>
      <c r="N33" s="4">
        <f t="shared" si="15"/>
        <v>0.57622021891214592</v>
      </c>
      <c r="O33" s="4"/>
      <c r="P33" s="4">
        <v>5</v>
      </c>
      <c r="Q33" s="4">
        <v>0</v>
      </c>
      <c r="R33" s="4">
        <f t="shared" si="3"/>
        <v>5</v>
      </c>
      <c r="S33" s="4">
        <f t="shared" si="4"/>
        <v>1</v>
      </c>
      <c r="T33" s="4">
        <f t="shared" si="5"/>
        <v>0.50625659045418614</v>
      </c>
      <c r="U33" s="4">
        <f t="shared" si="6"/>
        <v>-0.7049134046912966</v>
      </c>
      <c r="V33" s="4">
        <f t="shared" si="7"/>
        <v>-9.9328407118555229E-2</v>
      </c>
      <c r="W33" s="4">
        <f t="shared" si="8"/>
        <v>-0.31516409554160074</v>
      </c>
      <c r="X33" s="1"/>
      <c r="Y33" s="4">
        <v>68.819999999999993</v>
      </c>
      <c r="Z33" s="4">
        <v>64.52</v>
      </c>
      <c r="AA33" s="4">
        <v>69.209999999999994</v>
      </c>
      <c r="AB33" s="4">
        <v>48.63</v>
      </c>
      <c r="AC33" s="4">
        <f t="shared" ref="AC33:AF33" si="76">IF(Y33=0, -1, (Y33-AVERAGE(Y:Y))/STDEV(Y:Y))</f>
        <v>0.6941985223854521</v>
      </c>
      <c r="AD33" s="4">
        <f t="shared" si="76"/>
        <v>0.93872465076711264</v>
      </c>
      <c r="AE33" s="4">
        <f t="shared" si="76"/>
        <v>0.63876100572617656</v>
      </c>
      <c r="AF33" s="4">
        <f t="shared" si="76"/>
        <v>0.42127976157229985</v>
      </c>
      <c r="AG33" s="4">
        <f t="shared" si="17"/>
        <v>0.67324098511276032</v>
      </c>
      <c r="AH33" s="4">
        <f t="shared" si="18"/>
        <v>0.82051263555947773</v>
      </c>
      <c r="AI33" s="1"/>
      <c r="AJ33" s="4">
        <f t="shared" si="10"/>
        <v>0.13844302563656549</v>
      </c>
      <c r="AK33" s="4">
        <v>-0.33647338762320012</v>
      </c>
      <c r="AL33" s="4">
        <f t="shared" si="11"/>
        <v>1.9713922321624083E-2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ht="13" x14ac:dyDescent="0.15">
      <c r="A34" s="4">
        <v>205</v>
      </c>
      <c r="B34" s="1" t="s">
        <v>89</v>
      </c>
      <c r="C34" s="7" t="s">
        <v>89</v>
      </c>
      <c r="D34" s="1"/>
      <c r="E34" s="4">
        <v>29.4</v>
      </c>
      <c r="F34" s="4">
        <f t="shared" si="0"/>
        <v>-0.71931406914795748</v>
      </c>
      <c r="G34" s="4">
        <f t="shared" si="1"/>
        <v>-0.84812385248143884</v>
      </c>
      <c r="H34" s="1"/>
      <c r="I34" s="4">
        <v>4</v>
      </c>
      <c r="J34" s="4">
        <v>1</v>
      </c>
      <c r="K34" s="4">
        <f t="shared" ref="K34:L34" si="77">IF(ISNUMBER(I34), (I34-AVERAGE(I:I))/STDEV(I:I), "")</f>
        <v>0.35707779787332289</v>
      </c>
      <c r="L34" s="4">
        <f t="shared" si="77"/>
        <v>0.30698168349299992</v>
      </c>
      <c r="M34" s="4">
        <f t="shared" si="14"/>
        <v>0.33202974068316138</v>
      </c>
      <c r="N34" s="4">
        <f t="shared" si="15"/>
        <v>0.57622021891214592</v>
      </c>
      <c r="O34" s="4"/>
      <c r="P34" s="4">
        <v>200</v>
      </c>
      <c r="Q34" s="4">
        <v>0</v>
      </c>
      <c r="R34" s="4">
        <f t="shared" si="3"/>
        <v>200</v>
      </c>
      <c r="S34" s="4">
        <f t="shared" si="4"/>
        <v>1</v>
      </c>
      <c r="T34" s="4">
        <f t="shared" si="5"/>
        <v>0.50625659045418614</v>
      </c>
      <c r="U34" s="4">
        <f t="shared" si="6"/>
        <v>-0.38732804740723564</v>
      </c>
      <c r="V34" s="4">
        <f t="shared" si="7"/>
        <v>5.9464271523475248E-2</v>
      </c>
      <c r="W34" s="4">
        <f t="shared" si="8"/>
        <v>0.24385297111881835</v>
      </c>
      <c r="X34" s="1"/>
      <c r="Y34" s="4">
        <v>49.15</v>
      </c>
      <c r="Z34" s="4">
        <v>68.36</v>
      </c>
      <c r="AA34" s="4">
        <v>69.34</v>
      </c>
      <c r="AB34" s="4">
        <v>50.46</v>
      </c>
      <c r="AC34" s="4">
        <f t="shared" ref="AC34:AF34" si="78">IF(Y34=0, -1, (Y34-AVERAGE(Y:Y))/STDEV(Y:Y))</f>
        <v>-0.65467632922440522</v>
      </c>
      <c r="AD34" s="4">
        <f t="shared" si="78"/>
        <v>1.1929768308822506</v>
      </c>
      <c r="AE34" s="4">
        <f t="shared" si="78"/>
        <v>0.64927936378365114</v>
      </c>
      <c r="AF34" s="4">
        <f t="shared" si="78"/>
        <v>0.55891519902956766</v>
      </c>
      <c r="AG34" s="4">
        <f t="shared" si="17"/>
        <v>0.4366237661177661</v>
      </c>
      <c r="AH34" s="4">
        <f t="shared" si="18"/>
        <v>0.66077512522624982</v>
      </c>
      <c r="AI34" s="1"/>
      <c r="AJ34" s="4">
        <f t="shared" si="10"/>
        <v>0.1581811156939438</v>
      </c>
      <c r="AK34" s="4">
        <v>-0.42484508140208993</v>
      </c>
      <c r="AL34" s="4">
        <f t="shared" si="11"/>
        <v>1.2424566419935376E-2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ht="13" x14ac:dyDescent="0.15">
      <c r="A35" s="4">
        <v>869</v>
      </c>
      <c r="B35" s="1" t="s">
        <v>86</v>
      </c>
      <c r="C35" s="7" t="s">
        <v>86</v>
      </c>
      <c r="D35" s="1"/>
      <c r="E35" s="4">
        <v>32.9</v>
      </c>
      <c r="F35" s="4">
        <f t="shared" si="0"/>
        <v>-0.69215550127289971</v>
      </c>
      <c r="G35" s="4">
        <f t="shared" si="1"/>
        <v>-0.8319588338811601</v>
      </c>
      <c r="H35" s="1"/>
      <c r="I35" s="4">
        <v>4</v>
      </c>
      <c r="J35" s="4">
        <v>1</v>
      </c>
      <c r="K35" s="4">
        <f t="shared" ref="K35:L35" si="79">IF(ISNUMBER(I35), (I35-AVERAGE(I:I))/STDEV(I:I), "")</f>
        <v>0.35707779787332289</v>
      </c>
      <c r="L35" s="4">
        <f t="shared" si="79"/>
        <v>0.30698168349299992</v>
      </c>
      <c r="M35" s="4">
        <f t="shared" si="14"/>
        <v>0.33202974068316138</v>
      </c>
      <c r="N35" s="4">
        <f t="shared" si="15"/>
        <v>0.57622021891214592</v>
      </c>
      <c r="O35" s="4"/>
      <c r="P35" s="4">
        <v>1188</v>
      </c>
      <c r="Q35" s="4">
        <v>0</v>
      </c>
      <c r="R35" s="4">
        <f t="shared" si="3"/>
        <v>1188</v>
      </c>
      <c r="S35" s="4">
        <f t="shared" si="4"/>
        <v>1</v>
      </c>
      <c r="T35" s="4">
        <f t="shared" si="5"/>
        <v>0.50625659045418614</v>
      </c>
      <c r="U35" s="4">
        <f t="shared" si="6"/>
        <v>1.2217710961653401</v>
      </c>
      <c r="V35" s="4">
        <f t="shared" si="7"/>
        <v>0.86401384330976305</v>
      </c>
      <c r="W35" s="4">
        <f t="shared" si="8"/>
        <v>0.92952344957497601</v>
      </c>
      <c r="X35" s="1"/>
      <c r="Y35" s="4">
        <v>63.41</v>
      </c>
      <c r="Z35" s="4">
        <v>51.76</v>
      </c>
      <c r="AA35" s="4">
        <v>55.73</v>
      </c>
      <c r="AB35" s="4">
        <v>36.520000000000003</v>
      </c>
      <c r="AC35" s="4">
        <f t="shared" ref="AC35:AF35" si="80">IF(Y35=0, -1, (Y35-AVERAGE(Y:Y))/STDEV(Y:Y))</f>
        <v>0.32320650676728607</v>
      </c>
      <c r="AD35" s="4">
        <f t="shared" si="80"/>
        <v>9.3865843926186326E-2</v>
      </c>
      <c r="AE35" s="4">
        <f t="shared" si="80"/>
        <v>-0.45191181438725964</v>
      </c>
      <c r="AF35" s="4">
        <f t="shared" si="80"/>
        <v>-0.48952086553563179</v>
      </c>
      <c r="AG35" s="4">
        <f t="shared" si="17"/>
        <v>-0.13109008230735475</v>
      </c>
      <c r="AH35" s="4">
        <f t="shared" si="18"/>
        <v>-0.36206364400109925</v>
      </c>
      <c r="AI35" s="1"/>
      <c r="AJ35" s="4">
        <f t="shared" si="10"/>
        <v>7.7930297651215619E-2</v>
      </c>
      <c r="AK35" s="4">
        <v>-0.21083617469424365</v>
      </c>
      <c r="AL35" s="4">
        <f t="shared" si="11"/>
        <v>5.7386795648508016E-3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ht="13" x14ac:dyDescent="0.15">
      <c r="A36" s="4">
        <v>1233</v>
      </c>
      <c r="B36" s="2" t="s">
        <v>90</v>
      </c>
      <c r="C36" s="2" t="s">
        <v>90</v>
      </c>
      <c r="D36" s="1"/>
      <c r="E36" s="4">
        <v>193.5</v>
      </c>
      <c r="F36" s="4">
        <f t="shared" si="0"/>
        <v>0.55403478465117739</v>
      </c>
      <c r="G36" s="4">
        <f t="shared" si="1"/>
        <v>0.74433512926045442</v>
      </c>
      <c r="H36" s="1"/>
      <c r="I36" s="4">
        <v>4</v>
      </c>
      <c r="J36" s="4">
        <v>1</v>
      </c>
      <c r="K36" s="4">
        <f t="shared" ref="K36:L36" si="81">IF(ISNUMBER(I36), (I36-AVERAGE(I:I))/STDEV(I:I), "")</f>
        <v>0.35707779787332289</v>
      </c>
      <c r="L36" s="4">
        <f t="shared" si="81"/>
        <v>0.30698168349299992</v>
      </c>
      <c r="M36" s="4">
        <f t="shared" si="14"/>
        <v>0.33202974068316138</v>
      </c>
      <c r="N36" s="4">
        <f t="shared" si="15"/>
        <v>0.57622021891214592</v>
      </c>
      <c r="O36" s="4"/>
      <c r="P36" s="4">
        <v>6</v>
      </c>
      <c r="Q36" s="4">
        <v>0</v>
      </c>
      <c r="R36" s="4">
        <f t="shared" si="3"/>
        <v>6</v>
      </c>
      <c r="S36" s="4">
        <f t="shared" si="4"/>
        <v>1</v>
      </c>
      <c r="T36" s="4">
        <f t="shared" si="5"/>
        <v>0.50625659045418614</v>
      </c>
      <c r="U36" s="4">
        <f t="shared" si="6"/>
        <v>-0.70328476183342958</v>
      </c>
      <c r="V36" s="4">
        <f t="shared" si="7"/>
        <v>-9.8514085689621722E-2</v>
      </c>
      <c r="W36" s="4">
        <f t="shared" si="8"/>
        <v>-0.31386953609680207</v>
      </c>
      <c r="X36" s="1"/>
      <c r="Y36" s="4">
        <v>39.840000000000003</v>
      </c>
      <c r="Z36" s="4">
        <v>39.06</v>
      </c>
      <c r="AA36" s="4">
        <v>32.81</v>
      </c>
      <c r="AB36" s="4">
        <v>25.78</v>
      </c>
      <c r="AC36" s="4">
        <f t="shared" ref="AC36:AF36" si="82">IF(Y36=0, -1, (Y36-AVERAGE(Y:Y))/STDEV(Y:Y))</f>
        <v>-1.2931117572105653</v>
      </c>
      <c r="AD36" s="4">
        <f t="shared" si="82"/>
        <v>-0.74702027260044079</v>
      </c>
      <c r="AE36" s="4">
        <f t="shared" si="82"/>
        <v>-2.3063792503664851</v>
      </c>
      <c r="AF36" s="4">
        <f t="shared" si="82"/>
        <v>-1.2972829411045161</v>
      </c>
      <c r="AG36" s="4">
        <f t="shared" si="17"/>
        <v>-1.4109485553205019</v>
      </c>
      <c r="AH36" s="4">
        <f t="shared" si="18"/>
        <v>-1.1878335553942319</v>
      </c>
      <c r="AI36" s="1"/>
      <c r="AJ36" s="4">
        <f t="shared" si="10"/>
        <v>-4.5286935829608396E-2</v>
      </c>
      <c r="AK36" s="1"/>
      <c r="AL36" s="4">
        <f t="shared" si="11"/>
        <v>-4.5286935829608396E-2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ht="13" x14ac:dyDescent="0.15">
      <c r="A37" s="4">
        <v>523</v>
      </c>
      <c r="B37" s="1" t="s">
        <v>91</v>
      </c>
      <c r="C37" s="7" t="s">
        <v>91</v>
      </c>
      <c r="D37" s="1"/>
      <c r="E37" s="4">
        <v>12</v>
      </c>
      <c r="F37" s="4">
        <f t="shared" si="0"/>
        <v>-0.85433094944110144</v>
      </c>
      <c r="G37" s="4">
        <f t="shared" si="1"/>
        <v>-0.92430024853458814</v>
      </c>
      <c r="H37" s="1"/>
      <c r="I37" s="4">
        <v>4</v>
      </c>
      <c r="J37" s="4">
        <v>1</v>
      </c>
      <c r="K37" s="4">
        <f t="shared" ref="K37:L37" si="83">IF(ISNUMBER(I37), (I37-AVERAGE(I:I))/STDEV(I:I), "")</f>
        <v>0.35707779787332289</v>
      </c>
      <c r="L37" s="4">
        <f t="shared" si="83"/>
        <v>0.30698168349299992</v>
      </c>
      <c r="M37" s="4">
        <f t="shared" si="14"/>
        <v>0.33202974068316138</v>
      </c>
      <c r="N37" s="4">
        <f t="shared" si="15"/>
        <v>0.57622021891214592</v>
      </c>
      <c r="O37" s="4"/>
      <c r="P37" s="4">
        <v>1153</v>
      </c>
      <c r="Q37" s="4">
        <v>100</v>
      </c>
      <c r="R37" s="4">
        <f t="shared" si="3"/>
        <v>1253</v>
      </c>
      <c r="S37" s="4">
        <f t="shared" si="4"/>
        <v>0.84038308060654432</v>
      </c>
      <c r="T37" s="4">
        <f t="shared" si="5"/>
        <v>0.29944876024789996</v>
      </c>
      <c r="U37" s="4">
        <f t="shared" si="6"/>
        <v>1.3276328819266936</v>
      </c>
      <c r="V37" s="4">
        <f t="shared" si="7"/>
        <v>0.81354082108729675</v>
      </c>
      <c r="W37" s="4">
        <f t="shared" si="8"/>
        <v>0.90196497774985518</v>
      </c>
      <c r="X37" s="1"/>
      <c r="Y37" s="4">
        <v>45.7</v>
      </c>
      <c r="Z37" s="4">
        <v>39.58</v>
      </c>
      <c r="AA37" s="4">
        <v>49.02</v>
      </c>
      <c r="AB37" s="4">
        <v>28.32</v>
      </c>
      <c r="AC37" s="4">
        <f t="shared" ref="AC37:AF37" si="84">IF(Y37=0, -1, (Y37-AVERAGE(Y:Y))/STDEV(Y:Y))</f>
        <v>-0.89126088631916889</v>
      </c>
      <c r="AD37" s="4">
        <f t="shared" si="84"/>
        <v>-0.71259028987651618</v>
      </c>
      <c r="AE37" s="4">
        <f t="shared" si="84"/>
        <v>-0.99482091104609871</v>
      </c>
      <c r="AF37" s="4">
        <f t="shared" si="84"/>
        <v>-1.1062479623386907</v>
      </c>
      <c r="AG37" s="4">
        <f t="shared" si="17"/>
        <v>-0.9262300123951186</v>
      </c>
      <c r="AH37" s="4">
        <f t="shared" si="18"/>
        <v>-0.96240844364288414</v>
      </c>
      <c r="AI37" s="1"/>
      <c r="AJ37" s="4">
        <f t="shared" si="10"/>
        <v>-0.1021308738788678</v>
      </c>
      <c r="AK37" s="4">
        <v>-0.1162407518321365</v>
      </c>
      <c r="AL37" s="4">
        <f t="shared" si="11"/>
        <v>-0.10565834336718498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ht="13" x14ac:dyDescent="0.15">
      <c r="A38" s="4">
        <v>1081</v>
      </c>
      <c r="B38" s="1" t="s">
        <v>92</v>
      </c>
      <c r="C38" s="7" t="s">
        <v>92</v>
      </c>
      <c r="D38" s="1"/>
      <c r="E38" s="4">
        <v>56.6</v>
      </c>
      <c r="F38" s="4">
        <f t="shared" si="0"/>
        <v>-0.50825319880465158</v>
      </c>
      <c r="G38" s="4">
        <f t="shared" si="1"/>
        <v>-0.71291878836558342</v>
      </c>
      <c r="H38" s="1"/>
      <c r="I38" s="4">
        <v>4</v>
      </c>
      <c r="J38" s="4">
        <v>1</v>
      </c>
      <c r="K38" s="4">
        <f t="shared" ref="K38:L38" si="85">IF(ISNUMBER(I38), (I38-AVERAGE(I:I))/STDEV(I:I), "")</f>
        <v>0.35707779787332289</v>
      </c>
      <c r="L38" s="4">
        <f t="shared" si="85"/>
        <v>0.30698168349299992</v>
      </c>
      <c r="M38" s="4">
        <f t="shared" si="14"/>
        <v>0.33202974068316138</v>
      </c>
      <c r="N38" s="4">
        <f t="shared" si="15"/>
        <v>0.57622021891214592</v>
      </c>
      <c r="O38" s="4"/>
      <c r="P38" s="4">
        <v>17</v>
      </c>
      <c r="Q38" s="4">
        <v>0</v>
      </c>
      <c r="R38" s="4">
        <f t="shared" si="3"/>
        <v>17</v>
      </c>
      <c r="S38" s="4">
        <f t="shared" si="4"/>
        <v>1</v>
      </c>
      <c r="T38" s="4">
        <f t="shared" si="5"/>
        <v>0.50625659045418614</v>
      </c>
      <c r="U38" s="4">
        <f t="shared" si="6"/>
        <v>-0.68536969039689288</v>
      </c>
      <c r="V38" s="4">
        <f t="shared" si="7"/>
        <v>-8.9556549971353372E-2</v>
      </c>
      <c r="W38" s="4">
        <f t="shared" si="8"/>
        <v>-0.29926000396202862</v>
      </c>
      <c r="X38" s="1"/>
      <c r="Y38" s="4">
        <v>64.260000000000005</v>
      </c>
      <c r="Z38" s="4">
        <v>50.39</v>
      </c>
      <c r="AA38" s="4">
        <v>56.84</v>
      </c>
      <c r="AB38" s="4">
        <v>44.6</v>
      </c>
      <c r="AC38" s="4">
        <f t="shared" ref="AC38:AF38" si="86">IF(Y38=0, -1, (Y38-AVERAGE(Y:Y))/STDEV(Y:Y))</f>
        <v>0.38149545561672127</v>
      </c>
      <c r="AD38" s="4">
        <f t="shared" si="86"/>
        <v>3.1560817496920335E-3</v>
      </c>
      <c r="AE38" s="4">
        <f t="shared" si="86"/>
        <v>-0.36210121866575212</v>
      </c>
      <c r="AF38" s="4">
        <f t="shared" si="86"/>
        <v>0.11818095668006487</v>
      </c>
      <c r="AG38" s="4">
        <f t="shared" si="17"/>
        <v>3.5182818845181506E-2</v>
      </c>
      <c r="AH38" s="4">
        <f t="shared" si="18"/>
        <v>0.18757083687285053</v>
      </c>
      <c r="AI38" s="1"/>
      <c r="AJ38" s="4">
        <f t="shared" si="10"/>
        <v>-6.2096934135653883E-2</v>
      </c>
      <c r="AK38" s="4">
        <v>-0.30439433248127717</v>
      </c>
      <c r="AL38" s="4">
        <f t="shared" si="11"/>
        <v>-0.12267128372205971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ht="13" x14ac:dyDescent="0.15">
      <c r="A39" s="4">
        <v>1257</v>
      </c>
      <c r="B39" s="1" t="s">
        <v>83</v>
      </c>
      <c r="C39" s="7" t="s">
        <v>83</v>
      </c>
      <c r="D39" s="1"/>
      <c r="E39" s="4">
        <v>33.299999999999997</v>
      </c>
      <c r="F39" s="4">
        <f t="shared" si="0"/>
        <v>-0.68905166494432168</v>
      </c>
      <c r="G39" s="4">
        <f t="shared" si="1"/>
        <v>-0.83009135939625445</v>
      </c>
      <c r="H39" s="1"/>
      <c r="I39" s="4">
        <v>4</v>
      </c>
      <c r="J39" s="4">
        <v>1</v>
      </c>
      <c r="K39" s="4">
        <f t="shared" ref="K39:L39" si="87">IF(ISNUMBER(I39), (I39-AVERAGE(I:I))/STDEV(I:I), "")</f>
        <v>0.35707779787332289</v>
      </c>
      <c r="L39" s="4">
        <f t="shared" si="87"/>
        <v>0.30698168349299992</v>
      </c>
      <c r="M39" s="4">
        <f t="shared" si="14"/>
        <v>0.33202974068316138</v>
      </c>
      <c r="N39" s="4">
        <f t="shared" si="15"/>
        <v>0.57622021891214592</v>
      </c>
      <c r="O39" s="4"/>
      <c r="P39" s="4">
        <v>0</v>
      </c>
      <c r="Q39" s="4">
        <v>0</v>
      </c>
      <c r="R39" s="4">
        <f t="shared" si="3"/>
        <v>0</v>
      </c>
      <c r="S39" s="4">
        <f t="shared" si="4"/>
        <v>-1</v>
      </c>
      <c r="T39" s="4">
        <f t="shared" si="5"/>
        <v>-1</v>
      </c>
      <c r="U39" s="4">
        <f t="shared" si="6"/>
        <v>-1</v>
      </c>
      <c r="V39" s="4">
        <f t="shared" si="7"/>
        <v>-1</v>
      </c>
      <c r="W39" s="4">
        <f t="shared" si="8"/>
        <v>-1</v>
      </c>
      <c r="X39" s="1"/>
      <c r="Y39" s="4">
        <v>64.84</v>
      </c>
      <c r="Z39" s="4">
        <v>48.44</v>
      </c>
      <c r="AA39" s="4">
        <v>60.16</v>
      </c>
      <c r="AB39" s="4">
        <v>53.13</v>
      </c>
      <c r="AC39" s="4">
        <f t="shared" ref="AC39:AF39" si="88">IF(Y39=0, -1, (Y39-AVERAGE(Y:Y))/STDEV(Y:Y))</f>
        <v>0.42126909130221768</v>
      </c>
      <c r="AD39" s="4">
        <f t="shared" si="88"/>
        <v>-0.12595635346502654</v>
      </c>
      <c r="AE39" s="4">
        <f t="shared" si="88"/>
        <v>-9.3478535967191162E-2</v>
      </c>
      <c r="AF39" s="4">
        <f t="shared" si="88"/>
        <v>0.7597275585983686</v>
      </c>
      <c r="AG39" s="4">
        <f t="shared" si="17"/>
        <v>0.24039044011709215</v>
      </c>
      <c r="AH39" s="4">
        <f t="shared" si="18"/>
        <v>0.49029627789438923</v>
      </c>
      <c r="AI39" s="1"/>
      <c r="AJ39" s="4">
        <f t="shared" si="10"/>
        <v>-0.19089371564742982</v>
      </c>
      <c r="AK39" s="1"/>
      <c r="AL39" s="4">
        <f t="shared" si="11"/>
        <v>-0.19089371564742982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ht="13" x14ac:dyDescent="0.15">
      <c r="A40" s="4">
        <v>1085</v>
      </c>
      <c r="B40" s="1" t="s">
        <v>76</v>
      </c>
      <c r="C40" s="7" t="s">
        <v>76</v>
      </c>
      <c r="D40" s="1"/>
      <c r="E40" s="1"/>
      <c r="F40" s="4">
        <f t="shared" si="0"/>
        <v>-1</v>
      </c>
      <c r="G40" s="4">
        <f t="shared" si="1"/>
        <v>-1</v>
      </c>
      <c r="H40" s="1"/>
      <c r="I40" s="4">
        <v>4</v>
      </c>
      <c r="J40" s="4">
        <v>1</v>
      </c>
      <c r="K40" s="4">
        <f t="shared" ref="K40:L40" si="89">IF(ISNUMBER(I40), (I40-AVERAGE(I:I))/STDEV(I:I), "")</f>
        <v>0.35707779787332289</v>
      </c>
      <c r="L40" s="4">
        <f t="shared" si="89"/>
        <v>0.30698168349299992</v>
      </c>
      <c r="M40" s="4">
        <f t="shared" si="14"/>
        <v>0.33202974068316138</v>
      </c>
      <c r="N40" s="4">
        <f t="shared" si="15"/>
        <v>0.57622021891214592</v>
      </c>
      <c r="O40" s="4"/>
      <c r="P40" s="4">
        <v>0</v>
      </c>
      <c r="Q40" s="4">
        <v>0</v>
      </c>
      <c r="R40" s="4">
        <f t="shared" si="3"/>
        <v>0</v>
      </c>
      <c r="S40" s="4">
        <f t="shared" si="4"/>
        <v>-1</v>
      </c>
      <c r="T40" s="4">
        <f t="shared" si="5"/>
        <v>-1</v>
      </c>
      <c r="U40" s="4">
        <f t="shared" si="6"/>
        <v>-1</v>
      </c>
      <c r="V40" s="4">
        <f t="shared" si="7"/>
        <v>-1</v>
      </c>
      <c r="W40" s="4">
        <f t="shared" si="8"/>
        <v>-1</v>
      </c>
      <c r="X40" s="1"/>
      <c r="Y40" s="4">
        <v>60.29</v>
      </c>
      <c r="Z40" s="4">
        <v>75.260000000000005</v>
      </c>
      <c r="AA40" s="4">
        <v>68.75</v>
      </c>
      <c r="AB40" s="4">
        <v>55.05</v>
      </c>
      <c r="AC40" s="4">
        <f t="shared" ref="AC40:AF40" si="90">IF(Y40=0, -1, (Y40-AVERAGE(Y:Y))/STDEV(Y:Y))</f>
        <v>0.10925177687289092</v>
      </c>
      <c r="AD40" s="4">
        <f t="shared" si="90"/>
        <v>1.6498362170266392</v>
      </c>
      <c r="AE40" s="4">
        <f t="shared" si="90"/>
        <v>0.60154220029203898</v>
      </c>
      <c r="AF40" s="4">
        <f t="shared" si="90"/>
        <v>0.90413195199615759</v>
      </c>
      <c r="AG40" s="4">
        <f t="shared" si="17"/>
        <v>0.81619053654693163</v>
      </c>
      <c r="AH40" s="4">
        <f t="shared" si="18"/>
        <v>0.90343264084652797</v>
      </c>
      <c r="AI40" s="1"/>
      <c r="AJ40" s="4">
        <f t="shared" si="10"/>
        <v>-0.13008678506033153</v>
      </c>
      <c r="AK40" s="4">
        <v>-0.38587003054220798</v>
      </c>
      <c r="AL40" s="4">
        <f t="shared" si="11"/>
        <v>-0.19403259643080062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ht="13" x14ac:dyDescent="0.15">
      <c r="A41" s="4">
        <v>676</v>
      </c>
      <c r="B41" s="1" t="s">
        <v>94</v>
      </c>
      <c r="C41" s="7" t="s">
        <v>94</v>
      </c>
      <c r="D41" s="1"/>
      <c r="E41" s="4">
        <v>35.4</v>
      </c>
      <c r="F41" s="4">
        <f t="shared" si="0"/>
        <v>-0.67275652421928711</v>
      </c>
      <c r="G41" s="4">
        <f t="shared" si="1"/>
        <v>-0.82021736400742407</v>
      </c>
      <c r="H41" s="1"/>
      <c r="I41" s="4">
        <v>4</v>
      </c>
      <c r="J41" s="4">
        <v>1</v>
      </c>
      <c r="K41" s="4">
        <f t="shared" ref="K41:L41" si="91">IF(ISNUMBER(I41), (I41-AVERAGE(I:I))/STDEV(I:I), "")</f>
        <v>0.35707779787332289</v>
      </c>
      <c r="L41" s="4">
        <f t="shared" si="91"/>
        <v>0.30698168349299992</v>
      </c>
      <c r="M41" s="4">
        <f t="shared" si="14"/>
        <v>0.33202974068316138</v>
      </c>
      <c r="N41" s="4">
        <f t="shared" si="15"/>
        <v>0.57622021891214592</v>
      </c>
      <c r="O41" s="4"/>
      <c r="P41" s="4">
        <v>202</v>
      </c>
      <c r="Q41" s="4">
        <v>0</v>
      </c>
      <c r="R41" s="4">
        <f t="shared" si="3"/>
        <v>202</v>
      </c>
      <c r="S41" s="4">
        <f t="shared" si="4"/>
        <v>1</v>
      </c>
      <c r="T41" s="4">
        <f t="shared" si="5"/>
        <v>0.50625659045418614</v>
      </c>
      <c r="U41" s="4">
        <f t="shared" si="6"/>
        <v>-0.38407076169150167</v>
      </c>
      <c r="V41" s="4">
        <f t="shared" si="7"/>
        <v>6.1092914381342234E-2</v>
      </c>
      <c r="W41" s="4">
        <f t="shared" si="8"/>
        <v>0.24716980879820705</v>
      </c>
      <c r="X41" s="1"/>
      <c r="Y41" s="4">
        <v>43.03</v>
      </c>
      <c r="Z41" s="4">
        <v>42.43</v>
      </c>
      <c r="AA41" s="4">
        <v>57.75</v>
      </c>
      <c r="AB41" s="4">
        <v>30.79</v>
      </c>
      <c r="AC41" s="4">
        <f t="shared" ref="AC41:AF41" si="92">IF(Y41=0, -1, (Y41-AVERAGE(Y:Y))/STDEV(Y:Y))</f>
        <v>-1.0743567609403342</v>
      </c>
      <c r="AD41" s="4">
        <f t="shared" si="92"/>
        <v>-0.52388749994731232</v>
      </c>
      <c r="AE41" s="4">
        <f t="shared" si="92"/>
        <v>-0.28847271226343579</v>
      </c>
      <c r="AF41" s="4">
        <f t="shared" si="92"/>
        <v>-0.92047772708215969</v>
      </c>
      <c r="AG41" s="4">
        <f t="shared" si="17"/>
        <v>-0.70179867505831051</v>
      </c>
      <c r="AH41" s="4">
        <f t="shared" si="18"/>
        <v>-0.8377342508566249</v>
      </c>
      <c r="AI41" s="1"/>
      <c r="AJ41" s="4">
        <f t="shared" si="10"/>
        <v>-0.208640396788424</v>
      </c>
      <c r="AK41" s="4">
        <v>-0.23510325956833344</v>
      </c>
      <c r="AL41" s="4">
        <f t="shared" si="11"/>
        <v>-0.21525611248340135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ht="13" x14ac:dyDescent="0.15">
      <c r="A42" s="4">
        <v>1018</v>
      </c>
      <c r="B42" s="1" t="s">
        <v>75</v>
      </c>
      <c r="C42" s="7" t="s">
        <v>75</v>
      </c>
      <c r="D42" s="1"/>
      <c r="E42" s="4">
        <v>59.5</v>
      </c>
      <c r="F42" s="4">
        <f t="shared" si="0"/>
        <v>-0.48575038542246102</v>
      </c>
      <c r="G42" s="4">
        <f t="shared" si="1"/>
        <v>-0.69695795097154967</v>
      </c>
      <c r="H42" s="1"/>
      <c r="I42" s="4">
        <v>4</v>
      </c>
      <c r="J42" s="4">
        <v>1</v>
      </c>
      <c r="K42" s="4">
        <f t="shared" ref="K42:L42" si="93">IF(ISNUMBER(I42), (I42-AVERAGE(I:I))/STDEV(I:I), "")</f>
        <v>0.35707779787332289</v>
      </c>
      <c r="L42" s="4">
        <f t="shared" si="93"/>
        <v>0.30698168349299992</v>
      </c>
      <c r="M42" s="4">
        <f t="shared" si="14"/>
        <v>0.33202974068316138</v>
      </c>
      <c r="N42" s="4">
        <f t="shared" si="15"/>
        <v>0.57622021891214592</v>
      </c>
      <c r="O42" s="4"/>
      <c r="P42" s="4">
        <v>0</v>
      </c>
      <c r="Q42" s="4">
        <v>0</v>
      </c>
      <c r="R42" s="4">
        <f t="shared" si="3"/>
        <v>0</v>
      </c>
      <c r="S42" s="4">
        <f t="shared" si="4"/>
        <v>-1</v>
      </c>
      <c r="T42" s="4">
        <f t="shared" si="5"/>
        <v>-1</v>
      </c>
      <c r="U42" s="4">
        <f t="shared" si="6"/>
        <v>-1</v>
      </c>
      <c r="V42" s="4">
        <f t="shared" si="7"/>
        <v>-1</v>
      </c>
      <c r="W42" s="4">
        <f t="shared" si="8"/>
        <v>-1</v>
      </c>
      <c r="X42" s="1"/>
      <c r="Y42" s="4">
        <v>82.81</v>
      </c>
      <c r="Z42" s="4">
        <v>50</v>
      </c>
      <c r="AA42" s="4">
        <v>60.03</v>
      </c>
      <c r="AB42" s="4">
        <v>34.31</v>
      </c>
      <c r="AC42" s="4">
        <f t="shared" ref="AC42:AF42" si="94">IF(Y42=0, -1, (Y42-AVERAGE(Y:Y))/STDEV(Y:Y))</f>
        <v>1.6535660452132059</v>
      </c>
      <c r="AD42" s="4">
        <f t="shared" si="94"/>
        <v>-2.266640529325168E-2</v>
      </c>
      <c r="AE42" s="4">
        <f t="shared" si="94"/>
        <v>-0.10399689402466458</v>
      </c>
      <c r="AF42" s="4">
        <f t="shared" si="94"/>
        <v>-0.65573633918621232</v>
      </c>
      <c r="AG42" s="4">
        <f t="shared" si="17"/>
        <v>0.21779160167726935</v>
      </c>
      <c r="AH42" s="4">
        <f t="shared" si="18"/>
        <v>0.46668147775251306</v>
      </c>
      <c r="AI42" s="1"/>
      <c r="AJ42" s="4">
        <f t="shared" si="10"/>
        <v>-0.16351406357672266</v>
      </c>
      <c r="AK42" s="4">
        <v>-0.37356448277555926</v>
      </c>
      <c r="AL42" s="4">
        <f t="shared" si="11"/>
        <v>-0.21602666837643181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ht="13" x14ac:dyDescent="0.15">
      <c r="A43" s="4">
        <v>1087</v>
      </c>
      <c r="B43" s="1" t="s">
        <v>73</v>
      </c>
      <c r="C43" s="7" t="s">
        <v>73</v>
      </c>
      <c r="D43" s="1"/>
      <c r="E43" s="4">
        <v>87.8</v>
      </c>
      <c r="F43" s="4">
        <f t="shared" si="0"/>
        <v>-0.26615396517556572</v>
      </c>
      <c r="G43" s="4">
        <f t="shared" si="1"/>
        <v>-0.51590111957192508</v>
      </c>
      <c r="H43" s="1"/>
      <c r="I43" s="4">
        <v>4</v>
      </c>
      <c r="J43" s="4">
        <v>1</v>
      </c>
      <c r="K43" s="4">
        <f t="shared" ref="K43:L43" si="95">IF(ISNUMBER(I43), (I43-AVERAGE(I:I))/STDEV(I:I), "")</f>
        <v>0.35707779787332289</v>
      </c>
      <c r="L43" s="4">
        <f t="shared" si="95"/>
        <v>0.30698168349299992</v>
      </c>
      <c r="M43" s="4">
        <f t="shared" si="14"/>
        <v>0.33202974068316138</v>
      </c>
      <c r="N43" s="4">
        <f t="shared" si="15"/>
        <v>0.57622021891214592</v>
      </c>
      <c r="O43" s="4"/>
      <c r="P43" s="4">
        <v>6</v>
      </c>
      <c r="Q43" s="4">
        <v>0</v>
      </c>
      <c r="R43" s="4">
        <f t="shared" si="3"/>
        <v>6</v>
      </c>
      <c r="S43" s="4">
        <f t="shared" si="4"/>
        <v>1</v>
      </c>
      <c r="T43" s="4">
        <f t="shared" si="5"/>
        <v>0.50625659045418614</v>
      </c>
      <c r="U43" s="4">
        <f t="shared" si="6"/>
        <v>-0.70328476183342958</v>
      </c>
      <c r="V43" s="4">
        <f t="shared" si="7"/>
        <v>-9.8514085689621722E-2</v>
      </c>
      <c r="W43" s="4">
        <f t="shared" si="8"/>
        <v>-0.31386953609680207</v>
      </c>
      <c r="X43" s="1"/>
      <c r="Y43" s="4">
        <v>64</v>
      </c>
      <c r="Z43" s="4">
        <v>47.33</v>
      </c>
      <c r="AA43" s="4">
        <v>58.72</v>
      </c>
      <c r="AB43" s="4">
        <v>35.42</v>
      </c>
      <c r="AC43" s="4">
        <f t="shared" ref="AC43:AF43" si="96">IF(Y43=0, -1, (Y43-AVERAGE(Y:Y))/STDEV(Y:Y))</f>
        <v>0.36366589479218797</v>
      </c>
      <c r="AD43" s="4">
        <f t="shared" si="96"/>
        <v>-0.19945112427955849</v>
      </c>
      <c r="AE43" s="4">
        <f t="shared" si="96"/>
        <v>-0.20998957906536223</v>
      </c>
      <c r="AF43" s="4">
        <f t="shared" si="96"/>
        <v>-0.57225254925311542</v>
      </c>
      <c r="AG43" s="4">
        <f t="shared" si="17"/>
        <v>-0.15450683945146204</v>
      </c>
      <c r="AH43" s="4">
        <f t="shared" si="18"/>
        <v>-0.393073580200275</v>
      </c>
      <c r="AI43" s="1"/>
      <c r="AJ43" s="4">
        <f t="shared" si="10"/>
        <v>-0.16165600423921406</v>
      </c>
      <c r="AK43" s="4">
        <v>-0.380452309558859</v>
      </c>
      <c r="AL43" s="4">
        <f t="shared" si="11"/>
        <v>-0.21635508056912528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ht="13" x14ac:dyDescent="0.15">
      <c r="A44" s="4">
        <v>940</v>
      </c>
      <c r="B44" s="1" t="s">
        <v>87</v>
      </c>
      <c r="C44" s="7" t="s">
        <v>87</v>
      </c>
      <c r="D44" s="1"/>
      <c r="E44" s="4">
        <v>29.6</v>
      </c>
      <c r="F44" s="4">
        <f t="shared" si="0"/>
        <v>-0.71776215098366825</v>
      </c>
      <c r="G44" s="4">
        <f t="shared" si="1"/>
        <v>-0.84720844600586243</v>
      </c>
      <c r="H44" s="1"/>
      <c r="I44" s="4">
        <v>4</v>
      </c>
      <c r="J44" s="4">
        <v>1</v>
      </c>
      <c r="K44" s="4">
        <f t="shared" ref="K44:L44" si="97">IF(ISNUMBER(I44), (I44-AVERAGE(I:I))/STDEV(I:I), "")</f>
        <v>0.35707779787332289</v>
      </c>
      <c r="L44" s="4">
        <f t="shared" si="97"/>
        <v>0.30698168349299992</v>
      </c>
      <c r="M44" s="4">
        <f t="shared" si="14"/>
        <v>0.33202974068316138</v>
      </c>
      <c r="N44" s="4">
        <f t="shared" si="15"/>
        <v>0.57622021891214592</v>
      </c>
      <c r="O44" s="4"/>
      <c r="P44" s="4">
        <v>42</v>
      </c>
      <c r="Q44" s="4">
        <v>0</v>
      </c>
      <c r="R44" s="4">
        <f t="shared" si="3"/>
        <v>42</v>
      </c>
      <c r="S44" s="4">
        <f t="shared" si="4"/>
        <v>1</v>
      </c>
      <c r="T44" s="4">
        <f t="shared" si="5"/>
        <v>0.50625659045418614</v>
      </c>
      <c r="U44" s="4">
        <f t="shared" si="6"/>
        <v>-0.64465361895021833</v>
      </c>
      <c r="V44" s="4">
        <f t="shared" si="7"/>
        <v>-6.9198514248016096E-2</v>
      </c>
      <c r="W44" s="4">
        <f t="shared" si="8"/>
        <v>-0.26305610475337021</v>
      </c>
      <c r="X44" s="1"/>
      <c r="Y44" s="4">
        <v>53.65</v>
      </c>
      <c r="Z44" s="4">
        <v>48.5</v>
      </c>
      <c r="AA44" s="4">
        <v>47.27</v>
      </c>
      <c r="AB44" s="4">
        <v>40.630000000000003</v>
      </c>
      <c r="AC44" s="4">
        <f t="shared" ref="AC44:AF44" si="98">IF(Y44=0, -1, (Y44-AVERAGE(Y:Y))/STDEV(Y:Y))</f>
        <v>-0.34608777649210426</v>
      </c>
      <c r="AD44" s="4">
        <f t="shared" si="98"/>
        <v>-0.12198366315072737</v>
      </c>
      <c r="AE44" s="4">
        <f t="shared" si="98"/>
        <v>-1.1364141925890152</v>
      </c>
      <c r="AF44" s="4">
        <f t="shared" si="98"/>
        <v>-0.18040521091848905</v>
      </c>
      <c r="AG44" s="4">
        <f t="shared" si="17"/>
        <v>-0.44622271078758396</v>
      </c>
      <c r="AH44" s="4">
        <f t="shared" si="18"/>
        <v>-0.66799903501994973</v>
      </c>
      <c r="AI44" s="1"/>
      <c r="AJ44" s="4">
        <f t="shared" si="10"/>
        <v>-0.30051084171675913</v>
      </c>
      <c r="AK44" s="4">
        <v>-9.8950925158093062E-2</v>
      </c>
      <c r="AL44" s="4">
        <f t="shared" si="11"/>
        <v>-0.2501208625770926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ht="13" x14ac:dyDescent="0.15">
      <c r="A45" s="4">
        <v>955</v>
      </c>
      <c r="B45" s="1" t="s">
        <v>68</v>
      </c>
      <c r="C45" s="7" t="s">
        <v>68</v>
      </c>
      <c r="D45" s="1"/>
      <c r="E45" s="4">
        <v>43</v>
      </c>
      <c r="F45" s="4">
        <f t="shared" si="0"/>
        <v>-0.61378363397630453</v>
      </c>
      <c r="G45" s="4">
        <f t="shared" si="1"/>
        <v>-0.78344344657180232</v>
      </c>
      <c r="H45" s="1"/>
      <c r="I45" s="4">
        <v>4</v>
      </c>
      <c r="J45" s="4">
        <v>1</v>
      </c>
      <c r="K45" s="4">
        <f t="shared" ref="K45:L45" si="99">IF(ISNUMBER(I45), (I45-AVERAGE(I:I))/STDEV(I:I), "")</f>
        <v>0.35707779787332289</v>
      </c>
      <c r="L45" s="4">
        <f t="shared" si="99"/>
        <v>0.30698168349299992</v>
      </c>
      <c r="M45" s="4">
        <f t="shared" si="14"/>
        <v>0.33202974068316138</v>
      </c>
      <c r="N45" s="4">
        <f t="shared" si="15"/>
        <v>0.57622021891214592</v>
      </c>
      <c r="O45" s="4"/>
      <c r="P45" s="4">
        <v>100</v>
      </c>
      <c r="Q45" s="4">
        <v>0</v>
      </c>
      <c r="R45" s="4">
        <f t="shared" si="3"/>
        <v>100</v>
      </c>
      <c r="S45" s="4">
        <f t="shared" si="4"/>
        <v>1</v>
      </c>
      <c r="T45" s="4">
        <f t="shared" si="5"/>
        <v>0.50625659045418614</v>
      </c>
      <c r="U45" s="4">
        <f t="shared" si="6"/>
        <v>-0.55019233319393357</v>
      </c>
      <c r="V45" s="4">
        <f t="shared" si="7"/>
        <v>-2.1967871369873715E-2</v>
      </c>
      <c r="W45" s="4">
        <f t="shared" si="8"/>
        <v>-0.14821562458079013</v>
      </c>
      <c r="X45" s="1"/>
      <c r="Y45" s="4">
        <v>69.010000000000005</v>
      </c>
      <c r="Z45" s="4">
        <v>42.9</v>
      </c>
      <c r="AA45" s="4">
        <v>63.09</v>
      </c>
      <c r="AB45" s="4">
        <v>31.58</v>
      </c>
      <c r="AC45" s="4">
        <f t="shared" ref="AC45:AF45" si="100">IF(Y45=0, -1, (Y45-AVERAGE(Y:Y))/STDEV(Y:Y))</f>
        <v>0.70722781683415004</v>
      </c>
      <c r="AD45" s="4">
        <f t="shared" si="100"/>
        <v>-0.49276809248530334</v>
      </c>
      <c r="AE45" s="4">
        <f t="shared" si="100"/>
        <v>0.14358907255894951</v>
      </c>
      <c r="AF45" s="4">
        <f t="shared" si="100"/>
        <v>-0.86106133604869428</v>
      </c>
      <c r="AG45" s="4">
        <f t="shared" si="17"/>
        <v>-0.12575313478522451</v>
      </c>
      <c r="AH45" s="4">
        <f t="shared" si="18"/>
        <v>-0.35461688451796047</v>
      </c>
      <c r="AI45" s="1"/>
      <c r="AJ45" s="4">
        <f t="shared" si="10"/>
        <v>-0.17751393418960176</v>
      </c>
      <c r="AK45" s="4">
        <v>-0.53673060528715821</v>
      </c>
      <c r="AL45" s="4">
        <f t="shared" si="11"/>
        <v>-0.26731810196399086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ht="13" x14ac:dyDescent="0.15">
      <c r="A46" s="4">
        <v>679</v>
      </c>
      <c r="B46" s="1" t="s">
        <v>99</v>
      </c>
      <c r="C46" s="7" t="s">
        <v>99</v>
      </c>
      <c r="D46" s="1"/>
      <c r="E46" s="4">
        <v>35.5</v>
      </c>
      <c r="F46" s="4">
        <f t="shared" si="0"/>
        <v>-0.67198056513714255</v>
      </c>
      <c r="G46" s="4">
        <f t="shared" si="1"/>
        <v>-0.81974420713850893</v>
      </c>
      <c r="H46" s="1"/>
      <c r="I46" s="4">
        <v>4</v>
      </c>
      <c r="J46" s="4">
        <v>1</v>
      </c>
      <c r="K46" s="4">
        <f t="shared" ref="K46:L46" si="101">IF(ISNUMBER(I46), (I46-AVERAGE(I:I))/STDEV(I:I), "")</f>
        <v>0.35707779787332289</v>
      </c>
      <c r="L46" s="4">
        <f t="shared" si="101"/>
        <v>0.30698168349299992</v>
      </c>
      <c r="M46" s="4">
        <f t="shared" si="14"/>
        <v>0.33202974068316138</v>
      </c>
      <c r="N46" s="4">
        <f t="shared" si="15"/>
        <v>0.57622021891214592</v>
      </c>
      <c r="O46" s="4"/>
      <c r="P46" s="4">
        <v>153</v>
      </c>
      <c r="Q46" s="4">
        <v>0</v>
      </c>
      <c r="R46" s="4">
        <f t="shared" si="3"/>
        <v>153</v>
      </c>
      <c r="S46" s="4">
        <f t="shared" si="4"/>
        <v>1</v>
      </c>
      <c r="T46" s="4">
        <f t="shared" si="5"/>
        <v>0.50625659045418614</v>
      </c>
      <c r="U46" s="4">
        <f t="shared" si="6"/>
        <v>-0.46387426172698365</v>
      </c>
      <c r="V46" s="4">
        <f t="shared" si="7"/>
        <v>2.1191164363601245E-2</v>
      </c>
      <c r="W46" s="4">
        <f t="shared" si="8"/>
        <v>0.14557185292356914</v>
      </c>
      <c r="X46" s="1"/>
      <c r="Y46" s="4">
        <v>49.35</v>
      </c>
      <c r="Z46" s="4">
        <v>27.54</v>
      </c>
      <c r="AA46" s="4">
        <v>61.2</v>
      </c>
      <c r="AB46" s="4">
        <v>38.15</v>
      </c>
      <c r="AC46" s="4">
        <f t="shared" ref="AC46:AF46" si="102">IF(Y46=0, -1, (Y46-AVERAGE(Y:Y))/STDEV(Y:Y))</f>
        <v>-0.64096128243630268</v>
      </c>
      <c r="AD46" s="4">
        <f t="shared" si="102"/>
        <v>-1.5097768129458542</v>
      </c>
      <c r="AE46" s="4">
        <f t="shared" si="102"/>
        <v>-9.331671507400309E-3</v>
      </c>
      <c r="AF46" s="4">
        <f t="shared" si="102"/>
        <v>-0.3669275523906339</v>
      </c>
      <c r="AG46" s="4">
        <f t="shared" si="17"/>
        <v>-0.63174932982004783</v>
      </c>
      <c r="AH46" s="4">
        <f t="shared" si="18"/>
        <v>-0.79482660361870616</v>
      </c>
      <c r="AI46" s="1"/>
      <c r="AJ46" s="4">
        <f t="shared" si="10"/>
        <v>-0.22319468473037504</v>
      </c>
      <c r="AK46" s="4">
        <v>-0.61650881948354797</v>
      </c>
      <c r="AL46" s="4">
        <f t="shared" si="11"/>
        <v>-0.32152321841866827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ht="13" x14ac:dyDescent="0.15">
      <c r="A47" s="4">
        <v>823</v>
      </c>
      <c r="B47" s="1" t="s">
        <v>97</v>
      </c>
      <c r="C47" s="7" t="s">
        <v>97</v>
      </c>
      <c r="D47" s="1"/>
      <c r="E47" s="4">
        <v>81.400000000000006</v>
      </c>
      <c r="F47" s="4">
        <f t="shared" si="0"/>
        <v>-0.31581534643281406</v>
      </c>
      <c r="G47" s="4">
        <f t="shared" si="1"/>
        <v>-0.56197450692430351</v>
      </c>
      <c r="H47" s="1"/>
      <c r="I47" s="4">
        <v>4</v>
      </c>
      <c r="J47" s="4">
        <v>1</v>
      </c>
      <c r="K47" s="4">
        <f t="shared" ref="K47:L47" si="103">IF(ISNUMBER(I47), (I47-AVERAGE(I:I))/STDEV(I:I), "")</f>
        <v>0.35707779787332289</v>
      </c>
      <c r="L47" s="4">
        <f t="shared" si="103"/>
        <v>0.30698168349299992</v>
      </c>
      <c r="M47" s="4">
        <f t="shared" si="14"/>
        <v>0.33202974068316138</v>
      </c>
      <c r="N47" s="4">
        <f t="shared" si="15"/>
        <v>0.57622021891214592</v>
      </c>
      <c r="O47" s="4"/>
      <c r="P47" s="4">
        <v>34</v>
      </c>
      <c r="Q47" s="4">
        <v>0</v>
      </c>
      <c r="R47" s="4">
        <f t="shared" si="3"/>
        <v>34</v>
      </c>
      <c r="S47" s="4">
        <f t="shared" si="4"/>
        <v>1</v>
      </c>
      <c r="T47" s="4">
        <f t="shared" si="5"/>
        <v>0.50625659045418614</v>
      </c>
      <c r="U47" s="4">
        <f t="shared" si="6"/>
        <v>-0.65768276181315422</v>
      </c>
      <c r="V47" s="4">
        <f t="shared" si="7"/>
        <v>-7.5713085679484038E-2</v>
      </c>
      <c r="W47" s="4">
        <f t="shared" si="8"/>
        <v>-0.27516010917188566</v>
      </c>
      <c r="X47" s="1"/>
      <c r="Y47" s="4">
        <v>41.15</v>
      </c>
      <c r="Z47" s="4">
        <v>48.44</v>
      </c>
      <c r="AA47" s="4">
        <v>49.09</v>
      </c>
      <c r="AB47" s="4">
        <v>41.15</v>
      </c>
      <c r="AC47" s="4">
        <f t="shared" ref="AC47:AF47" si="104">IF(Y47=0, -1, (Y47-AVERAGE(Y:Y))/STDEV(Y:Y))</f>
        <v>-1.2032782007484957</v>
      </c>
      <c r="AD47" s="4">
        <f t="shared" si="104"/>
        <v>-0.12595635346502654</v>
      </c>
      <c r="AE47" s="4">
        <f t="shared" si="104"/>
        <v>-0.98915717978438211</v>
      </c>
      <c r="AF47" s="4">
        <f t="shared" si="104"/>
        <v>-0.14129568770658807</v>
      </c>
      <c r="AG47" s="4">
        <f t="shared" si="17"/>
        <v>-0.6149218554261231</v>
      </c>
      <c r="AH47" s="4">
        <f t="shared" si="18"/>
        <v>-0.78416953232456255</v>
      </c>
      <c r="AI47" s="1"/>
      <c r="AJ47" s="4">
        <f t="shared" si="10"/>
        <v>-0.26127098237715146</v>
      </c>
      <c r="AK47" s="4">
        <v>-0.64640339223087628</v>
      </c>
      <c r="AL47" s="4">
        <f t="shared" si="11"/>
        <v>-0.35755408484058265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ht="13" x14ac:dyDescent="0.15">
      <c r="A48" s="4">
        <v>871</v>
      </c>
      <c r="B48" s="1" t="s">
        <v>98</v>
      </c>
      <c r="C48" s="7" t="s">
        <v>98</v>
      </c>
      <c r="D48" s="1"/>
      <c r="E48" s="4">
        <v>103.5</v>
      </c>
      <c r="F48" s="4">
        <f t="shared" si="0"/>
        <v>-0.14432838927887823</v>
      </c>
      <c r="G48" s="4">
        <f t="shared" si="1"/>
        <v>-0.37990576368209816</v>
      </c>
      <c r="H48" s="1"/>
      <c r="I48" s="4">
        <v>4</v>
      </c>
      <c r="J48" s="4">
        <v>1</v>
      </c>
      <c r="K48" s="4">
        <f t="shared" ref="K48:L48" si="105">IF(ISNUMBER(I48), (I48-AVERAGE(I:I))/STDEV(I:I), "")</f>
        <v>0.35707779787332289</v>
      </c>
      <c r="L48" s="4">
        <f t="shared" si="105"/>
        <v>0.30698168349299992</v>
      </c>
      <c r="M48" s="4">
        <f t="shared" si="14"/>
        <v>0.33202974068316138</v>
      </c>
      <c r="N48" s="4">
        <f t="shared" si="15"/>
        <v>0.57622021891214592</v>
      </c>
      <c r="O48" s="4"/>
      <c r="P48" s="4">
        <v>0</v>
      </c>
      <c r="Q48" s="4">
        <v>0</v>
      </c>
      <c r="R48" s="4">
        <f t="shared" si="3"/>
        <v>0</v>
      </c>
      <c r="S48" s="4">
        <f t="shared" si="4"/>
        <v>-1</v>
      </c>
      <c r="T48" s="4">
        <f t="shared" si="5"/>
        <v>-1</v>
      </c>
      <c r="U48" s="4">
        <f t="shared" si="6"/>
        <v>-1</v>
      </c>
      <c r="V48" s="4">
        <f t="shared" si="7"/>
        <v>-1</v>
      </c>
      <c r="W48" s="4">
        <f t="shared" si="8"/>
        <v>-1</v>
      </c>
      <c r="X48" s="1"/>
      <c r="Y48" s="4">
        <v>65.89</v>
      </c>
      <c r="Z48" s="4">
        <v>40.17</v>
      </c>
      <c r="AA48" s="4">
        <v>47.27</v>
      </c>
      <c r="AB48" s="4">
        <v>32.229999999999997</v>
      </c>
      <c r="AC48" s="4">
        <f t="shared" ref="AC48:AF48" si="106">IF(Y48=0, -1, (Y48-AVERAGE(Y:Y))/STDEV(Y:Y))</f>
        <v>0.49327308693975441</v>
      </c>
      <c r="AD48" s="4">
        <f t="shared" si="106"/>
        <v>-0.67352550178590886</v>
      </c>
      <c r="AE48" s="4">
        <f t="shared" si="106"/>
        <v>-1.1364141925890152</v>
      </c>
      <c r="AF48" s="4">
        <f t="shared" si="106"/>
        <v>-0.81217443203381778</v>
      </c>
      <c r="AG48" s="4">
        <f t="shared" si="17"/>
        <v>-0.5322102598672469</v>
      </c>
      <c r="AH48" s="4">
        <f t="shared" si="18"/>
        <v>-0.72952742228599388</v>
      </c>
      <c r="AI48" s="1"/>
      <c r="AJ48" s="4">
        <f t="shared" si="10"/>
        <v>-0.38330324176398656</v>
      </c>
      <c r="AK48" s="4">
        <v>-0.45717482380066499</v>
      </c>
      <c r="AL48" s="4">
        <f t="shared" si="11"/>
        <v>-0.40177113727315616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ht="13" x14ac:dyDescent="0.15">
      <c r="A49" s="4">
        <v>244</v>
      </c>
      <c r="B49" s="1" t="s">
        <v>102</v>
      </c>
      <c r="C49" s="7" t="s">
        <v>102</v>
      </c>
      <c r="D49" s="1"/>
      <c r="E49" s="4">
        <v>42.3</v>
      </c>
      <c r="F49" s="4">
        <f t="shared" si="0"/>
        <v>-0.61921534755131613</v>
      </c>
      <c r="G49" s="4">
        <f t="shared" si="1"/>
        <v>-0.7869023748542866</v>
      </c>
      <c r="H49" s="1"/>
      <c r="I49" s="4">
        <v>4</v>
      </c>
      <c r="J49" s="4">
        <v>1</v>
      </c>
      <c r="K49" s="4">
        <f t="shared" ref="K49:L49" si="107">IF(ISNUMBER(I49), (I49-AVERAGE(I:I))/STDEV(I:I), "")</f>
        <v>0.35707779787332289</v>
      </c>
      <c r="L49" s="4">
        <f t="shared" si="107"/>
        <v>0.30698168349299992</v>
      </c>
      <c r="M49" s="4">
        <f t="shared" si="14"/>
        <v>0.33202974068316138</v>
      </c>
      <c r="N49" s="4">
        <f t="shared" si="15"/>
        <v>0.57622021891214592</v>
      </c>
      <c r="O49" s="4"/>
      <c r="P49" s="4">
        <v>29</v>
      </c>
      <c r="Q49" s="4">
        <v>0</v>
      </c>
      <c r="R49" s="4">
        <f t="shared" si="3"/>
        <v>29</v>
      </c>
      <c r="S49" s="4">
        <f t="shared" si="4"/>
        <v>1</v>
      </c>
      <c r="T49" s="4">
        <f t="shared" si="5"/>
        <v>0.50625659045418614</v>
      </c>
      <c r="U49" s="4">
        <f t="shared" si="6"/>
        <v>-0.66582597610248906</v>
      </c>
      <c r="V49" s="4">
        <f t="shared" si="7"/>
        <v>-7.978469282415146E-2</v>
      </c>
      <c r="W49" s="4">
        <f t="shared" si="8"/>
        <v>-0.28246184312956585</v>
      </c>
      <c r="X49" s="1"/>
      <c r="Y49" s="4">
        <v>37.630000000000003</v>
      </c>
      <c r="Z49" s="4">
        <v>35.03</v>
      </c>
      <c r="AA49" s="4">
        <v>43.62</v>
      </c>
      <c r="AB49" s="4">
        <v>29.04</v>
      </c>
      <c r="AC49" s="4">
        <f t="shared" ref="AC49:AF49" si="108">IF(Y49=0, -1, (Y49-AVERAGE(Y:Y))/STDEV(Y:Y))</f>
        <v>-1.4446630242190952</v>
      </c>
      <c r="AD49" s="4">
        <f t="shared" si="108"/>
        <v>-1.0138526387108588</v>
      </c>
      <c r="AE49" s="4">
        <f t="shared" si="108"/>
        <v>-1.4317373226642414</v>
      </c>
      <c r="AF49" s="4">
        <f t="shared" si="108"/>
        <v>-1.0520963148145197</v>
      </c>
      <c r="AG49" s="4">
        <f t="shared" si="17"/>
        <v>-1.2355873251021787</v>
      </c>
      <c r="AH49" s="4">
        <f t="shared" si="18"/>
        <v>-1.111569757191234</v>
      </c>
      <c r="AI49" s="1"/>
      <c r="AJ49" s="4">
        <f t="shared" si="10"/>
        <v>-0.40117843906573514</v>
      </c>
      <c r="AK49" s="4">
        <v>-0.53134238330287664</v>
      </c>
      <c r="AL49" s="4">
        <f t="shared" si="11"/>
        <v>-0.43371942512502049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ht="13" x14ac:dyDescent="0.15">
      <c r="A50" s="4">
        <v>924</v>
      </c>
      <c r="B50" s="1" t="s">
        <v>100</v>
      </c>
      <c r="C50" s="7" t="s">
        <v>100</v>
      </c>
      <c r="D50" s="1"/>
      <c r="E50" s="4">
        <v>21.6</v>
      </c>
      <c r="F50" s="4">
        <f t="shared" si="0"/>
        <v>-0.77983887755522885</v>
      </c>
      <c r="G50" s="4">
        <f t="shared" si="1"/>
        <v>-0.88308486429970523</v>
      </c>
      <c r="H50" s="1"/>
      <c r="I50" s="4">
        <v>4</v>
      </c>
      <c r="J50" s="4">
        <v>1</v>
      </c>
      <c r="K50" s="4">
        <f t="shared" ref="K50:L50" si="109">IF(ISNUMBER(I50), (I50-AVERAGE(I:I))/STDEV(I:I), "")</f>
        <v>0.35707779787332289</v>
      </c>
      <c r="L50" s="4">
        <f t="shared" si="109"/>
        <v>0.30698168349299992</v>
      </c>
      <c r="M50" s="4">
        <f t="shared" si="14"/>
        <v>0.33202974068316138</v>
      </c>
      <c r="N50" s="4">
        <f t="shared" si="15"/>
        <v>0.57622021891214592</v>
      </c>
      <c r="O50" s="4"/>
      <c r="P50" s="4">
        <v>67</v>
      </c>
      <c r="Q50" s="4">
        <v>0</v>
      </c>
      <c r="R50" s="4">
        <f t="shared" si="3"/>
        <v>67</v>
      </c>
      <c r="S50" s="4">
        <f t="shared" si="4"/>
        <v>1</v>
      </c>
      <c r="T50" s="4">
        <f t="shared" si="5"/>
        <v>0.50625659045418614</v>
      </c>
      <c r="U50" s="4">
        <f t="shared" si="6"/>
        <v>-0.60393754750354389</v>
      </c>
      <c r="V50" s="4">
        <f t="shared" si="7"/>
        <v>-4.8840478524678876E-2</v>
      </c>
      <c r="W50" s="4">
        <f t="shared" si="8"/>
        <v>-0.22099882018843195</v>
      </c>
      <c r="X50" s="1"/>
      <c r="Y50" s="4">
        <v>38.22</v>
      </c>
      <c r="Z50" s="4">
        <v>33.01</v>
      </c>
      <c r="AA50" s="4">
        <v>60.68</v>
      </c>
      <c r="AB50" s="4">
        <v>27.21</v>
      </c>
      <c r="AC50" s="4">
        <f t="shared" ref="AC50:AF50" si="110">IF(Y50=0, -1, (Y50-AVERAGE(Y:Y))/STDEV(Y:Y))</f>
        <v>-1.4042036361941939</v>
      </c>
      <c r="AD50" s="4">
        <f t="shared" si="110"/>
        <v>-1.1475998792922597</v>
      </c>
      <c r="AE50" s="4">
        <f t="shared" si="110"/>
        <v>-5.1405103737295732E-2</v>
      </c>
      <c r="AF50" s="4">
        <f t="shared" si="110"/>
        <v>-1.1897317522717876</v>
      </c>
      <c r="AG50" s="4">
        <f t="shared" si="17"/>
        <v>-0.94823509287388419</v>
      </c>
      <c r="AH50" s="4">
        <f t="shared" si="18"/>
        <v>-0.97377363533517591</v>
      </c>
      <c r="AI50" s="1"/>
      <c r="AJ50" s="4">
        <f t="shared" si="10"/>
        <v>-0.37540927522779177</v>
      </c>
      <c r="AK50" s="4">
        <v>-0.63519900536206408</v>
      </c>
      <c r="AL50" s="4">
        <f t="shared" si="11"/>
        <v>-0.44035670776135982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ht="13" x14ac:dyDescent="0.15">
      <c r="A51" s="4">
        <v>177</v>
      </c>
      <c r="B51" s="1" t="s">
        <v>85</v>
      </c>
      <c r="C51" s="7" t="s">
        <v>85</v>
      </c>
      <c r="D51" s="1"/>
      <c r="E51" s="4">
        <v>30.2</v>
      </c>
      <c r="F51" s="4">
        <f t="shared" si="0"/>
        <v>-0.71310639649080132</v>
      </c>
      <c r="G51" s="4">
        <f t="shared" si="1"/>
        <v>-0.84445627269314616</v>
      </c>
      <c r="H51" s="1"/>
      <c r="I51" s="4">
        <v>4</v>
      </c>
      <c r="J51" s="4">
        <v>1</v>
      </c>
      <c r="K51" s="4">
        <f t="shared" ref="K51:L51" si="111">IF(ISNUMBER(I51), (I51-AVERAGE(I:I))/STDEV(I:I), "")</f>
        <v>0.35707779787332289</v>
      </c>
      <c r="L51" s="4">
        <f t="shared" si="111"/>
        <v>0.30698168349299992</v>
      </c>
      <c r="M51" s="4">
        <f t="shared" si="14"/>
        <v>0.33202974068316138</v>
      </c>
      <c r="N51" s="4">
        <f t="shared" si="15"/>
        <v>0.57622021891214592</v>
      </c>
      <c r="O51" s="4"/>
      <c r="P51" s="4">
        <v>5</v>
      </c>
      <c r="Q51" s="4">
        <v>0</v>
      </c>
      <c r="R51" s="4">
        <f t="shared" si="3"/>
        <v>5</v>
      </c>
      <c r="S51" s="4">
        <f t="shared" si="4"/>
        <v>1</v>
      </c>
      <c r="T51" s="4">
        <f t="shared" si="5"/>
        <v>0.50625659045418614</v>
      </c>
      <c r="U51" s="4">
        <f t="shared" si="6"/>
        <v>-0.7049134046912966</v>
      </c>
      <c r="V51" s="4">
        <f t="shared" si="7"/>
        <v>-9.9328407118555229E-2</v>
      </c>
      <c r="W51" s="4">
        <f t="shared" si="8"/>
        <v>-0.31516409554160074</v>
      </c>
      <c r="X51" s="1"/>
      <c r="Y51" s="4">
        <v>41.47</v>
      </c>
      <c r="Z51" s="4">
        <v>33.86</v>
      </c>
      <c r="AA51" s="4">
        <v>56.19</v>
      </c>
      <c r="AB51" s="4">
        <v>36.26</v>
      </c>
      <c r="AC51" s="4">
        <f t="shared" ref="AC51:AF51" si="112">IF(Y51=0, -1, (Y51-AVERAGE(Y:Y))/STDEV(Y:Y))</f>
        <v>-1.1813341258875321</v>
      </c>
      <c r="AD51" s="4">
        <f t="shared" si="112"/>
        <v>-1.0913200998396901</v>
      </c>
      <c r="AE51" s="4">
        <f t="shared" si="112"/>
        <v>-0.4146930089531215</v>
      </c>
      <c r="AF51" s="4">
        <f t="shared" si="112"/>
        <v>-0.50907562714158283</v>
      </c>
      <c r="AG51" s="4">
        <f t="shared" si="17"/>
        <v>-0.79910571545548159</v>
      </c>
      <c r="AH51" s="4">
        <f t="shared" si="18"/>
        <v>-0.89392713095390586</v>
      </c>
      <c r="AI51" s="1"/>
      <c r="AJ51" s="4">
        <f t="shared" si="10"/>
        <v>-0.36933182006912668</v>
      </c>
      <c r="AK51" s="4">
        <v>-0.66697896977982041</v>
      </c>
      <c r="AL51" s="4">
        <f t="shared" si="11"/>
        <v>-0.44374360749680009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ht="13" x14ac:dyDescent="0.15">
      <c r="A52" s="4">
        <v>1123</v>
      </c>
      <c r="B52" s="1" t="s">
        <v>104</v>
      </c>
      <c r="C52" s="7" t="s">
        <v>104</v>
      </c>
      <c r="D52" s="1"/>
      <c r="E52" s="4">
        <v>59</v>
      </c>
      <c r="F52" s="4">
        <f t="shared" si="0"/>
        <v>-0.48963018083318355</v>
      </c>
      <c r="G52" s="4">
        <f t="shared" si="1"/>
        <v>-0.69973579359154092</v>
      </c>
      <c r="H52" s="1"/>
      <c r="I52" s="4">
        <v>2</v>
      </c>
      <c r="J52" s="4">
        <v>1</v>
      </c>
      <c r="K52" s="4">
        <f t="shared" ref="K52:L52" si="113">IF(ISNUMBER(I52), (I52-AVERAGE(I:I))/STDEV(I:I), "")</f>
        <v>-2.754600155022779</v>
      </c>
      <c r="L52" s="4">
        <f t="shared" si="113"/>
        <v>0.30698168349299992</v>
      </c>
      <c r="M52" s="4">
        <f t="shared" si="14"/>
        <v>-1.2238092357648895</v>
      </c>
      <c r="N52" s="4">
        <f t="shared" si="15"/>
        <v>-1.1062591178222621</v>
      </c>
      <c r="O52" s="4"/>
      <c r="P52" s="4">
        <v>700</v>
      </c>
      <c r="Q52" s="4">
        <v>0</v>
      </c>
      <c r="R52" s="4">
        <f t="shared" si="3"/>
        <v>700</v>
      </c>
      <c r="S52" s="4">
        <f t="shared" si="4"/>
        <v>1</v>
      </c>
      <c r="T52" s="4">
        <f t="shared" si="5"/>
        <v>0.50625659045418614</v>
      </c>
      <c r="U52" s="4">
        <f t="shared" si="6"/>
        <v>0.42699338152625405</v>
      </c>
      <c r="V52" s="4">
        <f t="shared" si="7"/>
        <v>0.46662498599022006</v>
      </c>
      <c r="W52" s="4">
        <f t="shared" si="8"/>
        <v>0.68309954325136246</v>
      </c>
      <c r="X52" s="1"/>
      <c r="Y52" s="4">
        <v>51.04</v>
      </c>
      <c r="Z52" s="4">
        <v>28.39</v>
      </c>
      <c r="AA52" s="4">
        <v>52.86</v>
      </c>
      <c r="AB52" s="4">
        <v>20.96</v>
      </c>
      <c r="AC52" s="4">
        <f t="shared" ref="AC52:AF52" si="114">IF(Y52=0, -1, (Y52-AVERAGE(Y:Y))/STDEV(Y:Y))</f>
        <v>-0.52506913707683878</v>
      </c>
      <c r="AD52" s="4">
        <f t="shared" si="114"/>
        <v>-1.4534970334932846</v>
      </c>
      <c r="AE52" s="4">
        <f t="shared" si="114"/>
        <v>-0.68412479611764243</v>
      </c>
      <c r="AF52" s="4">
        <f t="shared" si="114"/>
        <v>-1.6597981370302164</v>
      </c>
      <c r="AG52" s="4">
        <f t="shared" si="17"/>
        <v>-1.0806222759294957</v>
      </c>
      <c r="AH52" s="4">
        <f t="shared" si="18"/>
        <v>-1.0395298340737968</v>
      </c>
      <c r="AI52" s="1"/>
      <c r="AJ52" s="4">
        <f t="shared" si="10"/>
        <v>-0.54060630055905934</v>
      </c>
      <c r="AK52" s="4">
        <v>-0.27216246069926986</v>
      </c>
      <c r="AL52" s="4">
        <f t="shared" si="11"/>
        <v>-0.47349534059411197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ht="13" x14ac:dyDescent="0.15">
      <c r="A53" s="4">
        <v>1184</v>
      </c>
      <c r="B53" s="1" t="s">
        <v>106</v>
      </c>
      <c r="C53" s="7" t="s">
        <v>106</v>
      </c>
      <c r="D53" s="1"/>
      <c r="E53" s="4">
        <v>40.299999999999997</v>
      </c>
      <c r="F53" s="4">
        <f t="shared" si="0"/>
        <v>-0.63473452919420625</v>
      </c>
      <c r="G53" s="4">
        <f t="shared" si="1"/>
        <v>-0.79670228391426512</v>
      </c>
      <c r="H53" s="1"/>
      <c r="I53" s="4">
        <v>4</v>
      </c>
      <c r="J53" s="4">
        <v>1</v>
      </c>
      <c r="K53" s="4">
        <f t="shared" ref="K53:L53" si="115">IF(ISNUMBER(I53), (I53-AVERAGE(I:I))/STDEV(I:I), "")</f>
        <v>0.35707779787332289</v>
      </c>
      <c r="L53" s="4">
        <f t="shared" si="115"/>
        <v>0.30698168349299992</v>
      </c>
      <c r="M53" s="4">
        <f t="shared" si="14"/>
        <v>0.33202974068316138</v>
      </c>
      <c r="N53" s="4">
        <f t="shared" si="15"/>
        <v>0.57622021891214592</v>
      </c>
      <c r="O53" s="4"/>
      <c r="P53" s="4">
        <v>0</v>
      </c>
      <c r="Q53" s="4">
        <v>3</v>
      </c>
      <c r="R53" s="4">
        <f t="shared" si="3"/>
        <v>3</v>
      </c>
      <c r="S53" s="4">
        <f t="shared" si="4"/>
        <v>-1</v>
      </c>
      <c r="T53" s="4">
        <f t="shared" si="5"/>
        <v>-2.0850455220305797</v>
      </c>
      <c r="U53" s="4">
        <f t="shared" si="6"/>
        <v>-0.70817069040703051</v>
      </c>
      <c r="V53" s="4">
        <f t="shared" si="7"/>
        <v>-1.3966081062188052</v>
      </c>
      <c r="W53" s="4">
        <f t="shared" si="8"/>
        <v>-1.1817817506709118</v>
      </c>
      <c r="X53" s="1"/>
      <c r="Y53" s="4">
        <v>62.76</v>
      </c>
      <c r="Z53" s="4">
        <v>48.11</v>
      </c>
      <c r="AA53" s="4">
        <v>63.02</v>
      </c>
      <c r="AB53" s="4">
        <v>35.94</v>
      </c>
      <c r="AC53" s="4">
        <f t="shared" ref="AC53:AF53" si="116">IF(Y53=0, -1, (Y53-AVERAGE(Y:Y))/STDEV(Y:Y))</f>
        <v>0.2786326047059538</v>
      </c>
      <c r="AD53" s="4">
        <f t="shared" si="116"/>
        <v>-0.14780615019367108</v>
      </c>
      <c r="AE53" s="4">
        <f t="shared" si="116"/>
        <v>0.13792534129723283</v>
      </c>
      <c r="AF53" s="4">
        <f t="shared" si="116"/>
        <v>-0.53314302604121444</v>
      </c>
      <c r="AG53" s="4">
        <f t="shared" si="17"/>
        <v>-6.6097807557924715E-2</v>
      </c>
      <c r="AH53" s="4">
        <f t="shared" si="18"/>
        <v>-0.25709493880262346</v>
      </c>
      <c r="AI53" s="1"/>
      <c r="AJ53" s="4">
        <f t="shared" si="10"/>
        <v>-0.41483968861891363</v>
      </c>
      <c r="AK53" s="4">
        <v>-0.69639220561120885</v>
      </c>
      <c r="AL53" s="4">
        <f t="shared" si="11"/>
        <v>-0.48522781786698743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ht="13" x14ac:dyDescent="0.15">
      <c r="A54" s="4">
        <v>492</v>
      </c>
      <c r="B54" s="1" t="s">
        <v>107</v>
      </c>
      <c r="C54" s="7" t="s">
        <v>107</v>
      </c>
      <c r="D54" s="1"/>
      <c r="E54" s="4">
        <v>33.4</v>
      </c>
      <c r="F54" s="4">
        <f t="shared" si="0"/>
        <v>-0.68827570586217723</v>
      </c>
      <c r="G54" s="4">
        <f t="shared" si="1"/>
        <v>-0.82962383395257955</v>
      </c>
      <c r="H54" s="1"/>
      <c r="I54" s="4">
        <v>2</v>
      </c>
      <c r="J54" s="4">
        <v>0</v>
      </c>
      <c r="K54" s="4">
        <f t="shared" ref="K54:L54" si="117">IF(ISNUMBER(I54), (I54-AVERAGE(I:I))/STDEV(I:I), "")</f>
        <v>-2.754600155022779</v>
      </c>
      <c r="L54" s="4">
        <f t="shared" si="117"/>
        <v>-2.0337536531411238</v>
      </c>
      <c r="M54" s="4">
        <f t="shared" si="14"/>
        <v>-2.3941769040819514</v>
      </c>
      <c r="N54" s="4">
        <f t="shared" si="15"/>
        <v>-1.5473128009817378</v>
      </c>
      <c r="O54" s="4"/>
      <c r="P54" s="4">
        <v>944</v>
      </c>
      <c r="Q54" s="4">
        <v>0</v>
      </c>
      <c r="R54" s="4">
        <f t="shared" si="3"/>
        <v>944</v>
      </c>
      <c r="S54" s="4">
        <f t="shared" si="4"/>
        <v>1</v>
      </c>
      <c r="T54" s="4">
        <f t="shared" si="5"/>
        <v>0.50625659045418614</v>
      </c>
      <c r="U54" s="4">
        <f t="shared" si="6"/>
        <v>0.82438223884579698</v>
      </c>
      <c r="V54" s="4">
        <f t="shared" si="7"/>
        <v>0.66531941464999156</v>
      </c>
      <c r="W54" s="4">
        <f t="shared" si="8"/>
        <v>0.81567114369088201</v>
      </c>
      <c r="X54" s="1"/>
      <c r="Y54" s="4">
        <v>34.64</v>
      </c>
      <c r="Z54" s="4">
        <v>35.090000000000003</v>
      </c>
      <c r="AA54" s="4">
        <v>57.03</v>
      </c>
      <c r="AB54" s="4">
        <v>37.700000000000003</v>
      </c>
      <c r="AC54" s="4">
        <f t="shared" ref="AC54:AF54" si="118">IF(Y54=0, -1, (Y54-AVERAGE(Y:Y))/STDEV(Y:Y))</f>
        <v>-1.6497029737012243</v>
      </c>
      <c r="AD54" s="4">
        <f t="shared" si="118"/>
        <v>-1.0098799483965597</v>
      </c>
      <c r="AE54" s="4">
        <f t="shared" si="118"/>
        <v>-0.34672823381252132</v>
      </c>
      <c r="AF54" s="4">
        <f t="shared" si="118"/>
        <v>-0.40077233209324048</v>
      </c>
      <c r="AG54" s="4">
        <f t="shared" si="17"/>
        <v>-0.85177087200088653</v>
      </c>
      <c r="AH54" s="4">
        <f t="shared" si="18"/>
        <v>-0.92291433622026187</v>
      </c>
      <c r="AI54" s="1"/>
      <c r="AJ54" s="4">
        <f t="shared" si="10"/>
        <v>-0.62104495686592431</v>
      </c>
      <c r="AK54" s="4">
        <v>-0.15415235078315023</v>
      </c>
      <c r="AL54" s="4">
        <f t="shared" si="11"/>
        <v>-0.50432180534523086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ht="13" x14ac:dyDescent="0.15">
      <c r="A55" s="4">
        <v>815</v>
      </c>
      <c r="B55" s="7" t="s">
        <v>109</v>
      </c>
      <c r="C55" s="7" t="s">
        <v>109</v>
      </c>
      <c r="D55" s="1"/>
      <c r="E55" s="4">
        <v>23</v>
      </c>
      <c r="F55" s="4">
        <f t="shared" si="0"/>
        <v>-0.76897545040520576</v>
      </c>
      <c r="G55" s="4">
        <f t="shared" si="1"/>
        <v>-0.87691245310190791</v>
      </c>
      <c r="H55" s="1"/>
      <c r="I55" s="4">
        <v>4</v>
      </c>
      <c r="J55" s="4">
        <v>0</v>
      </c>
      <c r="K55" s="4">
        <f t="shared" ref="K55:L55" si="119">IF(ISNUMBER(I55), (I55-AVERAGE(I:I))/STDEV(I:I), "")</f>
        <v>0.35707779787332289</v>
      </c>
      <c r="L55" s="4">
        <f t="shared" si="119"/>
        <v>-2.0337536531411238</v>
      </c>
      <c r="M55" s="4">
        <f t="shared" si="14"/>
        <v>-0.83833792763390047</v>
      </c>
      <c r="N55" s="4">
        <f t="shared" si="15"/>
        <v>-0.91560795520457361</v>
      </c>
      <c r="O55" s="4"/>
      <c r="P55" s="4">
        <v>183</v>
      </c>
      <c r="Q55" s="4">
        <v>0</v>
      </c>
      <c r="R55" s="4">
        <f t="shared" si="3"/>
        <v>183</v>
      </c>
      <c r="S55" s="4">
        <f t="shared" si="4"/>
        <v>1</v>
      </c>
      <c r="T55" s="4">
        <f t="shared" si="5"/>
        <v>0.50625659045418614</v>
      </c>
      <c r="U55" s="4">
        <f t="shared" si="6"/>
        <v>-0.41501497599097426</v>
      </c>
      <c r="V55" s="4">
        <f t="shared" si="7"/>
        <v>4.5620807231605942E-2</v>
      </c>
      <c r="W55" s="4">
        <f t="shared" si="8"/>
        <v>0.21359027887899285</v>
      </c>
      <c r="X55" s="1"/>
      <c r="Y55" s="4">
        <v>41.28</v>
      </c>
      <c r="Z55" s="4">
        <v>24.35</v>
      </c>
      <c r="AA55" s="4">
        <v>63.15</v>
      </c>
      <c r="AB55" s="4">
        <v>39.19</v>
      </c>
      <c r="AC55" s="4">
        <f t="shared" ref="AC55:AF55" si="120">IF(Y55=0, -1, (Y55-AVERAGE(Y:Y))/STDEV(Y:Y))</f>
        <v>-1.194363420336229</v>
      </c>
      <c r="AD55" s="4">
        <f t="shared" si="120"/>
        <v>-1.7209915146560857</v>
      </c>
      <c r="AE55" s="4">
        <f t="shared" si="120"/>
        <v>0.14844369935470625</v>
      </c>
      <c r="AF55" s="4">
        <f t="shared" si="120"/>
        <v>-0.2887085059668314</v>
      </c>
      <c r="AG55" s="4">
        <f t="shared" si="17"/>
        <v>-0.76390493540110993</v>
      </c>
      <c r="AH55" s="4">
        <f t="shared" si="18"/>
        <v>-0.8740165532763724</v>
      </c>
      <c r="AI55" s="1"/>
      <c r="AJ55" s="4">
        <f t="shared" si="10"/>
        <v>-0.61323667067596532</v>
      </c>
      <c r="AK55" s="4">
        <v>-0.28406127213413285</v>
      </c>
      <c r="AL55" s="4">
        <f t="shared" si="11"/>
        <v>-0.53094282104050716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ht="13" x14ac:dyDescent="0.15">
      <c r="A56" s="4">
        <v>1074</v>
      </c>
      <c r="B56" s="1" t="s">
        <v>103</v>
      </c>
      <c r="C56" s="7" t="s">
        <v>103</v>
      </c>
      <c r="D56" s="1"/>
      <c r="E56" s="4">
        <v>30.3</v>
      </c>
      <c r="F56" s="4">
        <f t="shared" si="0"/>
        <v>-0.71233043740865687</v>
      </c>
      <c r="G56" s="4">
        <f t="shared" si="1"/>
        <v>-0.84399670461954823</v>
      </c>
      <c r="H56" s="1"/>
      <c r="I56" s="4">
        <v>4</v>
      </c>
      <c r="J56" s="4">
        <v>1</v>
      </c>
      <c r="K56" s="4">
        <f t="shared" ref="K56:L56" si="121">IF(ISNUMBER(I56), (I56-AVERAGE(I:I))/STDEV(I:I), "")</f>
        <v>0.35707779787332289</v>
      </c>
      <c r="L56" s="4">
        <f t="shared" si="121"/>
        <v>0.30698168349299992</v>
      </c>
      <c r="M56" s="4">
        <f t="shared" si="14"/>
        <v>0.33202974068316138</v>
      </c>
      <c r="N56" s="4">
        <f t="shared" si="15"/>
        <v>0.57622021891214592</v>
      </c>
      <c r="O56" s="4"/>
      <c r="P56" s="4">
        <v>24</v>
      </c>
      <c r="Q56" s="4">
        <v>0</v>
      </c>
      <c r="R56" s="4">
        <f t="shared" si="3"/>
        <v>24</v>
      </c>
      <c r="S56" s="4">
        <f t="shared" si="4"/>
        <v>1</v>
      </c>
      <c r="T56" s="4">
        <f t="shared" si="5"/>
        <v>0.50625659045418614</v>
      </c>
      <c r="U56" s="4">
        <f t="shared" si="6"/>
        <v>-0.67396919039182401</v>
      </c>
      <c r="V56" s="4">
        <f t="shared" si="7"/>
        <v>-8.3856299968818937E-2</v>
      </c>
      <c r="W56" s="4">
        <f t="shared" si="8"/>
        <v>-0.28957952270286469</v>
      </c>
      <c r="X56" s="1"/>
      <c r="Y56" s="4">
        <v>30.47</v>
      </c>
      <c r="Z56" s="4">
        <v>15.82</v>
      </c>
      <c r="AA56" s="4">
        <v>44.4</v>
      </c>
      <c r="AB56" s="4">
        <v>16.600000000000001</v>
      </c>
      <c r="AC56" s="4">
        <f t="shared" ref="AC56:AF56" si="122">IF(Y56=0, -1, (Y56-AVERAGE(Y:Y))/STDEV(Y:Y))</f>
        <v>-1.9356616992331566</v>
      </c>
      <c r="AD56" s="4">
        <f t="shared" si="122"/>
        <v>-2.2857756543389307</v>
      </c>
      <c r="AE56" s="4">
        <f t="shared" si="122"/>
        <v>-1.3686271743193985</v>
      </c>
      <c r="AF56" s="4">
        <f t="shared" si="122"/>
        <v>-1.9877164470376962</v>
      </c>
      <c r="AG56" s="4">
        <f t="shared" si="17"/>
        <v>-1.8944452437322954</v>
      </c>
      <c r="AH56" s="4">
        <f t="shared" si="18"/>
        <v>-1.3763884784944602</v>
      </c>
      <c r="AI56" s="1"/>
      <c r="AJ56" s="4">
        <f t="shared" si="10"/>
        <v>-0.48343612172618189</v>
      </c>
      <c r="AK56" s="4">
        <v>-0.79654400499283895</v>
      </c>
      <c r="AL56" s="4">
        <f t="shared" si="11"/>
        <v>-0.56171309254284618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ht="13" x14ac:dyDescent="0.15">
      <c r="A57" s="4">
        <v>1021</v>
      </c>
      <c r="B57" s="1" t="s">
        <v>110</v>
      </c>
      <c r="C57" s="7" t="s">
        <v>110</v>
      </c>
      <c r="D57" s="1"/>
      <c r="E57" s="4">
        <v>36.700000000000003</v>
      </c>
      <c r="F57" s="4">
        <f t="shared" si="0"/>
        <v>-0.66266905615140836</v>
      </c>
      <c r="G57" s="4">
        <f t="shared" si="1"/>
        <v>-0.81404487354900057</v>
      </c>
      <c r="H57" s="1"/>
      <c r="I57" s="4">
        <v>4</v>
      </c>
      <c r="J57" s="4">
        <v>1</v>
      </c>
      <c r="K57" s="4">
        <f t="shared" ref="K57:L57" si="123">IF(ISNUMBER(I57), (I57-AVERAGE(I:I))/STDEV(I:I), "")</f>
        <v>0.35707779787332289</v>
      </c>
      <c r="L57" s="4">
        <f t="shared" si="123"/>
        <v>0.30698168349299992</v>
      </c>
      <c r="M57" s="4">
        <f t="shared" si="14"/>
        <v>0.33202974068316138</v>
      </c>
      <c r="N57" s="4">
        <f t="shared" si="15"/>
        <v>0.57622021891214592</v>
      </c>
      <c r="O57" s="4"/>
      <c r="P57" s="4">
        <v>0</v>
      </c>
      <c r="Q57" s="4">
        <v>0</v>
      </c>
      <c r="R57" s="4">
        <f t="shared" si="3"/>
        <v>0</v>
      </c>
      <c r="S57" s="4">
        <f t="shared" si="4"/>
        <v>-1</v>
      </c>
      <c r="T57" s="4">
        <f t="shared" si="5"/>
        <v>-1</v>
      </c>
      <c r="U57" s="4">
        <f t="shared" si="6"/>
        <v>-1</v>
      </c>
      <c r="V57" s="4">
        <f t="shared" si="7"/>
        <v>-1</v>
      </c>
      <c r="W57" s="4">
        <f t="shared" si="8"/>
        <v>-1</v>
      </c>
      <c r="X57" s="1"/>
      <c r="Y57" s="4">
        <v>43.36</v>
      </c>
      <c r="Z57" s="4">
        <v>36.590000000000003</v>
      </c>
      <c r="AA57" s="4">
        <v>37.11</v>
      </c>
      <c r="AB57" s="4">
        <v>21.03</v>
      </c>
      <c r="AC57" s="4">
        <f t="shared" ref="AC57:AF57" si="124">IF(Y57=0, -1, (Y57-AVERAGE(Y:Y))/STDEV(Y:Y))</f>
        <v>-1.0517269337399657</v>
      </c>
      <c r="AD57" s="4">
        <f t="shared" si="124"/>
        <v>-0.91056269053908401</v>
      </c>
      <c r="AE57" s="4">
        <f t="shared" si="124"/>
        <v>-1.9584643300038904</v>
      </c>
      <c r="AF57" s="4">
        <f t="shared" si="124"/>
        <v>-1.6545333935209219</v>
      </c>
      <c r="AG57" s="4">
        <f t="shared" si="17"/>
        <v>-1.3938218369509654</v>
      </c>
      <c r="AH57" s="4">
        <f t="shared" si="18"/>
        <v>-1.1806023195602173</v>
      </c>
      <c r="AI57" s="1"/>
      <c r="AJ57" s="4">
        <f t="shared" si="10"/>
        <v>-0.60460674354926802</v>
      </c>
      <c r="AK57" s="4">
        <v>-0.71896910866607877</v>
      </c>
      <c r="AL57" s="4">
        <f t="shared" si="11"/>
        <v>-0.63319733482847074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ht="13" x14ac:dyDescent="0.15">
      <c r="A58" s="4">
        <v>1222</v>
      </c>
      <c r="B58" s="1" t="s">
        <v>101</v>
      </c>
      <c r="C58" s="7" t="s">
        <v>101</v>
      </c>
      <c r="D58" s="1"/>
      <c r="E58" s="4">
        <v>27</v>
      </c>
      <c r="F58" s="4">
        <f t="shared" si="0"/>
        <v>-0.73793708711942552</v>
      </c>
      <c r="G58" s="4">
        <f t="shared" si="1"/>
        <v>-0.85903264613134789</v>
      </c>
      <c r="H58" s="1"/>
      <c r="I58" s="4">
        <v>4</v>
      </c>
      <c r="J58" s="4">
        <v>1</v>
      </c>
      <c r="K58" s="4">
        <f t="shared" ref="K58:L58" si="125">IF(ISNUMBER(I58), (I58-AVERAGE(I:I))/STDEV(I:I), "")</f>
        <v>0.35707779787332289</v>
      </c>
      <c r="L58" s="4">
        <f t="shared" si="125"/>
        <v>0.30698168349299992</v>
      </c>
      <c r="M58" s="4">
        <f t="shared" si="14"/>
        <v>0.33202974068316138</v>
      </c>
      <c r="N58" s="4">
        <f t="shared" si="15"/>
        <v>0.57622021891214592</v>
      </c>
      <c r="O58" s="4"/>
      <c r="P58" s="4">
        <v>0</v>
      </c>
      <c r="Q58" s="4">
        <v>0</v>
      </c>
      <c r="R58" s="4">
        <f t="shared" si="3"/>
        <v>0</v>
      </c>
      <c r="S58" s="4">
        <f t="shared" si="4"/>
        <v>-1</v>
      </c>
      <c r="T58" s="4">
        <f t="shared" si="5"/>
        <v>-1</v>
      </c>
      <c r="U58" s="4">
        <f t="shared" si="6"/>
        <v>-1</v>
      </c>
      <c r="V58" s="4">
        <f t="shared" si="7"/>
        <v>-1</v>
      </c>
      <c r="W58" s="4">
        <f t="shared" si="8"/>
        <v>-1</v>
      </c>
      <c r="X58" s="1"/>
      <c r="Y58" s="4">
        <v>27.34</v>
      </c>
      <c r="Z58" s="4">
        <v>18.75</v>
      </c>
      <c r="AA58" s="4">
        <v>28.13</v>
      </c>
      <c r="AB58" s="4">
        <v>14.84</v>
      </c>
      <c r="AC58" s="4">
        <f t="shared" ref="AC58:AF58" si="126">IF(Y58=0, -1, (Y58-AVERAGE(Y:Y))/STDEV(Y:Y))</f>
        <v>-2.150302181466957</v>
      </c>
      <c r="AD58" s="4">
        <f t="shared" si="126"/>
        <v>-2.0917759439906618</v>
      </c>
      <c r="AE58" s="4">
        <f t="shared" si="126"/>
        <v>-2.6850401404355422</v>
      </c>
      <c r="AF58" s="4">
        <f t="shared" si="126"/>
        <v>-2.1200871409856701</v>
      </c>
      <c r="AG58" s="4">
        <f t="shared" si="17"/>
        <v>-2.2618013517197078</v>
      </c>
      <c r="AH58" s="4">
        <f t="shared" si="18"/>
        <v>-1.5039286391713231</v>
      </c>
      <c r="AI58" s="1"/>
      <c r="AJ58" s="4">
        <f t="shared" si="10"/>
        <v>-0.6966852665976313</v>
      </c>
      <c r="AK58" s="1"/>
      <c r="AL58" s="4">
        <f t="shared" si="11"/>
        <v>-0.6966852665976313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ht="13" x14ac:dyDescent="0.15">
      <c r="A59" s="4">
        <v>245</v>
      </c>
      <c r="B59" s="1" t="s">
        <v>96</v>
      </c>
      <c r="C59" s="7" t="s">
        <v>96</v>
      </c>
      <c r="D59" s="1"/>
      <c r="E59" s="4">
        <v>40.200000000000003</v>
      </c>
      <c r="F59" s="4">
        <f t="shared" si="0"/>
        <v>-0.6355104882763507</v>
      </c>
      <c r="G59" s="4">
        <f t="shared" si="1"/>
        <v>-0.79718911700822326</v>
      </c>
      <c r="H59" s="1"/>
      <c r="I59" s="4">
        <v>2</v>
      </c>
      <c r="J59" s="4">
        <v>1</v>
      </c>
      <c r="K59" s="4">
        <f t="shared" ref="K59:L59" si="127">IF(ISNUMBER(I59), (I59-AVERAGE(I:I))/STDEV(I:I), "")</f>
        <v>-2.754600155022779</v>
      </c>
      <c r="L59" s="4">
        <f t="shared" si="127"/>
        <v>0.30698168349299992</v>
      </c>
      <c r="M59" s="4">
        <f t="shared" si="14"/>
        <v>-1.2238092357648895</v>
      </c>
      <c r="N59" s="4">
        <f t="shared" si="15"/>
        <v>-1.1062591178222621</v>
      </c>
      <c r="O59" s="4"/>
      <c r="P59" s="4">
        <v>0</v>
      </c>
      <c r="Q59" s="4">
        <v>0</v>
      </c>
      <c r="R59" s="4">
        <f t="shared" si="3"/>
        <v>0</v>
      </c>
      <c r="S59" s="4">
        <f t="shared" si="4"/>
        <v>-1</v>
      </c>
      <c r="T59" s="4">
        <f t="shared" si="5"/>
        <v>-1</v>
      </c>
      <c r="U59" s="4">
        <f t="shared" si="6"/>
        <v>-1</v>
      </c>
      <c r="V59" s="4">
        <f t="shared" si="7"/>
        <v>-1</v>
      </c>
      <c r="W59" s="4">
        <f t="shared" si="8"/>
        <v>-1</v>
      </c>
      <c r="X59" s="1"/>
      <c r="Y59" s="4">
        <v>48.44</v>
      </c>
      <c r="Z59" s="4">
        <v>49.22</v>
      </c>
      <c r="AA59" s="4">
        <v>67.19</v>
      </c>
      <c r="AB59" s="4">
        <v>46.09</v>
      </c>
      <c r="AC59" s="4">
        <f t="shared" ref="AC59:AF59" si="128">IF(Y59=0, -1, (Y59-AVERAGE(Y:Y))/STDEV(Y:Y))</f>
        <v>-0.70336474532216831</v>
      </c>
      <c r="AD59" s="4">
        <f t="shared" si="128"/>
        <v>-7.4311379379139106E-2</v>
      </c>
      <c r="AE59" s="4">
        <f t="shared" si="128"/>
        <v>0.47532190360235327</v>
      </c>
      <c r="AF59" s="4">
        <f t="shared" si="128"/>
        <v>0.23024478280647445</v>
      </c>
      <c r="AG59" s="4">
        <f t="shared" si="17"/>
        <v>-1.8027359573119926E-2</v>
      </c>
      <c r="AH59" s="4">
        <f t="shared" si="18"/>
        <v>-0.1342660030429145</v>
      </c>
      <c r="AI59" s="1"/>
      <c r="AJ59" s="4">
        <f t="shared" si="10"/>
        <v>-0.75942855946834997</v>
      </c>
      <c r="AK59" s="1"/>
      <c r="AL59" s="4">
        <f t="shared" si="11"/>
        <v>-0.75942855946834997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ht="13" x14ac:dyDescent="0.15">
      <c r="A60" s="4">
        <v>1016</v>
      </c>
      <c r="B60" s="1" t="s">
        <v>114</v>
      </c>
      <c r="C60" s="7" t="s">
        <v>114</v>
      </c>
      <c r="D60" s="1"/>
      <c r="E60" s="1"/>
      <c r="F60" s="4">
        <f t="shared" si="0"/>
        <v>-1</v>
      </c>
      <c r="G60" s="4">
        <f t="shared" si="1"/>
        <v>-1</v>
      </c>
      <c r="H60" s="1"/>
      <c r="I60" s="4">
        <v>4</v>
      </c>
      <c r="J60" s="4">
        <v>1</v>
      </c>
      <c r="K60" s="4">
        <f t="shared" ref="K60:L60" si="129">IF(ISNUMBER(I60), (I60-AVERAGE(I:I))/STDEV(I:I), "")</f>
        <v>0.35707779787332289</v>
      </c>
      <c r="L60" s="4">
        <f t="shared" si="129"/>
        <v>0.30698168349299992</v>
      </c>
      <c r="M60" s="4">
        <f t="shared" si="14"/>
        <v>0.33202974068316138</v>
      </c>
      <c r="N60" s="4">
        <f t="shared" si="15"/>
        <v>0.57622021891214592</v>
      </c>
      <c r="O60" s="4"/>
      <c r="P60" s="4">
        <v>0</v>
      </c>
      <c r="Q60" s="4">
        <v>15</v>
      </c>
      <c r="R60" s="4">
        <f t="shared" si="3"/>
        <v>15</v>
      </c>
      <c r="S60" s="4">
        <f t="shared" si="4"/>
        <v>-1</v>
      </c>
      <c r="T60" s="4">
        <f t="shared" si="5"/>
        <v>-2.0850455220305797</v>
      </c>
      <c r="U60" s="4">
        <f t="shared" si="6"/>
        <v>-0.6886269761126268</v>
      </c>
      <c r="V60" s="4">
        <f t="shared" si="7"/>
        <v>-1.3868362490716033</v>
      </c>
      <c r="W60" s="4">
        <f t="shared" si="8"/>
        <v>-1.1776401186574799</v>
      </c>
      <c r="X60" s="1"/>
      <c r="Y60" s="4">
        <v>45.9</v>
      </c>
      <c r="Z60" s="4">
        <v>32.94</v>
      </c>
      <c r="AA60" s="4">
        <v>46.03</v>
      </c>
      <c r="AB60" s="4">
        <v>25.91</v>
      </c>
      <c r="AC60" s="4">
        <f t="shared" ref="AC60:AF60" si="130">IF(Y60=0, -1, (Y60-AVERAGE(Y:Y))/STDEV(Y:Y))</f>
        <v>-0.87754583953106691</v>
      </c>
      <c r="AD60" s="4">
        <f t="shared" si="130"/>
        <v>-1.152234684658942</v>
      </c>
      <c r="AE60" s="4">
        <f t="shared" si="130"/>
        <v>-1.2367431463679961</v>
      </c>
      <c r="AF60" s="4">
        <f t="shared" si="130"/>
        <v>-1.2875055603015408</v>
      </c>
      <c r="AG60" s="4">
        <f t="shared" si="17"/>
        <v>-1.1385073077148864</v>
      </c>
      <c r="AH60" s="4">
        <f t="shared" si="18"/>
        <v>-1.0670085790259076</v>
      </c>
      <c r="AI60" s="1"/>
      <c r="AJ60" s="4">
        <f t="shared" si="10"/>
        <v>-0.66710711969281045</v>
      </c>
      <c r="AK60" s="4">
        <v>-1.1304013500721704</v>
      </c>
      <c r="AL60" s="4">
        <f t="shared" si="11"/>
        <v>-0.78293067728765042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ht="13" x14ac:dyDescent="0.15">
      <c r="A61" s="4">
        <v>826</v>
      </c>
      <c r="B61" s="1" t="s">
        <v>112</v>
      </c>
      <c r="C61" s="7" t="s">
        <v>112</v>
      </c>
      <c r="D61" s="1"/>
      <c r="E61" s="4">
        <v>25.4</v>
      </c>
      <c r="F61" s="4">
        <f t="shared" si="0"/>
        <v>-0.75035243243373773</v>
      </c>
      <c r="G61" s="4">
        <f t="shared" si="1"/>
        <v>-0.86622885684658291</v>
      </c>
      <c r="H61" s="1"/>
      <c r="I61" s="4">
        <v>2</v>
      </c>
      <c r="J61" s="4">
        <v>-1</v>
      </c>
      <c r="K61" s="4">
        <f t="shared" ref="K61:L61" si="131">IF(ISNUMBER(I61), (I61-AVERAGE(I:I))/STDEV(I:I), "")</f>
        <v>-2.754600155022779</v>
      </c>
      <c r="L61" s="4">
        <f t="shared" si="131"/>
        <v>-4.3744889897752479</v>
      </c>
      <c r="M61" s="4">
        <f t="shared" si="14"/>
        <v>-3.5645445723990132</v>
      </c>
      <c r="N61" s="4">
        <f t="shared" si="15"/>
        <v>-1.8880001515887157</v>
      </c>
      <c r="O61" s="4"/>
      <c r="P61" s="4">
        <v>0</v>
      </c>
      <c r="Q61" s="4">
        <v>0</v>
      </c>
      <c r="R61" s="4">
        <f t="shared" si="3"/>
        <v>0</v>
      </c>
      <c r="S61" s="4">
        <f t="shared" si="4"/>
        <v>-1</v>
      </c>
      <c r="T61" s="4">
        <f t="shared" si="5"/>
        <v>-1</v>
      </c>
      <c r="U61" s="4">
        <f t="shared" si="6"/>
        <v>-1</v>
      </c>
      <c r="V61" s="4">
        <f t="shared" si="7"/>
        <v>-1</v>
      </c>
      <c r="W61" s="4">
        <f t="shared" si="8"/>
        <v>-1</v>
      </c>
      <c r="X61" s="1"/>
      <c r="Y61" s="4">
        <v>62.5</v>
      </c>
      <c r="Z61" s="4">
        <v>56.25</v>
      </c>
      <c r="AA61" s="4">
        <v>64.84</v>
      </c>
      <c r="AB61" s="4">
        <v>47.66</v>
      </c>
      <c r="AC61" s="4">
        <f t="shared" ref="AC61:AF61" si="132">IF(Y61=0, -1, (Y61-AVERAGE(Y:Y))/STDEV(Y:Y))</f>
        <v>0.260803043881421</v>
      </c>
      <c r="AD61" s="4">
        <f t="shared" si="132"/>
        <v>0.39115550244623032</v>
      </c>
      <c r="AE61" s="4">
        <f t="shared" si="132"/>
        <v>0.28518235410186593</v>
      </c>
      <c r="AF61" s="4">
        <f t="shared" si="132"/>
        <v>0.34832545865779124</v>
      </c>
      <c r="AG61" s="4">
        <f t="shared" si="17"/>
        <v>0.32136658977182714</v>
      </c>
      <c r="AH61" s="4">
        <f t="shared" si="18"/>
        <v>0.56689204419521289</v>
      </c>
      <c r="AI61" s="1"/>
      <c r="AJ61" s="4">
        <f t="shared" si="10"/>
        <v>-0.79683424106002143</v>
      </c>
      <c r="AK61" s="1"/>
      <c r="AL61" s="4">
        <f t="shared" si="11"/>
        <v>-0.79683424106002143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ht="13" x14ac:dyDescent="0.15">
      <c r="A62" s="4">
        <v>832</v>
      </c>
      <c r="B62" s="1" t="s">
        <v>111</v>
      </c>
      <c r="C62" s="7" t="s">
        <v>111</v>
      </c>
      <c r="D62" s="1"/>
      <c r="E62" s="4">
        <v>7.1</v>
      </c>
      <c r="F62" s="4">
        <f t="shared" si="0"/>
        <v>-0.8923529444661823</v>
      </c>
      <c r="G62" s="4">
        <f t="shared" si="1"/>
        <v>-0.94464434813647313</v>
      </c>
      <c r="H62" s="1"/>
      <c r="I62" s="4">
        <v>4</v>
      </c>
      <c r="J62" s="4">
        <v>-1</v>
      </c>
      <c r="K62" s="4">
        <f t="shared" ref="K62:L62" si="133">IF(ISNUMBER(I62), (I62-AVERAGE(I:I))/STDEV(I:I), "")</f>
        <v>0.35707779787332289</v>
      </c>
      <c r="L62" s="4">
        <f t="shared" si="133"/>
        <v>-4.3744889897752479</v>
      </c>
      <c r="M62" s="4">
        <f t="shared" si="14"/>
        <v>-2.0087055959509623</v>
      </c>
      <c r="N62" s="4">
        <f t="shared" si="15"/>
        <v>-1.4172881132469017</v>
      </c>
      <c r="O62" s="4"/>
      <c r="P62" s="4">
        <v>21</v>
      </c>
      <c r="Q62" s="4">
        <v>0</v>
      </c>
      <c r="R62" s="4">
        <f t="shared" si="3"/>
        <v>21</v>
      </c>
      <c r="S62" s="4">
        <f t="shared" si="4"/>
        <v>1</v>
      </c>
      <c r="T62" s="4">
        <f t="shared" si="5"/>
        <v>0.50625659045418614</v>
      </c>
      <c r="U62" s="4">
        <f t="shared" si="6"/>
        <v>-0.67885511896542494</v>
      </c>
      <c r="V62" s="4">
        <f t="shared" si="7"/>
        <v>-8.6299264255619401E-2</v>
      </c>
      <c r="W62" s="4">
        <f t="shared" si="8"/>
        <v>-0.29376736417719956</v>
      </c>
      <c r="X62" s="1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1"/>
      <c r="AJ62" s="4">
        <f t="shared" si="10"/>
        <v>-0.88523327518685813</v>
      </c>
      <c r="AK62" s="4">
        <v>-0.69326238283388886</v>
      </c>
      <c r="AL62" s="4">
        <f t="shared" si="11"/>
        <v>-0.83724055209861581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ht="13" x14ac:dyDescent="0.15">
      <c r="A63" s="4">
        <v>1259</v>
      </c>
      <c r="B63" s="1" t="s">
        <v>115</v>
      </c>
      <c r="C63" s="7" t="s">
        <v>115</v>
      </c>
      <c r="D63" s="1"/>
      <c r="E63" s="1"/>
      <c r="F63" s="4">
        <f t="shared" si="0"/>
        <v>-1</v>
      </c>
      <c r="G63" s="4">
        <f t="shared" si="1"/>
        <v>-1</v>
      </c>
      <c r="H63" s="1"/>
      <c r="I63" s="4">
        <v>4</v>
      </c>
      <c r="J63" s="4">
        <v>0</v>
      </c>
      <c r="K63" s="4">
        <f t="shared" ref="K63:L63" si="134">IF(ISNUMBER(I63), (I63-AVERAGE(I:I))/STDEV(I:I), "")</f>
        <v>0.35707779787332289</v>
      </c>
      <c r="L63" s="4">
        <f t="shared" si="134"/>
        <v>-2.0337536531411238</v>
      </c>
      <c r="M63" s="4">
        <f t="shared" si="14"/>
        <v>-0.83833792763390047</v>
      </c>
      <c r="N63" s="4">
        <f t="shared" si="15"/>
        <v>-0.91560795520457361</v>
      </c>
      <c r="O63" s="4"/>
      <c r="P63" s="4">
        <v>0</v>
      </c>
      <c r="Q63" s="4">
        <v>0</v>
      </c>
      <c r="R63" s="4">
        <f t="shared" si="3"/>
        <v>0</v>
      </c>
      <c r="S63" s="4">
        <f t="shared" si="4"/>
        <v>-1</v>
      </c>
      <c r="T63" s="4">
        <f t="shared" si="5"/>
        <v>-1</v>
      </c>
      <c r="U63" s="4">
        <f t="shared" si="6"/>
        <v>-1</v>
      </c>
      <c r="V63" s="4">
        <f t="shared" si="7"/>
        <v>-1</v>
      </c>
      <c r="W63" s="4">
        <f t="shared" si="8"/>
        <v>-1</v>
      </c>
      <c r="X63" s="1"/>
      <c r="Y63" s="4">
        <v>57.81</v>
      </c>
      <c r="Z63" s="4">
        <v>36.72</v>
      </c>
      <c r="AA63" s="4">
        <v>48.44</v>
      </c>
      <c r="AB63" s="4">
        <v>33.590000000000003</v>
      </c>
      <c r="AC63" s="4">
        <f t="shared" ref="AC63:AF63" si="135">IF(Y63=0, -1, (Y63-AVERAGE(Y:Y))/STDEV(Y:Y))</f>
        <v>-6.0814803299576926E-2</v>
      </c>
      <c r="AD63" s="4">
        <f t="shared" si="135"/>
        <v>-0.90195519485810316</v>
      </c>
      <c r="AE63" s="4">
        <f t="shared" si="135"/>
        <v>-1.0417489700717515</v>
      </c>
      <c r="AF63" s="4">
        <f t="shared" si="135"/>
        <v>-0.70988798671038322</v>
      </c>
      <c r="AG63" s="4">
        <f>AVERAGE(AC63:AF63)</f>
        <v>-0.67860173873495377</v>
      </c>
      <c r="AH63" s="4">
        <f>IF(AG63 &gt; 0, AG63^0.5, -(ABS(AG63)^0.5))</f>
        <v>-0.82377286841395414</v>
      </c>
      <c r="AI63" s="1"/>
      <c r="AJ63" s="4">
        <f t="shared" si="10"/>
        <v>-0.93484520590463194</v>
      </c>
      <c r="AK63" s="1"/>
      <c r="AL63" s="4">
        <f t="shared" si="11"/>
        <v>-0.93484520590463194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ht="13" hidden="1" x14ac:dyDescent="0.15">
      <c r="A64" s="4">
        <v>519</v>
      </c>
      <c r="B64" s="1" t="s">
        <v>116</v>
      </c>
      <c r="C64" s="7" t="s">
        <v>116</v>
      </c>
      <c r="D64" s="11" t="b">
        <v>1</v>
      </c>
      <c r="E64" s="1"/>
      <c r="F64" s="1"/>
      <c r="G64" s="1"/>
      <c r="H64" s="1"/>
      <c r="I64" s="4"/>
      <c r="J64" s="4"/>
      <c r="K64" s="4"/>
      <c r="L64" s="4"/>
      <c r="M64" s="4"/>
      <c r="N64" s="1"/>
      <c r="O64" s="4"/>
      <c r="P64" s="4"/>
      <c r="Q64" s="4"/>
      <c r="R64" s="4"/>
      <c r="S64" s="4"/>
      <c r="T64" s="4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ht="13" x14ac:dyDescent="0.15">
      <c r="A65" s="1"/>
      <c r="B65" s="1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ht="13" x14ac:dyDescent="0.15">
      <c r="A66" s="1"/>
      <c r="B66" s="1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ht="13" x14ac:dyDescent="0.15">
      <c r="A67" s="1"/>
      <c r="B67" s="1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ht="13" x14ac:dyDescent="0.15">
      <c r="A68" s="1"/>
      <c r="B68" s="1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ht="13" x14ac:dyDescent="0.15">
      <c r="A69" s="1"/>
      <c r="B69" s="1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ht="13" x14ac:dyDescent="0.15">
      <c r="A70" s="1"/>
      <c r="B70" s="1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ht="13" x14ac:dyDescent="0.15">
      <c r="A71" s="1"/>
      <c r="B71" s="1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ht="13" x14ac:dyDescent="0.15">
      <c r="A72" s="1"/>
      <c r="B72" s="1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ht="13" x14ac:dyDescent="0.15">
      <c r="A73" s="1"/>
      <c r="B73" s="1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ht="13" x14ac:dyDescent="0.15">
      <c r="A74" s="1"/>
      <c r="B74" s="1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ht="13" x14ac:dyDescent="0.15">
      <c r="A75" s="1"/>
      <c r="B75" s="1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ht="13" x14ac:dyDescent="0.15">
      <c r="A76" s="1"/>
      <c r="B76" s="1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ht="13" x14ac:dyDescent="0.15">
      <c r="A77" s="1"/>
      <c r="B77" s="1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ht="13" x14ac:dyDescent="0.15">
      <c r="A78" s="1"/>
      <c r="B78" s="1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ht="13" x14ac:dyDescent="0.15">
      <c r="A79" s="1"/>
      <c r="B79" s="1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ht="13" x14ac:dyDescent="0.15">
      <c r="A80" s="1"/>
      <c r="B80" s="1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ht="13" x14ac:dyDescent="0.15">
      <c r="A81" s="1"/>
      <c r="B81" s="1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ht="13" x14ac:dyDescent="0.15">
      <c r="A82" s="1"/>
      <c r="B82" s="1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ht="13" x14ac:dyDescent="0.15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ht="13" x14ac:dyDescent="0.15">
      <c r="A84" s="1"/>
      <c r="B84" s="1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ht="13" x14ac:dyDescent="0.15">
      <c r="A85" s="1"/>
      <c r="B85" s="1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ht="13" x14ac:dyDescent="0.15">
      <c r="A86" s="1"/>
      <c r="B86" s="1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ht="13" x14ac:dyDescent="0.15">
      <c r="A87" s="1"/>
      <c r="B87" s="1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ht="13" x14ac:dyDescent="0.15">
      <c r="A88" s="1"/>
      <c r="B88" s="1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ht="13" x14ac:dyDescent="0.15">
      <c r="A89" s="1"/>
      <c r="B89" s="1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ht="13" x14ac:dyDescent="0.15">
      <c r="A90" s="1"/>
      <c r="B90" s="1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ht="13" x14ac:dyDescent="0.15">
      <c r="A91" s="1"/>
      <c r="B91" s="1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ht="13" x14ac:dyDescent="0.15">
      <c r="A92" s="1"/>
      <c r="B92" s="1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ht="13" x14ac:dyDescent="0.15">
      <c r="A93" s="1"/>
      <c r="B93" s="1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ht="13" x14ac:dyDescent="0.15">
      <c r="A94" s="1"/>
      <c r="B94" s="1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ht="13" x14ac:dyDescent="0.15">
      <c r="A95" s="1"/>
      <c r="B95" s="1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ht="13" x14ac:dyDescent="0.15">
      <c r="A96" s="1"/>
      <c r="B96" s="1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ht="13" x14ac:dyDescent="0.15">
      <c r="A97" s="1"/>
      <c r="B97" s="1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ht="13" x14ac:dyDescent="0.15">
      <c r="A98" s="1"/>
      <c r="B98" s="1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ht="13" x14ac:dyDescent="0.15">
      <c r="A99" s="1"/>
      <c r="B99" s="1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ht="13" x14ac:dyDescent="0.15">
      <c r="A100" s="1"/>
      <c r="B100" s="1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ht="13" x14ac:dyDescent="0.15">
      <c r="A101" s="1"/>
      <c r="B101" s="1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ht="13" x14ac:dyDescent="0.15">
      <c r="A102" s="1"/>
      <c r="B102" s="1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ht="13" x14ac:dyDescent="0.15">
      <c r="A103" s="1"/>
      <c r="B103" s="1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ht="13" x14ac:dyDescent="0.15">
      <c r="A104" s="1"/>
      <c r="B104" s="1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ht="13" x14ac:dyDescent="0.15">
      <c r="A105" s="1"/>
      <c r="B105" s="1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3" x14ac:dyDescent="0.15">
      <c r="A106" s="1"/>
      <c r="B106" s="1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ht="13" x14ac:dyDescent="0.15">
      <c r="A107" s="1"/>
      <c r="B107" s="1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3" x14ac:dyDescent="0.15">
      <c r="A108" s="1"/>
      <c r="B108" s="1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3" x14ac:dyDescent="0.15">
      <c r="A109" s="1"/>
      <c r="B109" s="1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ht="13" x14ac:dyDescent="0.15">
      <c r="A110" s="1"/>
      <c r="B110" s="1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ht="13" x14ac:dyDescent="0.15">
      <c r="A111" s="1"/>
      <c r="B111" s="1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ht="13" x14ac:dyDescent="0.15">
      <c r="A112" s="1"/>
      <c r="B112" s="1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ht="13" x14ac:dyDescent="0.15">
      <c r="A113" s="1"/>
      <c r="B113" s="1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ht="13" x14ac:dyDescent="0.15">
      <c r="A114" s="1"/>
      <c r="B114" s="1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ht="13" x14ac:dyDescent="0.15">
      <c r="A115" s="1"/>
      <c r="B115" s="1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ht="13" x14ac:dyDescent="0.15">
      <c r="A116" s="1"/>
      <c r="B116" s="1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ht="13" x14ac:dyDescent="0.15">
      <c r="A117" s="1"/>
      <c r="B117" s="1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ht="13" x14ac:dyDescent="0.15">
      <c r="A118" s="1"/>
      <c r="B118" s="1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ht="13" x14ac:dyDescent="0.15">
      <c r="A119" s="1"/>
      <c r="B119" s="1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ht="13" x14ac:dyDescent="0.15">
      <c r="A120" s="1"/>
      <c r="B120" s="1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ht="13" x14ac:dyDescent="0.15">
      <c r="A121" s="1"/>
      <c r="B121" s="1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ht="13" x14ac:dyDescent="0.15">
      <c r="A122" s="1"/>
      <c r="B122" s="1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ht="13" x14ac:dyDescent="0.15">
      <c r="A123" s="1"/>
      <c r="B123" s="1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ht="13" x14ac:dyDescent="0.15">
      <c r="A124" s="1"/>
      <c r="B124" s="1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ht="13" x14ac:dyDescent="0.15">
      <c r="A125" s="1"/>
      <c r="B125" s="1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ht="13" x14ac:dyDescent="0.15">
      <c r="A126" s="1"/>
      <c r="B126" s="1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ht="13" x14ac:dyDescent="0.15">
      <c r="A127" s="1"/>
      <c r="B127" s="1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ht="13" x14ac:dyDescent="0.15">
      <c r="A128" s="1"/>
      <c r="B128" s="1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ht="13" x14ac:dyDescent="0.15">
      <c r="A129" s="1"/>
      <c r="B129" s="1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ht="13" x14ac:dyDescent="0.15">
      <c r="A130" s="1"/>
      <c r="B130" s="1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ht="13" x14ac:dyDescent="0.15">
      <c r="A131" s="1"/>
      <c r="B131" s="1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ht="13" x14ac:dyDescent="0.15">
      <c r="A132" s="1"/>
      <c r="B132" s="1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ht="13" x14ac:dyDescent="0.15">
      <c r="A133" s="1"/>
      <c r="B133" s="1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ht="13" x14ac:dyDescent="0.15">
      <c r="A134" s="1"/>
      <c r="B134" s="1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ht="13" x14ac:dyDescent="0.15">
      <c r="A135" s="1"/>
      <c r="B135" s="1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ht="13" x14ac:dyDescent="0.15">
      <c r="A136" s="1"/>
      <c r="B136" s="1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ht="13" x14ac:dyDescent="0.15">
      <c r="A137" s="1"/>
      <c r="B137" s="1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ht="13" x14ac:dyDescent="0.15">
      <c r="A138" s="1"/>
      <c r="B138" s="1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ht="13" x14ac:dyDescent="0.15">
      <c r="A139" s="1"/>
      <c r="B139" s="1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ht="13" x14ac:dyDescent="0.15">
      <c r="A140" s="1"/>
      <c r="B140" s="1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ht="13" x14ac:dyDescent="0.15">
      <c r="A141" s="1"/>
      <c r="B141" s="1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ht="13" x14ac:dyDescent="0.15">
      <c r="A142" s="1"/>
      <c r="B142" s="1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ht="13" x14ac:dyDescent="0.15">
      <c r="A143" s="1"/>
      <c r="B143" s="1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ht="13" x14ac:dyDescent="0.15">
      <c r="A144" s="1"/>
      <c r="B144" s="1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ht="13" x14ac:dyDescent="0.15">
      <c r="A145" s="1"/>
      <c r="B145" s="1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ht="13" x14ac:dyDescent="0.15">
      <c r="A146" s="1"/>
      <c r="B146" s="1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ht="13" x14ac:dyDescent="0.15">
      <c r="A147" s="1"/>
      <c r="B147" s="1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ht="13" x14ac:dyDescent="0.15">
      <c r="A148" s="1"/>
      <c r="B148" s="1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ht="13" x14ac:dyDescent="0.15">
      <c r="A149" s="1"/>
      <c r="B149" s="1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ht="13" x14ac:dyDescent="0.15">
      <c r="A150" s="1"/>
      <c r="B150" s="1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ht="13" x14ac:dyDescent="0.15">
      <c r="A151" s="1"/>
      <c r="B151" s="1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ht="13" x14ac:dyDescent="0.15">
      <c r="A152" s="1"/>
      <c r="B152" s="1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ht="13" x14ac:dyDescent="0.15">
      <c r="A153" s="1"/>
      <c r="B153" s="1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ht="13" x14ac:dyDescent="0.15">
      <c r="A154" s="1"/>
      <c r="B154" s="1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ht="13" x14ac:dyDescent="0.15">
      <c r="A155" s="1"/>
      <c r="B155" s="1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ht="13" x14ac:dyDescent="0.15">
      <c r="A156" s="1"/>
      <c r="B156" s="1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ht="13" x14ac:dyDescent="0.15">
      <c r="A157" s="1"/>
      <c r="B157" s="1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ht="13" x14ac:dyDescent="0.15">
      <c r="A158" s="1"/>
      <c r="B158" s="1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ht="13" x14ac:dyDescent="0.15">
      <c r="A159" s="1"/>
      <c r="B159" s="1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ht="13" x14ac:dyDescent="0.15">
      <c r="A160" s="1"/>
      <c r="B160" s="1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ht="13" x14ac:dyDescent="0.15">
      <c r="A161" s="1"/>
      <c r="B161" s="1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ht="13" x14ac:dyDescent="0.15">
      <c r="A162" s="1"/>
      <c r="B162" s="1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ht="13" x14ac:dyDescent="0.15">
      <c r="A163" s="1"/>
      <c r="B163" s="1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ht="13" x14ac:dyDescent="0.1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ht="13" x14ac:dyDescent="0.15">
      <c r="A165" s="1"/>
      <c r="B165" s="1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ht="13" x14ac:dyDescent="0.15">
      <c r="A166" s="1"/>
      <c r="B166" s="1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ht="13" x14ac:dyDescent="0.15">
      <c r="A167" s="1"/>
      <c r="B167" s="1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ht="13" x14ac:dyDescent="0.15">
      <c r="A168" s="1"/>
      <c r="B168" s="1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ht="13" x14ac:dyDescent="0.15">
      <c r="A169" s="1"/>
      <c r="B169" s="1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ht="13" x14ac:dyDescent="0.15">
      <c r="A170" s="1"/>
      <c r="B170" s="1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ht="13" x14ac:dyDescent="0.15">
      <c r="A171" s="1"/>
      <c r="B171" s="1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ht="13" x14ac:dyDescent="0.15">
      <c r="A172" s="1"/>
      <c r="B172" s="1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ht="13" x14ac:dyDescent="0.15">
      <c r="A173" s="1"/>
      <c r="B173" s="1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ht="13" x14ac:dyDescent="0.15">
      <c r="A174" s="1"/>
      <c r="B174" s="1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ht="13" x14ac:dyDescent="0.15">
      <c r="A175" s="1"/>
      <c r="B175" s="1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ht="13" x14ac:dyDescent="0.15">
      <c r="A176" s="1"/>
      <c r="B176" s="1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ht="13" x14ac:dyDescent="0.15">
      <c r="A177" s="1"/>
      <c r="B177" s="1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ht="13" x14ac:dyDescent="0.15">
      <c r="A178" s="1"/>
      <c r="B178" s="1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ht="13" x14ac:dyDescent="0.15">
      <c r="A179" s="1"/>
      <c r="B179" s="1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ht="13" x14ac:dyDescent="0.15">
      <c r="A180" s="1"/>
      <c r="B180" s="1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ht="13" x14ac:dyDescent="0.15">
      <c r="A181" s="1"/>
      <c r="B181" s="1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ht="13" x14ac:dyDescent="0.15">
      <c r="A182" s="1"/>
      <c r="B182" s="1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ht="13" x14ac:dyDescent="0.15">
      <c r="A183" s="1"/>
      <c r="B183" s="1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ht="13" x14ac:dyDescent="0.15">
      <c r="A184" s="1"/>
      <c r="B184" s="1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ht="13" x14ac:dyDescent="0.15">
      <c r="A185" s="1"/>
      <c r="B185" s="1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ht="13" x14ac:dyDescent="0.15">
      <c r="A186" s="1"/>
      <c r="B186" s="1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ht="13" x14ac:dyDescent="0.15">
      <c r="A187" s="1"/>
      <c r="B187" s="1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ht="13" x14ac:dyDescent="0.15">
      <c r="A188" s="1"/>
      <c r="B188" s="1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ht="13" x14ac:dyDescent="0.15">
      <c r="A189" s="1"/>
      <c r="B189" s="1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ht="13" x14ac:dyDescent="0.15">
      <c r="A190" s="1"/>
      <c r="B190" s="1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ht="13" x14ac:dyDescent="0.15">
      <c r="A191" s="1"/>
      <c r="B191" s="1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ht="13" x14ac:dyDescent="0.15">
      <c r="A192" s="1"/>
      <c r="B192" s="1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ht="13" x14ac:dyDescent="0.15">
      <c r="A193" s="1"/>
      <c r="B193" s="1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ht="13" x14ac:dyDescent="0.15">
      <c r="A194" s="1"/>
      <c r="B194" s="1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ht="13" x14ac:dyDescent="0.15">
      <c r="A195" s="1"/>
      <c r="B195" s="1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ht="13" x14ac:dyDescent="0.15">
      <c r="A196" s="1"/>
      <c r="B196" s="1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ht="13" x14ac:dyDescent="0.15">
      <c r="A197" s="1"/>
      <c r="B197" s="1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ht="13" x14ac:dyDescent="0.15">
      <c r="A198" s="1"/>
      <c r="B198" s="1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ht="13" x14ac:dyDescent="0.15">
      <c r="A199" s="1"/>
      <c r="B199" s="1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ht="13" x14ac:dyDescent="0.15">
      <c r="A200" s="1"/>
      <c r="B200" s="1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ht="13" x14ac:dyDescent="0.15">
      <c r="A201" s="1"/>
      <c r="B201" s="1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ht="13" x14ac:dyDescent="0.15">
      <c r="A202" s="1"/>
      <c r="B202" s="1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ht="13" x14ac:dyDescent="0.15">
      <c r="A203" s="1"/>
      <c r="B203" s="1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ht="13" x14ac:dyDescent="0.15">
      <c r="A204" s="1"/>
      <c r="B204" s="1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ht="13" x14ac:dyDescent="0.15">
      <c r="A205" s="1"/>
      <c r="B205" s="1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ht="13" x14ac:dyDescent="0.15">
      <c r="A206" s="1"/>
      <c r="B206" s="1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ht="13" x14ac:dyDescent="0.15">
      <c r="A207" s="1"/>
      <c r="B207" s="1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ht="13" x14ac:dyDescent="0.15">
      <c r="A208" s="1"/>
      <c r="B208" s="1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ht="13" x14ac:dyDescent="0.15">
      <c r="A209" s="1"/>
      <c r="B209" s="1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ht="13" x14ac:dyDescent="0.15">
      <c r="A210" s="1"/>
      <c r="B210" s="1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ht="13" x14ac:dyDescent="0.15">
      <c r="A211" s="1"/>
      <c r="B211" s="1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ht="13" x14ac:dyDescent="0.15">
      <c r="A212" s="1"/>
      <c r="B212" s="1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ht="13" x14ac:dyDescent="0.15">
      <c r="A213" s="1"/>
      <c r="B213" s="1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ht="13" x14ac:dyDescent="0.15">
      <c r="A214" s="1"/>
      <c r="B214" s="1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ht="13" x14ac:dyDescent="0.15">
      <c r="A215" s="1"/>
      <c r="B215" s="1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ht="13" x14ac:dyDescent="0.15">
      <c r="A216" s="1"/>
      <c r="B216" s="1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ht="13" x14ac:dyDescent="0.15">
      <c r="A217" s="1"/>
      <c r="B217" s="1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ht="13" x14ac:dyDescent="0.15">
      <c r="A218" s="1"/>
      <c r="B218" s="1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ht="13" x14ac:dyDescent="0.15">
      <c r="A219" s="1"/>
      <c r="B219" s="1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ht="13" x14ac:dyDescent="0.15">
      <c r="A220" s="1"/>
      <c r="B220" s="1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ht="13" x14ac:dyDescent="0.15">
      <c r="A221" s="1"/>
      <c r="B221" s="1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ht="13" x14ac:dyDescent="0.15">
      <c r="A222" s="1"/>
      <c r="B222" s="1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ht="13" x14ac:dyDescent="0.15">
      <c r="A223" s="1"/>
      <c r="B223" s="1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ht="13" x14ac:dyDescent="0.15">
      <c r="A224" s="1"/>
      <c r="B224" s="1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ht="13" x14ac:dyDescent="0.15">
      <c r="A225" s="1"/>
      <c r="B225" s="1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ht="13" x14ac:dyDescent="0.15">
      <c r="A226" s="1"/>
      <c r="B226" s="1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ht="13" x14ac:dyDescent="0.15">
      <c r="A227" s="1"/>
      <c r="B227" s="1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ht="13" x14ac:dyDescent="0.15">
      <c r="A228" s="1"/>
      <c r="B228" s="1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ht="13" x14ac:dyDescent="0.15">
      <c r="A229" s="1"/>
      <c r="B229" s="1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ht="13" x14ac:dyDescent="0.15">
      <c r="A230" s="1"/>
      <c r="B230" s="1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ht="13" x14ac:dyDescent="0.15">
      <c r="A231" s="1"/>
      <c r="B231" s="1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ht="13" x14ac:dyDescent="0.15">
      <c r="A232" s="1"/>
      <c r="B232" s="1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ht="13" x14ac:dyDescent="0.15">
      <c r="A233" s="1"/>
      <c r="B233" s="1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ht="13" x14ac:dyDescent="0.15">
      <c r="A234" s="1"/>
      <c r="B234" s="1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ht="13" x14ac:dyDescent="0.15">
      <c r="A235" s="1"/>
      <c r="B235" s="1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ht="13" x14ac:dyDescent="0.15">
      <c r="A236" s="1"/>
      <c r="B236" s="1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ht="13" x14ac:dyDescent="0.15">
      <c r="A237" s="1"/>
      <c r="B237" s="1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ht="13" x14ac:dyDescent="0.15">
      <c r="A238" s="1"/>
      <c r="B238" s="1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ht="13" x14ac:dyDescent="0.15">
      <c r="A239" s="1"/>
      <c r="B239" s="1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ht="13" x14ac:dyDescent="0.15">
      <c r="A240" s="1"/>
      <c r="B240" s="1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ht="13" x14ac:dyDescent="0.15">
      <c r="A241" s="1"/>
      <c r="B241" s="1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ht="13" x14ac:dyDescent="0.15">
      <c r="A242" s="1"/>
      <c r="B242" s="1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ht="13" x14ac:dyDescent="0.15">
      <c r="A243" s="1"/>
      <c r="B243" s="1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ht="13" x14ac:dyDescent="0.15">
      <c r="A244" s="1"/>
      <c r="B244" s="1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ht="13" x14ac:dyDescent="0.15">
      <c r="A245" s="1"/>
      <c r="B245" s="1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ht="13" x14ac:dyDescent="0.15">
      <c r="A246" s="1"/>
      <c r="B246" s="1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ht="13" x14ac:dyDescent="0.15">
      <c r="A247" s="1"/>
      <c r="B247" s="1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ht="13" x14ac:dyDescent="0.15">
      <c r="A248" s="1"/>
      <c r="B248" s="1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ht="13" x14ac:dyDescent="0.15">
      <c r="A249" s="1"/>
      <c r="B249" s="1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ht="13" x14ac:dyDescent="0.15">
      <c r="A250" s="1"/>
      <c r="B250" s="1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ht="13" x14ac:dyDescent="0.15">
      <c r="A251" s="1"/>
      <c r="B251" s="1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ht="13" x14ac:dyDescent="0.15">
      <c r="A252" s="1"/>
      <c r="B252" s="1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ht="13" x14ac:dyDescent="0.15">
      <c r="A253" s="1"/>
      <c r="B253" s="1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ht="13" x14ac:dyDescent="0.15">
      <c r="A254" s="1"/>
      <c r="B254" s="1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ht="13" x14ac:dyDescent="0.15">
      <c r="A255" s="1"/>
      <c r="B255" s="1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ht="13" x14ac:dyDescent="0.15">
      <c r="A256" s="1"/>
      <c r="B256" s="1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ht="13" x14ac:dyDescent="0.15">
      <c r="A257" s="1"/>
      <c r="B257" s="1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ht="13" x14ac:dyDescent="0.15">
      <c r="A258" s="1"/>
      <c r="B258" s="1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ht="13" x14ac:dyDescent="0.15">
      <c r="A259" s="1"/>
      <c r="B259" s="1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ht="13" x14ac:dyDescent="0.15">
      <c r="A260" s="1"/>
      <c r="B260" s="1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ht="13" x14ac:dyDescent="0.15">
      <c r="A261" s="1"/>
      <c r="B261" s="1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ht="13" x14ac:dyDescent="0.15">
      <c r="A262" s="1"/>
      <c r="B262" s="1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ht="13" x14ac:dyDescent="0.15">
      <c r="A263" s="1"/>
      <c r="B263" s="1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ht="13" x14ac:dyDescent="0.15">
      <c r="A264" s="1"/>
      <c r="B264" s="1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ht="13" x14ac:dyDescent="0.15">
      <c r="A265" s="1"/>
      <c r="B265" s="1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ht="13" x14ac:dyDescent="0.15">
      <c r="A266" s="1"/>
      <c r="B266" s="1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ht="13" x14ac:dyDescent="0.15">
      <c r="A267" s="1"/>
      <c r="B267" s="1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ht="13" x14ac:dyDescent="0.15">
      <c r="A268" s="1"/>
      <c r="B268" s="1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ht="13" x14ac:dyDescent="0.15">
      <c r="A269" s="1"/>
      <c r="B269" s="1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ht="13" x14ac:dyDescent="0.15">
      <c r="A270" s="1"/>
      <c r="B270" s="1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ht="13" x14ac:dyDescent="0.15">
      <c r="A271" s="1"/>
      <c r="B271" s="1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ht="13" x14ac:dyDescent="0.15">
      <c r="A272" s="1"/>
      <c r="B272" s="1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ht="13" x14ac:dyDescent="0.15">
      <c r="A273" s="1"/>
      <c r="B273" s="1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ht="13" x14ac:dyDescent="0.15">
      <c r="A274" s="1"/>
      <c r="B274" s="1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ht="13" x14ac:dyDescent="0.15">
      <c r="A275" s="1"/>
      <c r="B275" s="1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ht="13" x14ac:dyDescent="0.15">
      <c r="A276" s="1"/>
      <c r="B276" s="1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ht="13" x14ac:dyDescent="0.15">
      <c r="A277" s="1"/>
      <c r="B277" s="1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ht="13" x14ac:dyDescent="0.15">
      <c r="A278" s="1"/>
      <c r="B278" s="1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ht="13" x14ac:dyDescent="0.15">
      <c r="A279" s="1"/>
      <c r="B279" s="1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ht="13" x14ac:dyDescent="0.15">
      <c r="A280" s="1"/>
      <c r="B280" s="1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ht="13" x14ac:dyDescent="0.15">
      <c r="A281" s="1"/>
      <c r="B281" s="1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ht="13" x14ac:dyDescent="0.15">
      <c r="A282" s="1"/>
      <c r="B282" s="1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ht="13" x14ac:dyDescent="0.15">
      <c r="A283" s="1"/>
      <c r="B283" s="1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ht="13" x14ac:dyDescent="0.15">
      <c r="A284" s="1"/>
      <c r="B284" s="1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ht="13" x14ac:dyDescent="0.15">
      <c r="A285" s="1"/>
      <c r="B285" s="1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ht="13" x14ac:dyDescent="0.15">
      <c r="A286" s="1"/>
      <c r="B286" s="1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ht="13" x14ac:dyDescent="0.15">
      <c r="A287" s="1"/>
      <c r="B287" s="1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ht="13" x14ac:dyDescent="0.15">
      <c r="A288" s="1"/>
      <c r="B288" s="1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ht="13" x14ac:dyDescent="0.15">
      <c r="A289" s="1"/>
      <c r="B289" s="1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ht="13" x14ac:dyDescent="0.15">
      <c r="A290" s="1"/>
      <c r="B290" s="1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ht="13" x14ac:dyDescent="0.15">
      <c r="A291" s="1"/>
      <c r="B291" s="1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ht="13" x14ac:dyDescent="0.15">
      <c r="A292" s="1"/>
      <c r="B292" s="1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ht="13" x14ac:dyDescent="0.15">
      <c r="A293" s="1"/>
      <c r="B293" s="1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ht="13" x14ac:dyDescent="0.15">
      <c r="A294" s="1"/>
      <c r="B294" s="1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ht="13" x14ac:dyDescent="0.15">
      <c r="A295" s="1"/>
      <c r="B295" s="1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ht="13" x14ac:dyDescent="0.15">
      <c r="A296" s="1"/>
      <c r="B296" s="1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ht="13" x14ac:dyDescent="0.15">
      <c r="A297" s="1"/>
      <c r="B297" s="1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ht="13" x14ac:dyDescent="0.15">
      <c r="A298" s="1"/>
      <c r="B298" s="1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ht="13" x14ac:dyDescent="0.15">
      <c r="A299" s="1"/>
      <c r="B299" s="1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ht="13" x14ac:dyDescent="0.15">
      <c r="A300" s="1"/>
      <c r="B300" s="1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ht="13" x14ac:dyDescent="0.15">
      <c r="A301" s="1"/>
      <c r="B301" s="1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ht="13" x14ac:dyDescent="0.15">
      <c r="A302" s="1"/>
      <c r="B302" s="1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ht="13" x14ac:dyDescent="0.15">
      <c r="A303" s="1"/>
      <c r="B303" s="1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ht="13" x14ac:dyDescent="0.15">
      <c r="A304" s="1"/>
      <c r="B304" s="1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ht="13" x14ac:dyDescent="0.15">
      <c r="A305" s="1"/>
      <c r="B305" s="1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ht="13" x14ac:dyDescent="0.15">
      <c r="A306" s="1"/>
      <c r="B306" s="1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ht="13" x14ac:dyDescent="0.15">
      <c r="A307" s="1"/>
      <c r="B307" s="1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ht="13" x14ac:dyDescent="0.15">
      <c r="A308" s="1"/>
      <c r="B308" s="1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ht="13" x14ac:dyDescent="0.15">
      <c r="A309" s="1"/>
      <c r="B309" s="1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ht="13" x14ac:dyDescent="0.15">
      <c r="A310" s="1"/>
      <c r="B310" s="1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ht="13" x14ac:dyDescent="0.15">
      <c r="A311" s="1"/>
      <c r="B311" s="1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ht="13" x14ac:dyDescent="0.15">
      <c r="A312" s="1"/>
      <c r="B312" s="1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ht="13" x14ac:dyDescent="0.15">
      <c r="A313" s="1"/>
      <c r="B313" s="1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ht="13" x14ac:dyDescent="0.15">
      <c r="A314" s="1"/>
      <c r="B314" s="1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ht="13" x14ac:dyDescent="0.15">
      <c r="A315" s="1"/>
      <c r="B315" s="1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ht="13" x14ac:dyDescent="0.15">
      <c r="A316" s="1"/>
      <c r="B316" s="1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ht="13" x14ac:dyDescent="0.15">
      <c r="A317" s="1"/>
      <c r="B317" s="1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ht="13" x14ac:dyDescent="0.15">
      <c r="A318" s="1"/>
      <c r="B318" s="1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ht="13" x14ac:dyDescent="0.15">
      <c r="A319" s="1"/>
      <c r="B319" s="1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ht="13" x14ac:dyDescent="0.15">
      <c r="A320" s="1"/>
      <c r="B320" s="1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ht="13" x14ac:dyDescent="0.15">
      <c r="A321" s="1"/>
      <c r="B321" s="1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ht="13" x14ac:dyDescent="0.15">
      <c r="A322" s="1"/>
      <c r="B322" s="1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ht="13" x14ac:dyDescent="0.15">
      <c r="A323" s="1"/>
      <c r="B323" s="1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ht="13" x14ac:dyDescent="0.15">
      <c r="A324" s="1"/>
      <c r="B324" s="1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ht="13" x14ac:dyDescent="0.15">
      <c r="A325" s="1"/>
      <c r="B325" s="1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ht="13" x14ac:dyDescent="0.15">
      <c r="A326" s="1"/>
      <c r="B326" s="1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ht="13" x14ac:dyDescent="0.15">
      <c r="A327" s="1"/>
      <c r="B327" s="1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ht="13" x14ac:dyDescent="0.15">
      <c r="A328" s="1"/>
      <c r="B328" s="1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ht="13" x14ac:dyDescent="0.15">
      <c r="A329" s="1"/>
      <c r="B329" s="1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ht="13" x14ac:dyDescent="0.15">
      <c r="A330" s="1"/>
      <c r="B330" s="1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ht="13" x14ac:dyDescent="0.15">
      <c r="A331" s="1"/>
      <c r="B331" s="1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ht="13" x14ac:dyDescent="0.15">
      <c r="A332" s="1"/>
      <c r="B332" s="1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ht="13" x14ac:dyDescent="0.15">
      <c r="A333" s="1"/>
      <c r="B333" s="1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ht="13" x14ac:dyDescent="0.15">
      <c r="A334" s="1"/>
      <c r="B334" s="1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ht="13" x14ac:dyDescent="0.15">
      <c r="A335" s="1"/>
      <c r="B335" s="1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ht="13" x14ac:dyDescent="0.15">
      <c r="A336" s="1"/>
      <c r="B336" s="1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ht="13" x14ac:dyDescent="0.15">
      <c r="A337" s="1"/>
      <c r="B337" s="1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ht="13" x14ac:dyDescent="0.15">
      <c r="A338" s="1"/>
      <c r="B338" s="1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ht="13" x14ac:dyDescent="0.15">
      <c r="A339" s="1"/>
      <c r="B339" s="1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ht="13" x14ac:dyDescent="0.15">
      <c r="A340" s="1"/>
      <c r="B340" s="1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ht="13" x14ac:dyDescent="0.15">
      <c r="A341" s="1"/>
      <c r="B341" s="1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ht="13" x14ac:dyDescent="0.15">
      <c r="A342" s="1"/>
      <c r="B342" s="1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ht="13" x14ac:dyDescent="0.15">
      <c r="A343" s="1"/>
      <c r="B343" s="1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ht="13" x14ac:dyDescent="0.15">
      <c r="A344" s="1"/>
      <c r="B344" s="1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ht="13" x14ac:dyDescent="0.15">
      <c r="A345" s="1"/>
      <c r="B345" s="1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ht="13" x14ac:dyDescent="0.15">
      <c r="A346" s="1"/>
      <c r="B346" s="1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ht="13" x14ac:dyDescent="0.15">
      <c r="A347" s="1"/>
      <c r="B347" s="1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ht="13" x14ac:dyDescent="0.15">
      <c r="A348" s="1"/>
      <c r="B348" s="1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ht="13" x14ac:dyDescent="0.15">
      <c r="A349" s="1"/>
      <c r="B349" s="1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ht="13" x14ac:dyDescent="0.15">
      <c r="A350" s="1"/>
      <c r="B350" s="1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ht="13" x14ac:dyDescent="0.15">
      <c r="A351" s="1"/>
      <c r="B351" s="1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ht="13" x14ac:dyDescent="0.15">
      <c r="A352" s="1"/>
      <c r="B352" s="1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ht="13" x14ac:dyDescent="0.15">
      <c r="A353" s="1"/>
      <c r="B353" s="1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ht="13" x14ac:dyDescent="0.15">
      <c r="A354" s="1"/>
      <c r="B354" s="1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ht="13" x14ac:dyDescent="0.15">
      <c r="A355" s="1"/>
      <c r="B355" s="1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ht="13" x14ac:dyDescent="0.15">
      <c r="A356" s="1"/>
      <c r="B356" s="1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ht="13" x14ac:dyDescent="0.15">
      <c r="A357" s="1"/>
      <c r="B357" s="1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ht="13" x14ac:dyDescent="0.15">
      <c r="A358" s="1"/>
      <c r="B358" s="1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ht="13" x14ac:dyDescent="0.15">
      <c r="A359" s="1"/>
      <c r="B359" s="1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ht="13" x14ac:dyDescent="0.15">
      <c r="A360" s="1"/>
      <c r="B360" s="1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ht="13" x14ac:dyDescent="0.15">
      <c r="A361" s="1"/>
      <c r="B361" s="1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ht="13" x14ac:dyDescent="0.15">
      <c r="A362" s="1"/>
      <c r="B362" s="1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ht="13" x14ac:dyDescent="0.15">
      <c r="A363" s="1"/>
      <c r="B363" s="1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ht="13" x14ac:dyDescent="0.15">
      <c r="A364" s="1"/>
      <c r="B364" s="1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ht="13" x14ac:dyDescent="0.15">
      <c r="A365" s="1"/>
      <c r="B365" s="1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ht="13" x14ac:dyDescent="0.15">
      <c r="A366" s="1"/>
      <c r="B366" s="1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ht="13" x14ac:dyDescent="0.15">
      <c r="A367" s="1"/>
      <c r="B367" s="1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ht="13" x14ac:dyDescent="0.15">
      <c r="A368" s="1"/>
      <c r="B368" s="1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ht="13" x14ac:dyDescent="0.15">
      <c r="A369" s="1"/>
      <c r="B369" s="1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ht="13" x14ac:dyDescent="0.15">
      <c r="A370" s="1"/>
      <c r="B370" s="1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ht="13" x14ac:dyDescent="0.15">
      <c r="A371" s="1"/>
      <c r="B371" s="1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ht="13" x14ac:dyDescent="0.15">
      <c r="A372" s="1"/>
      <c r="B372" s="1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ht="13" x14ac:dyDescent="0.15">
      <c r="A373" s="1"/>
      <c r="B373" s="1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ht="13" x14ac:dyDescent="0.15">
      <c r="A374" s="1"/>
      <c r="B374" s="1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ht="13" x14ac:dyDescent="0.15">
      <c r="A375" s="1"/>
      <c r="B375" s="1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ht="13" x14ac:dyDescent="0.15">
      <c r="A376" s="1"/>
      <c r="B376" s="1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ht="13" x14ac:dyDescent="0.15">
      <c r="A377" s="1"/>
      <c r="B377" s="1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ht="13" x14ac:dyDescent="0.15">
      <c r="A378" s="1"/>
      <c r="B378" s="1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ht="13" x14ac:dyDescent="0.15">
      <c r="A379" s="1"/>
      <c r="B379" s="1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ht="13" x14ac:dyDescent="0.15">
      <c r="A380" s="1"/>
      <c r="B380" s="1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ht="13" x14ac:dyDescent="0.15">
      <c r="A381" s="1"/>
      <c r="B381" s="1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ht="13" x14ac:dyDescent="0.15">
      <c r="A382" s="1"/>
      <c r="B382" s="1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ht="13" x14ac:dyDescent="0.15">
      <c r="A383" s="1"/>
      <c r="B383" s="1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ht="13" x14ac:dyDescent="0.15">
      <c r="A384" s="1"/>
      <c r="B384" s="1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ht="13" x14ac:dyDescent="0.15">
      <c r="A385" s="1"/>
      <c r="B385" s="1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ht="13" x14ac:dyDescent="0.15">
      <c r="A386" s="1"/>
      <c r="B386" s="1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ht="13" x14ac:dyDescent="0.15">
      <c r="A387" s="1"/>
      <c r="B387" s="1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ht="13" x14ac:dyDescent="0.15">
      <c r="A388" s="1"/>
      <c r="B388" s="1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ht="13" x14ac:dyDescent="0.15">
      <c r="A389" s="1"/>
      <c r="B389" s="1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ht="13" x14ac:dyDescent="0.15">
      <c r="A390" s="1"/>
      <c r="B390" s="1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ht="13" x14ac:dyDescent="0.15">
      <c r="A391" s="1"/>
      <c r="B391" s="1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ht="13" x14ac:dyDescent="0.15">
      <c r="A392" s="1"/>
      <c r="B392" s="1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ht="13" x14ac:dyDescent="0.15">
      <c r="A393" s="1"/>
      <c r="B393" s="1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ht="13" x14ac:dyDescent="0.15">
      <c r="A394" s="1"/>
      <c r="B394" s="1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ht="13" x14ac:dyDescent="0.15">
      <c r="A395" s="1"/>
      <c r="B395" s="1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ht="13" x14ac:dyDescent="0.15">
      <c r="A396" s="1"/>
      <c r="B396" s="1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ht="13" x14ac:dyDescent="0.15">
      <c r="A397" s="1"/>
      <c r="B397" s="1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ht="13" x14ac:dyDescent="0.15">
      <c r="A398" s="1"/>
      <c r="B398" s="1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ht="13" x14ac:dyDescent="0.15">
      <c r="A399" s="1"/>
      <c r="B399" s="1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ht="13" x14ac:dyDescent="0.15">
      <c r="A400" s="1"/>
      <c r="B400" s="1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ht="13" x14ac:dyDescent="0.15">
      <c r="A401" s="1"/>
      <c r="B401" s="1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ht="13" x14ac:dyDescent="0.15">
      <c r="A402" s="1"/>
      <c r="B402" s="1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ht="13" x14ac:dyDescent="0.15">
      <c r="A403" s="1"/>
      <c r="B403" s="1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ht="13" x14ac:dyDescent="0.15">
      <c r="A404" s="1"/>
      <c r="B404" s="1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ht="13" x14ac:dyDescent="0.15">
      <c r="A405" s="1"/>
      <c r="B405" s="1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ht="13" x14ac:dyDescent="0.15">
      <c r="A406" s="1"/>
      <c r="B406" s="1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ht="13" x14ac:dyDescent="0.15">
      <c r="A407" s="1"/>
      <c r="B407" s="1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ht="13" x14ac:dyDescent="0.15">
      <c r="A408" s="1"/>
      <c r="B408" s="1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ht="13" x14ac:dyDescent="0.15">
      <c r="A409" s="1"/>
      <c r="B409" s="1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ht="13" x14ac:dyDescent="0.15">
      <c r="A410" s="1"/>
      <c r="B410" s="1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ht="13" x14ac:dyDescent="0.15">
      <c r="A411" s="1"/>
      <c r="B411" s="1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ht="13" x14ac:dyDescent="0.15">
      <c r="A412" s="1"/>
      <c r="B412" s="1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ht="13" x14ac:dyDescent="0.15">
      <c r="A413" s="1"/>
      <c r="B413" s="1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ht="13" x14ac:dyDescent="0.15">
      <c r="A414" s="1"/>
      <c r="B414" s="1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ht="13" x14ac:dyDescent="0.15">
      <c r="A415" s="1"/>
      <c r="B415" s="1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ht="13" x14ac:dyDescent="0.15">
      <c r="A416" s="1"/>
      <c r="B416" s="1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ht="13" x14ac:dyDescent="0.15">
      <c r="A417" s="1"/>
      <c r="B417" s="1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ht="13" x14ac:dyDescent="0.15">
      <c r="A418" s="1"/>
      <c r="B418" s="1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ht="13" x14ac:dyDescent="0.15">
      <c r="A419" s="1"/>
      <c r="B419" s="1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ht="13" x14ac:dyDescent="0.15">
      <c r="A420" s="1"/>
      <c r="B420" s="1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ht="13" x14ac:dyDescent="0.15">
      <c r="A421" s="1"/>
      <c r="B421" s="1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ht="13" x14ac:dyDescent="0.15">
      <c r="A422" s="1"/>
      <c r="B422" s="1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ht="13" x14ac:dyDescent="0.15">
      <c r="A423" s="1"/>
      <c r="B423" s="1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ht="13" x14ac:dyDescent="0.15">
      <c r="A424" s="1"/>
      <c r="B424" s="1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ht="13" x14ac:dyDescent="0.15">
      <c r="A425" s="1"/>
      <c r="B425" s="1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ht="13" x14ac:dyDescent="0.15">
      <c r="A426" s="1"/>
      <c r="B426" s="1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ht="13" x14ac:dyDescent="0.15">
      <c r="A427" s="1"/>
      <c r="B427" s="1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ht="13" x14ac:dyDescent="0.15">
      <c r="A428" s="1"/>
      <c r="B428" s="1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ht="13" x14ac:dyDescent="0.15">
      <c r="A429" s="1"/>
      <c r="B429" s="1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ht="13" x14ac:dyDescent="0.15">
      <c r="A430" s="1"/>
      <c r="B430" s="1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ht="13" x14ac:dyDescent="0.15">
      <c r="A431" s="1"/>
      <c r="B431" s="1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ht="13" x14ac:dyDescent="0.15">
      <c r="A432" s="1"/>
      <c r="B432" s="1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ht="13" x14ac:dyDescent="0.15">
      <c r="A433" s="1"/>
      <c r="B433" s="1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ht="13" x14ac:dyDescent="0.15">
      <c r="A434" s="1"/>
      <c r="B434" s="1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ht="13" x14ac:dyDescent="0.15">
      <c r="A435" s="1"/>
      <c r="B435" s="1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ht="13" x14ac:dyDescent="0.15">
      <c r="A436" s="1"/>
      <c r="B436" s="1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ht="13" x14ac:dyDescent="0.15">
      <c r="A437" s="1"/>
      <c r="B437" s="1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ht="13" x14ac:dyDescent="0.15">
      <c r="A438" s="1"/>
      <c r="B438" s="1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ht="13" x14ac:dyDescent="0.15">
      <c r="A439" s="1"/>
      <c r="B439" s="1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ht="13" x14ac:dyDescent="0.15">
      <c r="A440" s="1"/>
      <c r="B440" s="1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ht="13" x14ac:dyDescent="0.15">
      <c r="A441" s="1"/>
      <c r="B441" s="1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ht="13" x14ac:dyDescent="0.15">
      <c r="A442" s="1"/>
      <c r="B442" s="1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ht="13" x14ac:dyDescent="0.15">
      <c r="A443" s="1"/>
      <c r="B443" s="1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ht="13" x14ac:dyDescent="0.15">
      <c r="A444" s="1"/>
      <c r="B444" s="1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ht="13" x14ac:dyDescent="0.15">
      <c r="A445" s="1"/>
      <c r="B445" s="1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ht="13" x14ac:dyDescent="0.15">
      <c r="A446" s="1"/>
      <c r="B446" s="1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ht="13" x14ac:dyDescent="0.15">
      <c r="A447" s="1"/>
      <c r="B447" s="1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ht="13" x14ac:dyDescent="0.15">
      <c r="A448" s="1"/>
      <c r="B448" s="1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ht="13" x14ac:dyDescent="0.15">
      <c r="A449" s="1"/>
      <c r="B449" s="1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ht="13" x14ac:dyDescent="0.15">
      <c r="A450" s="1"/>
      <c r="B450" s="1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ht="13" x14ac:dyDescent="0.15">
      <c r="A451" s="1"/>
      <c r="B451" s="1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ht="13" x14ac:dyDescent="0.15">
      <c r="A452" s="1"/>
      <c r="B452" s="1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ht="13" x14ac:dyDescent="0.15">
      <c r="A453" s="1"/>
      <c r="B453" s="1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ht="13" x14ac:dyDescent="0.15">
      <c r="A454" s="1"/>
      <c r="B454" s="1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ht="13" x14ac:dyDescent="0.15">
      <c r="A455" s="1"/>
      <c r="B455" s="1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ht="13" x14ac:dyDescent="0.15">
      <c r="A456" s="1"/>
      <c r="B456" s="1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ht="13" x14ac:dyDescent="0.15">
      <c r="A457" s="1"/>
      <c r="B457" s="1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ht="13" x14ac:dyDescent="0.15">
      <c r="A458" s="1"/>
      <c r="B458" s="1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ht="13" x14ac:dyDescent="0.15">
      <c r="A459" s="1"/>
      <c r="B459" s="1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ht="13" x14ac:dyDescent="0.15">
      <c r="A460" s="1"/>
      <c r="B460" s="1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ht="13" x14ac:dyDescent="0.15">
      <c r="A461" s="1"/>
      <c r="B461" s="1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ht="13" x14ac:dyDescent="0.15">
      <c r="A462" s="1"/>
      <c r="B462" s="1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ht="13" x14ac:dyDescent="0.15">
      <c r="A463" s="1"/>
      <c r="B463" s="1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ht="13" x14ac:dyDescent="0.15">
      <c r="A464" s="1"/>
      <c r="B464" s="1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ht="13" x14ac:dyDescent="0.15">
      <c r="A465" s="1"/>
      <c r="B465" s="1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ht="13" x14ac:dyDescent="0.15">
      <c r="A466" s="1"/>
      <c r="B466" s="1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ht="13" x14ac:dyDescent="0.15">
      <c r="A467" s="1"/>
      <c r="B467" s="1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ht="13" x14ac:dyDescent="0.15">
      <c r="A468" s="1"/>
      <c r="B468" s="1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ht="13" x14ac:dyDescent="0.15">
      <c r="A469" s="1"/>
      <c r="B469" s="1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ht="13" x14ac:dyDescent="0.15">
      <c r="A470" s="1"/>
      <c r="B470" s="1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ht="13" x14ac:dyDescent="0.15">
      <c r="A471" s="1"/>
      <c r="B471" s="1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ht="13" x14ac:dyDescent="0.15">
      <c r="A472" s="1"/>
      <c r="B472" s="1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ht="13" x14ac:dyDescent="0.15">
      <c r="A473" s="1"/>
      <c r="B473" s="1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ht="13" x14ac:dyDescent="0.15">
      <c r="A474" s="1"/>
      <c r="B474" s="1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ht="13" x14ac:dyDescent="0.15">
      <c r="A475" s="1"/>
      <c r="B475" s="1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ht="13" x14ac:dyDescent="0.15">
      <c r="A476" s="1"/>
      <c r="B476" s="1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ht="13" x14ac:dyDescent="0.15">
      <c r="A477" s="1"/>
      <c r="B477" s="1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ht="13" x14ac:dyDescent="0.15">
      <c r="A478" s="1"/>
      <c r="B478" s="1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ht="13" x14ac:dyDescent="0.15">
      <c r="A479" s="1"/>
      <c r="B479" s="1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ht="13" x14ac:dyDescent="0.15">
      <c r="A480" s="1"/>
      <c r="B480" s="1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ht="13" x14ac:dyDescent="0.15">
      <c r="A481" s="1"/>
      <c r="B481" s="1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ht="13" x14ac:dyDescent="0.15">
      <c r="A482" s="1"/>
      <c r="B482" s="1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ht="13" x14ac:dyDescent="0.15">
      <c r="A483" s="1"/>
      <c r="B483" s="1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ht="13" x14ac:dyDescent="0.15">
      <c r="A484" s="1"/>
      <c r="B484" s="1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ht="13" x14ac:dyDescent="0.15">
      <c r="A485" s="1"/>
      <c r="B485" s="1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ht="13" x14ac:dyDescent="0.15">
      <c r="A486" s="1"/>
      <c r="B486" s="1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ht="13" x14ac:dyDescent="0.15">
      <c r="A487" s="1"/>
      <c r="B487" s="1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ht="13" x14ac:dyDescent="0.15">
      <c r="A488" s="1"/>
      <c r="B488" s="1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ht="13" x14ac:dyDescent="0.15">
      <c r="A489" s="1"/>
      <c r="B489" s="1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ht="13" x14ac:dyDescent="0.15">
      <c r="A490" s="1"/>
      <c r="B490" s="1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ht="13" x14ac:dyDescent="0.15">
      <c r="A491" s="1"/>
      <c r="B491" s="1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ht="13" x14ac:dyDescent="0.15">
      <c r="A492" s="1"/>
      <c r="B492" s="1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ht="13" x14ac:dyDescent="0.15">
      <c r="A493" s="1"/>
      <c r="B493" s="1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ht="13" x14ac:dyDescent="0.15">
      <c r="A494" s="1"/>
      <c r="B494" s="1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ht="13" x14ac:dyDescent="0.15">
      <c r="A495" s="1"/>
      <c r="B495" s="1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ht="13" x14ac:dyDescent="0.15">
      <c r="A496" s="1"/>
      <c r="B496" s="1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ht="13" x14ac:dyDescent="0.15">
      <c r="A497" s="1"/>
      <c r="B497" s="1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ht="13" x14ac:dyDescent="0.15">
      <c r="A498" s="1"/>
      <c r="B498" s="1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ht="13" x14ac:dyDescent="0.15">
      <c r="A499" s="1"/>
      <c r="B499" s="1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  <row r="500" spans="1:48" ht="13" x14ac:dyDescent="0.15">
      <c r="A500" s="1"/>
      <c r="B500" s="1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</row>
    <row r="501" spans="1:48" ht="13" x14ac:dyDescent="0.15">
      <c r="A501" s="1"/>
      <c r="B501" s="1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</row>
    <row r="502" spans="1:48" ht="13" x14ac:dyDescent="0.15">
      <c r="A502" s="1"/>
      <c r="B502" s="1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</row>
    <row r="503" spans="1:48" ht="13" x14ac:dyDescent="0.15">
      <c r="A503" s="1"/>
      <c r="B503" s="1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</row>
    <row r="504" spans="1:48" ht="13" x14ac:dyDescent="0.15">
      <c r="A504" s="1"/>
      <c r="B504" s="1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</row>
    <row r="505" spans="1:48" ht="13" x14ac:dyDescent="0.15">
      <c r="A505" s="1"/>
      <c r="B505" s="1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</row>
    <row r="506" spans="1:48" ht="13" x14ac:dyDescent="0.15">
      <c r="A506" s="1"/>
      <c r="B506" s="1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</row>
    <row r="507" spans="1:48" ht="13" x14ac:dyDescent="0.15">
      <c r="A507" s="1"/>
      <c r="B507" s="1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</row>
    <row r="508" spans="1:48" ht="13" x14ac:dyDescent="0.15">
      <c r="A508" s="1"/>
      <c r="B508" s="1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</row>
    <row r="509" spans="1:48" ht="13" x14ac:dyDescent="0.15">
      <c r="A509" s="1"/>
      <c r="B509" s="1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</row>
    <row r="510" spans="1:48" ht="13" x14ac:dyDescent="0.15">
      <c r="A510" s="1"/>
      <c r="B510" s="1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</row>
    <row r="511" spans="1:48" ht="13" x14ac:dyDescent="0.15">
      <c r="A511" s="1"/>
      <c r="B511" s="1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</row>
    <row r="512" spans="1:48" ht="13" x14ac:dyDescent="0.15">
      <c r="A512" s="1"/>
      <c r="B512" s="1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</row>
    <row r="513" spans="1:48" ht="13" x14ac:dyDescent="0.15">
      <c r="A513" s="1"/>
      <c r="B513" s="1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</row>
    <row r="514" spans="1:48" ht="13" x14ac:dyDescent="0.15">
      <c r="A514" s="1"/>
      <c r="B514" s="1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</row>
    <row r="515" spans="1:48" ht="13" x14ac:dyDescent="0.15">
      <c r="A515" s="1"/>
      <c r="B515" s="1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</row>
    <row r="516" spans="1:48" ht="13" x14ac:dyDescent="0.15">
      <c r="A516" s="1"/>
      <c r="B516" s="1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</row>
    <row r="517" spans="1:48" ht="13" x14ac:dyDescent="0.15">
      <c r="A517" s="1"/>
      <c r="B517" s="1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</row>
    <row r="518" spans="1:48" ht="13" x14ac:dyDescent="0.15">
      <c r="A518" s="1"/>
      <c r="B518" s="1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</row>
    <row r="519" spans="1:48" ht="13" x14ac:dyDescent="0.15">
      <c r="A519" s="1"/>
      <c r="B519" s="1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</row>
    <row r="520" spans="1:48" ht="13" x14ac:dyDescent="0.15">
      <c r="A520" s="1"/>
      <c r="B520" s="1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</row>
    <row r="521" spans="1:48" ht="13" x14ac:dyDescent="0.15">
      <c r="A521" s="1"/>
      <c r="B521" s="1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</row>
    <row r="522" spans="1:48" ht="13" x14ac:dyDescent="0.15">
      <c r="A522" s="1"/>
      <c r="B522" s="1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</row>
    <row r="523" spans="1:48" ht="13" x14ac:dyDescent="0.15">
      <c r="A523" s="1"/>
      <c r="B523" s="1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</row>
    <row r="524" spans="1:48" ht="13" x14ac:dyDescent="0.15">
      <c r="A524" s="1"/>
      <c r="B524" s="1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</row>
    <row r="525" spans="1:48" ht="13" x14ac:dyDescent="0.15">
      <c r="A525" s="1"/>
      <c r="B525" s="1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</row>
    <row r="526" spans="1:48" ht="13" x14ac:dyDescent="0.15">
      <c r="A526" s="1"/>
      <c r="B526" s="1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</row>
    <row r="527" spans="1:48" ht="13" x14ac:dyDescent="0.15">
      <c r="A527" s="1"/>
      <c r="B527" s="1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</row>
    <row r="528" spans="1:48" ht="13" x14ac:dyDescent="0.15">
      <c r="A528" s="1"/>
      <c r="B528" s="1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</row>
    <row r="529" spans="1:48" ht="13" x14ac:dyDescent="0.15">
      <c r="A529" s="1"/>
      <c r="B529" s="1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</row>
    <row r="530" spans="1:48" ht="13" x14ac:dyDescent="0.15">
      <c r="A530" s="1"/>
      <c r="B530" s="1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</row>
    <row r="531" spans="1:48" ht="13" x14ac:dyDescent="0.15">
      <c r="A531" s="1"/>
      <c r="B531" s="1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</row>
    <row r="532" spans="1:48" ht="13" x14ac:dyDescent="0.15">
      <c r="A532" s="1"/>
      <c r="B532" s="1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</row>
    <row r="533" spans="1:48" ht="13" x14ac:dyDescent="0.15">
      <c r="A533" s="1"/>
      <c r="B533" s="1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</row>
    <row r="534" spans="1:48" ht="13" x14ac:dyDescent="0.15">
      <c r="A534" s="1"/>
      <c r="B534" s="1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</row>
    <row r="535" spans="1:48" ht="13" x14ac:dyDescent="0.15">
      <c r="A535" s="1"/>
      <c r="B535" s="1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</row>
    <row r="536" spans="1:48" ht="13" x14ac:dyDescent="0.15">
      <c r="A536" s="1"/>
      <c r="B536" s="1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</row>
    <row r="537" spans="1:48" ht="13" x14ac:dyDescent="0.15">
      <c r="A537" s="1"/>
      <c r="B537" s="1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</row>
    <row r="538" spans="1:48" ht="13" x14ac:dyDescent="0.15">
      <c r="A538" s="1"/>
      <c r="B538" s="1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</row>
    <row r="539" spans="1:48" ht="13" x14ac:dyDescent="0.15">
      <c r="A539" s="1"/>
      <c r="B539" s="1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</row>
    <row r="540" spans="1:48" ht="13" x14ac:dyDescent="0.15">
      <c r="A540" s="1"/>
      <c r="B540" s="1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</row>
    <row r="541" spans="1:48" ht="13" x14ac:dyDescent="0.15">
      <c r="A541" s="1"/>
      <c r="B541" s="1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</row>
    <row r="542" spans="1:48" ht="13" x14ac:dyDescent="0.15">
      <c r="A542" s="1"/>
      <c r="B542" s="1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</row>
    <row r="543" spans="1:48" ht="13" x14ac:dyDescent="0.15">
      <c r="A543" s="1"/>
      <c r="B543" s="1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</row>
    <row r="544" spans="1:48" ht="13" x14ac:dyDescent="0.15">
      <c r="A544" s="1"/>
      <c r="B544" s="1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</row>
    <row r="545" spans="1:48" ht="13" x14ac:dyDescent="0.15">
      <c r="A545" s="1"/>
      <c r="B545" s="1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</row>
    <row r="546" spans="1:48" ht="13" x14ac:dyDescent="0.15">
      <c r="A546" s="1"/>
      <c r="B546" s="1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</row>
    <row r="547" spans="1:48" ht="13" x14ac:dyDescent="0.15">
      <c r="A547" s="1"/>
      <c r="B547" s="1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</row>
    <row r="548" spans="1:48" ht="13" x14ac:dyDescent="0.15">
      <c r="A548" s="1"/>
      <c r="B548" s="1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</row>
    <row r="549" spans="1:48" ht="13" x14ac:dyDescent="0.15">
      <c r="A549" s="1"/>
      <c r="B549" s="1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</row>
    <row r="550" spans="1:48" ht="13" x14ac:dyDescent="0.15">
      <c r="A550" s="1"/>
      <c r="B550" s="1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</row>
    <row r="551" spans="1:48" ht="13" x14ac:dyDescent="0.15">
      <c r="A551" s="1"/>
      <c r="B551" s="1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</row>
    <row r="552" spans="1:48" ht="13" x14ac:dyDescent="0.15">
      <c r="A552" s="1"/>
      <c r="B552" s="1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</row>
    <row r="553" spans="1:48" ht="13" x14ac:dyDescent="0.15">
      <c r="A553" s="1"/>
      <c r="B553" s="1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</row>
    <row r="554" spans="1:48" ht="13" x14ac:dyDescent="0.15">
      <c r="A554" s="1"/>
      <c r="B554" s="1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</row>
    <row r="555" spans="1:48" ht="13" x14ac:dyDescent="0.15">
      <c r="A555" s="1"/>
      <c r="B555" s="1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</row>
    <row r="556" spans="1:48" ht="13" x14ac:dyDescent="0.15">
      <c r="A556" s="1"/>
      <c r="B556" s="1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</row>
    <row r="557" spans="1:48" ht="13" x14ac:dyDescent="0.15">
      <c r="A557" s="1"/>
      <c r="B557" s="1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</row>
    <row r="558" spans="1:48" ht="13" x14ac:dyDescent="0.15">
      <c r="A558" s="1"/>
      <c r="B558" s="1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</row>
    <row r="559" spans="1:48" ht="13" x14ac:dyDescent="0.15">
      <c r="A559" s="1"/>
      <c r="B559" s="1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</row>
    <row r="560" spans="1:48" ht="13" x14ac:dyDescent="0.15">
      <c r="A560" s="1"/>
      <c r="B560" s="1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</row>
    <row r="561" spans="1:48" ht="13" x14ac:dyDescent="0.15">
      <c r="A561" s="1"/>
      <c r="B561" s="1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</row>
    <row r="562" spans="1:48" ht="13" x14ac:dyDescent="0.15">
      <c r="A562" s="1"/>
      <c r="B562" s="1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</row>
    <row r="563" spans="1:48" ht="13" x14ac:dyDescent="0.15">
      <c r="A563" s="1"/>
      <c r="B563" s="1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</row>
    <row r="564" spans="1:48" ht="13" x14ac:dyDescent="0.15">
      <c r="A564" s="1"/>
      <c r="B564" s="1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</row>
    <row r="565" spans="1:48" ht="13" x14ac:dyDescent="0.15">
      <c r="A565" s="1"/>
      <c r="B565" s="1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</row>
    <row r="566" spans="1:48" ht="13" x14ac:dyDescent="0.15">
      <c r="A566" s="1"/>
      <c r="B566" s="1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</row>
    <row r="567" spans="1:48" ht="13" x14ac:dyDescent="0.15">
      <c r="A567" s="1"/>
      <c r="B567" s="1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</row>
    <row r="568" spans="1:48" ht="13" x14ac:dyDescent="0.15">
      <c r="A568" s="1"/>
      <c r="B568" s="1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</row>
    <row r="569" spans="1:48" ht="13" x14ac:dyDescent="0.15">
      <c r="A569" s="1"/>
      <c r="B569" s="1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</row>
    <row r="570" spans="1:48" ht="13" x14ac:dyDescent="0.15">
      <c r="A570" s="1"/>
      <c r="B570" s="1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</row>
    <row r="571" spans="1:48" ht="13" x14ac:dyDescent="0.15">
      <c r="A571" s="1"/>
      <c r="B571" s="1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</row>
    <row r="572" spans="1:48" ht="13" x14ac:dyDescent="0.15">
      <c r="A572" s="1"/>
      <c r="B572" s="1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</row>
    <row r="573" spans="1:48" ht="13" x14ac:dyDescent="0.15">
      <c r="A573" s="1"/>
      <c r="B573" s="1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</row>
    <row r="574" spans="1:48" ht="13" x14ac:dyDescent="0.15">
      <c r="A574" s="1"/>
      <c r="B574" s="1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</row>
    <row r="575" spans="1:48" ht="13" x14ac:dyDescent="0.15">
      <c r="A575" s="1"/>
      <c r="B575" s="1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</row>
    <row r="576" spans="1:48" ht="13" x14ac:dyDescent="0.15">
      <c r="A576" s="1"/>
      <c r="B576" s="1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</row>
    <row r="577" spans="1:48" ht="13" x14ac:dyDescent="0.15">
      <c r="A577" s="1"/>
      <c r="B577" s="1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</row>
    <row r="578" spans="1:48" ht="13" x14ac:dyDescent="0.15">
      <c r="A578" s="1"/>
      <c r="B578" s="1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</row>
    <row r="579" spans="1:48" ht="13" x14ac:dyDescent="0.15">
      <c r="A579" s="1"/>
      <c r="B579" s="1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</row>
    <row r="580" spans="1:48" ht="13" x14ac:dyDescent="0.15">
      <c r="A580" s="1"/>
      <c r="B580" s="1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</row>
    <row r="581" spans="1:48" ht="13" x14ac:dyDescent="0.15">
      <c r="A581" s="1"/>
      <c r="B581" s="1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</row>
    <row r="582" spans="1:48" ht="13" x14ac:dyDescent="0.15">
      <c r="A582" s="1"/>
      <c r="B582" s="1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</row>
    <row r="583" spans="1:48" ht="13" x14ac:dyDescent="0.15">
      <c r="A583" s="1"/>
      <c r="B583" s="1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</row>
    <row r="584" spans="1:48" ht="13" x14ac:dyDescent="0.15">
      <c r="A584" s="1"/>
      <c r="B584" s="1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</row>
    <row r="585" spans="1:48" ht="13" x14ac:dyDescent="0.15">
      <c r="A585" s="1"/>
      <c r="B585" s="1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</row>
    <row r="586" spans="1:48" ht="13" x14ac:dyDescent="0.15">
      <c r="A586" s="1"/>
      <c r="B586" s="1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</row>
    <row r="587" spans="1:48" ht="13" x14ac:dyDescent="0.15">
      <c r="A587" s="1"/>
      <c r="B587" s="1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</row>
    <row r="588" spans="1:48" ht="13" x14ac:dyDescent="0.15">
      <c r="A588" s="1"/>
      <c r="B588" s="1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</row>
    <row r="589" spans="1:48" ht="13" x14ac:dyDescent="0.15">
      <c r="A589" s="1"/>
      <c r="B589" s="1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</row>
    <row r="590" spans="1:48" ht="13" x14ac:dyDescent="0.15">
      <c r="A590" s="1"/>
      <c r="B590" s="1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</row>
    <row r="591" spans="1:48" ht="13" x14ac:dyDescent="0.15">
      <c r="A591" s="1"/>
      <c r="B591" s="1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</row>
    <row r="592" spans="1:48" ht="13" x14ac:dyDescent="0.15">
      <c r="A592" s="1"/>
      <c r="B592" s="1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</row>
    <row r="593" spans="1:48" ht="13" x14ac:dyDescent="0.15">
      <c r="A593" s="1"/>
      <c r="B593" s="1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</row>
    <row r="594" spans="1:48" ht="13" x14ac:dyDescent="0.15">
      <c r="A594" s="1"/>
      <c r="B594" s="1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</row>
    <row r="595" spans="1:48" ht="13" x14ac:dyDescent="0.15">
      <c r="A595" s="1"/>
      <c r="B595" s="1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</row>
    <row r="596" spans="1:48" ht="13" x14ac:dyDescent="0.15">
      <c r="A596" s="1"/>
      <c r="B596" s="1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</row>
    <row r="597" spans="1:48" ht="13" x14ac:dyDescent="0.15">
      <c r="A597" s="1"/>
      <c r="B597" s="1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</row>
    <row r="598" spans="1:48" ht="13" x14ac:dyDescent="0.15">
      <c r="A598" s="1"/>
      <c r="B598" s="1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</row>
    <row r="599" spans="1:48" ht="13" x14ac:dyDescent="0.15">
      <c r="A599" s="1"/>
      <c r="B599" s="1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</row>
    <row r="600" spans="1:48" ht="13" x14ac:dyDescent="0.15">
      <c r="A600" s="1"/>
      <c r="B600" s="1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</row>
    <row r="601" spans="1:48" ht="13" x14ac:dyDescent="0.15">
      <c r="A601" s="1"/>
      <c r="B601" s="1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</row>
    <row r="602" spans="1:48" ht="13" x14ac:dyDescent="0.15">
      <c r="A602" s="1"/>
      <c r="B602" s="1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</row>
    <row r="603" spans="1:48" ht="13" x14ac:dyDescent="0.15">
      <c r="A603" s="1"/>
      <c r="B603" s="1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</row>
    <row r="604" spans="1:48" ht="13" x14ac:dyDescent="0.15">
      <c r="A604" s="1"/>
      <c r="B604" s="1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</row>
    <row r="605" spans="1:48" ht="13" x14ac:dyDescent="0.15">
      <c r="A605" s="1"/>
      <c r="B605" s="1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</row>
    <row r="606" spans="1:48" ht="13" x14ac:dyDescent="0.15">
      <c r="A606" s="1"/>
      <c r="B606" s="1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</row>
    <row r="607" spans="1:48" ht="13" x14ac:dyDescent="0.15">
      <c r="A607" s="1"/>
      <c r="B607" s="1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</row>
    <row r="608" spans="1:48" ht="13" x14ac:dyDescent="0.15">
      <c r="A608" s="1"/>
      <c r="B608" s="1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</row>
    <row r="609" spans="1:48" ht="13" x14ac:dyDescent="0.15">
      <c r="A609" s="1"/>
      <c r="B609" s="1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</row>
    <row r="610" spans="1:48" ht="13" x14ac:dyDescent="0.15">
      <c r="A610" s="1"/>
      <c r="B610" s="1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</row>
    <row r="611" spans="1:48" ht="13" x14ac:dyDescent="0.15">
      <c r="A611" s="1"/>
      <c r="B611" s="1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</row>
    <row r="612" spans="1:48" ht="13" x14ac:dyDescent="0.15">
      <c r="A612" s="1"/>
      <c r="B612" s="1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</row>
    <row r="613" spans="1:48" ht="13" x14ac:dyDescent="0.15">
      <c r="A613" s="1"/>
      <c r="B613" s="1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</row>
    <row r="614" spans="1:48" ht="13" x14ac:dyDescent="0.15">
      <c r="A614" s="1"/>
      <c r="B614" s="1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</row>
    <row r="615" spans="1:48" ht="13" x14ac:dyDescent="0.15">
      <c r="A615" s="1"/>
      <c r="B615" s="1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</row>
    <row r="616" spans="1:48" ht="13" x14ac:dyDescent="0.15">
      <c r="A616" s="1"/>
      <c r="B616" s="1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</row>
    <row r="617" spans="1:48" ht="13" x14ac:dyDescent="0.15">
      <c r="A617" s="1"/>
      <c r="B617" s="1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</row>
    <row r="618" spans="1:48" ht="13" x14ac:dyDescent="0.15">
      <c r="A618" s="1"/>
      <c r="B618" s="1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</row>
    <row r="619" spans="1:48" ht="13" x14ac:dyDescent="0.15">
      <c r="A619" s="1"/>
      <c r="B619" s="1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</row>
    <row r="620" spans="1:48" ht="13" x14ac:dyDescent="0.15">
      <c r="A620" s="1"/>
      <c r="B620" s="1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</row>
    <row r="621" spans="1:48" ht="13" x14ac:dyDescent="0.15">
      <c r="A621" s="1"/>
      <c r="B621" s="1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</row>
    <row r="622" spans="1:48" ht="13" x14ac:dyDescent="0.15">
      <c r="A622" s="1"/>
      <c r="B622" s="1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</row>
    <row r="623" spans="1:48" ht="13" x14ac:dyDescent="0.15">
      <c r="A623" s="1"/>
      <c r="B623" s="1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</row>
    <row r="624" spans="1:48" ht="13" x14ac:dyDescent="0.15">
      <c r="A624" s="1"/>
      <c r="B624" s="1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</row>
    <row r="625" spans="1:48" ht="13" x14ac:dyDescent="0.15">
      <c r="A625" s="1"/>
      <c r="B625" s="1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</row>
    <row r="626" spans="1:48" ht="13" x14ac:dyDescent="0.15">
      <c r="A626" s="1"/>
      <c r="B626" s="1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</row>
    <row r="627" spans="1:48" ht="13" x14ac:dyDescent="0.15">
      <c r="A627" s="1"/>
      <c r="B627" s="1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</row>
    <row r="628" spans="1:48" ht="13" x14ac:dyDescent="0.15">
      <c r="A628" s="1"/>
      <c r="B628" s="1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</row>
    <row r="629" spans="1:48" ht="13" x14ac:dyDescent="0.15">
      <c r="A629" s="1"/>
      <c r="B629" s="1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</row>
    <row r="630" spans="1:48" ht="13" x14ac:dyDescent="0.15">
      <c r="A630" s="1"/>
      <c r="B630" s="1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</row>
    <row r="631" spans="1:48" ht="13" x14ac:dyDescent="0.15">
      <c r="A631" s="1"/>
      <c r="B631" s="1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</row>
    <row r="632" spans="1:48" ht="13" x14ac:dyDescent="0.15">
      <c r="A632" s="1"/>
      <c r="B632" s="1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</row>
    <row r="633" spans="1:48" ht="13" x14ac:dyDescent="0.15">
      <c r="A633" s="1"/>
      <c r="B633" s="1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</row>
    <row r="634" spans="1:48" ht="13" x14ac:dyDescent="0.15">
      <c r="A634" s="1"/>
      <c r="B634" s="1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</row>
    <row r="635" spans="1:48" ht="13" x14ac:dyDescent="0.15">
      <c r="A635" s="1"/>
      <c r="B635" s="1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</row>
    <row r="636" spans="1:48" ht="13" x14ac:dyDescent="0.15">
      <c r="A636" s="1"/>
      <c r="B636" s="1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</row>
    <row r="637" spans="1:48" ht="13" x14ac:dyDescent="0.15">
      <c r="A637" s="1"/>
      <c r="B637" s="1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</row>
    <row r="638" spans="1:48" ht="13" x14ac:dyDescent="0.15">
      <c r="A638" s="1"/>
      <c r="B638" s="1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</row>
    <row r="639" spans="1:48" ht="13" x14ac:dyDescent="0.15">
      <c r="A639" s="1"/>
      <c r="B639" s="1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</row>
    <row r="640" spans="1:48" ht="13" x14ac:dyDescent="0.15">
      <c r="A640" s="1"/>
      <c r="B640" s="1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</row>
    <row r="641" spans="1:48" ht="13" x14ac:dyDescent="0.15">
      <c r="A641" s="1"/>
      <c r="B641" s="1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</row>
    <row r="642" spans="1:48" ht="13" x14ac:dyDescent="0.15">
      <c r="A642" s="1"/>
      <c r="B642" s="1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</row>
    <row r="643" spans="1:48" ht="13" x14ac:dyDescent="0.15">
      <c r="A643" s="1"/>
      <c r="B643" s="1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</row>
    <row r="644" spans="1:48" ht="13" x14ac:dyDescent="0.15">
      <c r="A644" s="1"/>
      <c r="B644" s="1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</row>
    <row r="645" spans="1:48" ht="13" x14ac:dyDescent="0.15">
      <c r="A645" s="1"/>
      <c r="B645" s="1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</row>
    <row r="646" spans="1:48" ht="13" x14ac:dyDescent="0.15">
      <c r="A646" s="1"/>
      <c r="B646" s="1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</row>
    <row r="647" spans="1:48" ht="13" x14ac:dyDescent="0.15">
      <c r="A647" s="1"/>
      <c r="B647" s="1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</row>
    <row r="648" spans="1:48" ht="13" x14ac:dyDescent="0.15">
      <c r="A648" s="1"/>
      <c r="B648" s="1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</row>
    <row r="649" spans="1:48" ht="13" x14ac:dyDescent="0.15">
      <c r="A649" s="1"/>
      <c r="B649" s="1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</row>
    <row r="650" spans="1:48" ht="13" x14ac:dyDescent="0.15">
      <c r="A650" s="1"/>
      <c r="B650" s="1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</row>
    <row r="651" spans="1:48" ht="13" x14ac:dyDescent="0.15">
      <c r="A651" s="1"/>
      <c r="B651" s="1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</row>
    <row r="652" spans="1:48" ht="13" x14ac:dyDescent="0.15">
      <c r="A652" s="1"/>
      <c r="B652" s="1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</row>
    <row r="653" spans="1:48" ht="13" x14ac:dyDescent="0.15">
      <c r="A653" s="1"/>
      <c r="B653" s="1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</row>
    <row r="654" spans="1:48" ht="13" x14ac:dyDescent="0.15">
      <c r="A654" s="1"/>
      <c r="B654" s="1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</row>
    <row r="655" spans="1:48" ht="13" x14ac:dyDescent="0.15">
      <c r="A655" s="1"/>
      <c r="B655" s="1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</row>
    <row r="656" spans="1:48" ht="13" x14ac:dyDescent="0.15">
      <c r="A656" s="1"/>
      <c r="B656" s="1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</row>
    <row r="657" spans="1:48" ht="13" x14ac:dyDescent="0.15">
      <c r="A657" s="1"/>
      <c r="B657" s="1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</row>
    <row r="658" spans="1:48" ht="13" x14ac:dyDescent="0.15">
      <c r="A658" s="1"/>
      <c r="B658" s="1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</row>
    <row r="659" spans="1:48" ht="13" x14ac:dyDescent="0.15">
      <c r="A659" s="1"/>
      <c r="B659" s="1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</row>
    <row r="660" spans="1:48" ht="13" x14ac:dyDescent="0.15">
      <c r="A660" s="1"/>
      <c r="B660" s="1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</row>
    <row r="661" spans="1:48" ht="13" x14ac:dyDescent="0.15">
      <c r="A661" s="1"/>
      <c r="B661" s="1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</row>
    <row r="662" spans="1:48" ht="13" x14ac:dyDescent="0.15">
      <c r="A662" s="1"/>
      <c r="B662" s="1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</row>
    <row r="663" spans="1:48" ht="13" x14ac:dyDescent="0.15">
      <c r="A663" s="1"/>
      <c r="B663" s="1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</row>
    <row r="664" spans="1:48" ht="13" x14ac:dyDescent="0.15">
      <c r="A664" s="1"/>
      <c r="B664" s="1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</row>
    <row r="665" spans="1:48" ht="13" x14ac:dyDescent="0.15">
      <c r="A665" s="1"/>
      <c r="B665" s="1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</row>
    <row r="666" spans="1:48" ht="13" x14ac:dyDescent="0.15">
      <c r="A666" s="1"/>
      <c r="B666" s="1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</row>
    <row r="667" spans="1:48" ht="13" x14ac:dyDescent="0.15">
      <c r="A667" s="1"/>
      <c r="B667" s="1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</row>
    <row r="668" spans="1:48" ht="13" x14ac:dyDescent="0.15">
      <c r="A668" s="1"/>
      <c r="B668" s="1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</row>
    <row r="669" spans="1:48" ht="13" x14ac:dyDescent="0.15">
      <c r="A669" s="1"/>
      <c r="B669" s="1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</row>
    <row r="670" spans="1:48" ht="13" x14ac:dyDescent="0.15">
      <c r="A670" s="1"/>
      <c r="B670" s="1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</row>
    <row r="671" spans="1:48" ht="13" x14ac:dyDescent="0.15">
      <c r="A671" s="1"/>
      <c r="B671" s="1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</row>
    <row r="672" spans="1:48" ht="13" x14ac:dyDescent="0.15">
      <c r="A672" s="1"/>
      <c r="B672" s="1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</row>
    <row r="673" spans="1:48" ht="13" x14ac:dyDescent="0.15">
      <c r="A673" s="1"/>
      <c r="B673" s="1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</row>
    <row r="674" spans="1:48" ht="13" x14ac:dyDescent="0.15">
      <c r="A674" s="1"/>
      <c r="B674" s="1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</row>
    <row r="675" spans="1:48" ht="13" x14ac:dyDescent="0.15">
      <c r="A675" s="1"/>
      <c r="B675" s="1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</row>
    <row r="676" spans="1:48" ht="13" x14ac:dyDescent="0.15">
      <c r="A676" s="1"/>
      <c r="B676" s="1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</row>
    <row r="677" spans="1:48" ht="13" x14ac:dyDescent="0.15">
      <c r="A677" s="1"/>
      <c r="B677" s="1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</row>
    <row r="678" spans="1:48" ht="13" x14ac:dyDescent="0.15">
      <c r="A678" s="1"/>
      <c r="B678" s="1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</row>
    <row r="679" spans="1:48" ht="13" x14ac:dyDescent="0.15">
      <c r="A679" s="1"/>
      <c r="B679" s="1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</row>
    <row r="680" spans="1:48" ht="13" x14ac:dyDescent="0.15">
      <c r="A680" s="1"/>
      <c r="B680" s="1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</row>
    <row r="681" spans="1:48" ht="13" x14ac:dyDescent="0.15">
      <c r="A681" s="1"/>
      <c r="B681" s="1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</row>
    <row r="682" spans="1:48" ht="13" x14ac:dyDescent="0.15">
      <c r="A682" s="1"/>
      <c r="B682" s="1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</row>
    <row r="683" spans="1:48" ht="13" x14ac:dyDescent="0.15">
      <c r="A683" s="1"/>
      <c r="B683" s="1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</row>
    <row r="684" spans="1:48" ht="13" x14ac:dyDescent="0.15">
      <c r="A684" s="1"/>
      <c r="B684" s="1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</row>
    <row r="685" spans="1:48" ht="13" x14ac:dyDescent="0.15">
      <c r="A685" s="1"/>
      <c r="B685" s="1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</row>
    <row r="686" spans="1:48" ht="13" x14ac:dyDescent="0.15">
      <c r="A686" s="1"/>
      <c r="B686" s="1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</row>
    <row r="687" spans="1:48" ht="13" x14ac:dyDescent="0.15">
      <c r="A687" s="1"/>
      <c r="B687" s="1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</row>
    <row r="688" spans="1:48" ht="13" x14ac:dyDescent="0.15">
      <c r="A688" s="1"/>
      <c r="B688" s="1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</row>
    <row r="689" spans="1:48" ht="13" x14ac:dyDescent="0.15">
      <c r="A689" s="1"/>
      <c r="B689" s="1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</row>
    <row r="690" spans="1:48" ht="13" x14ac:dyDescent="0.15">
      <c r="A690" s="1"/>
      <c r="B690" s="1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</row>
    <row r="691" spans="1:48" ht="13" x14ac:dyDescent="0.15">
      <c r="A691" s="1"/>
      <c r="B691" s="1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</row>
    <row r="692" spans="1:48" ht="13" x14ac:dyDescent="0.15">
      <c r="A692" s="1"/>
      <c r="B692" s="1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</row>
    <row r="693" spans="1:48" ht="13" x14ac:dyDescent="0.15">
      <c r="A693" s="1"/>
      <c r="B693" s="1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</row>
    <row r="694" spans="1:48" ht="13" x14ac:dyDescent="0.15">
      <c r="A694" s="1"/>
      <c r="B694" s="1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</row>
    <row r="695" spans="1:48" ht="13" x14ac:dyDescent="0.15">
      <c r="A695" s="1"/>
      <c r="B695" s="1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</row>
    <row r="696" spans="1:48" ht="13" x14ac:dyDescent="0.15">
      <c r="A696" s="1"/>
      <c r="B696" s="1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</row>
    <row r="697" spans="1:48" ht="13" x14ac:dyDescent="0.15">
      <c r="A697" s="1"/>
      <c r="B697" s="1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</row>
    <row r="698" spans="1:48" ht="13" x14ac:dyDescent="0.15">
      <c r="A698" s="1"/>
      <c r="B698" s="1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</row>
    <row r="699" spans="1:48" ht="13" x14ac:dyDescent="0.15">
      <c r="A699" s="1"/>
      <c r="B699" s="1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</row>
    <row r="700" spans="1:48" ht="13" x14ac:dyDescent="0.15">
      <c r="A700" s="1"/>
      <c r="B700" s="1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</row>
    <row r="701" spans="1:48" ht="13" x14ac:dyDescent="0.15">
      <c r="A701" s="1"/>
      <c r="B701" s="1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</row>
    <row r="702" spans="1:48" ht="13" x14ac:dyDescent="0.15">
      <c r="A702" s="1"/>
      <c r="B702" s="1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</row>
    <row r="703" spans="1:48" ht="13" x14ac:dyDescent="0.15">
      <c r="A703" s="1"/>
      <c r="B703" s="1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</row>
    <row r="704" spans="1:48" ht="13" x14ac:dyDescent="0.15">
      <c r="A704" s="1"/>
      <c r="B704" s="1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</row>
    <row r="705" spans="1:48" ht="13" x14ac:dyDescent="0.15">
      <c r="A705" s="1"/>
      <c r="B705" s="1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</row>
    <row r="706" spans="1:48" ht="13" x14ac:dyDescent="0.15">
      <c r="A706" s="1"/>
      <c r="B706" s="1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</row>
    <row r="707" spans="1:48" ht="13" x14ac:dyDescent="0.15">
      <c r="A707" s="1"/>
      <c r="B707" s="1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</row>
    <row r="708" spans="1:48" ht="13" x14ac:dyDescent="0.15">
      <c r="A708" s="1"/>
      <c r="B708" s="1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</row>
    <row r="709" spans="1:48" ht="13" x14ac:dyDescent="0.15">
      <c r="A709" s="1"/>
      <c r="B709" s="1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</row>
    <row r="710" spans="1:48" ht="13" x14ac:dyDescent="0.15">
      <c r="A710" s="1"/>
      <c r="B710" s="1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</row>
    <row r="711" spans="1:48" ht="13" x14ac:dyDescent="0.15">
      <c r="A711" s="1"/>
      <c r="B711" s="1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</row>
    <row r="712" spans="1:48" ht="13" x14ac:dyDescent="0.15">
      <c r="A712" s="1"/>
      <c r="B712" s="1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</row>
    <row r="713" spans="1:48" ht="13" x14ac:dyDescent="0.15">
      <c r="A713" s="1"/>
      <c r="B713" s="1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</row>
    <row r="714" spans="1:48" ht="13" x14ac:dyDescent="0.15">
      <c r="A714" s="1"/>
      <c r="B714" s="1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</row>
    <row r="715" spans="1:48" ht="13" x14ac:dyDescent="0.15">
      <c r="A715" s="1"/>
      <c r="B715" s="1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</row>
    <row r="716" spans="1:48" ht="13" x14ac:dyDescent="0.15">
      <c r="A716" s="1"/>
      <c r="B716" s="1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</row>
    <row r="717" spans="1:48" ht="13" x14ac:dyDescent="0.15">
      <c r="A717" s="1"/>
      <c r="B717" s="1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</row>
    <row r="718" spans="1:48" ht="13" x14ac:dyDescent="0.15">
      <c r="A718" s="1"/>
      <c r="B718" s="1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</row>
    <row r="719" spans="1:48" ht="13" x14ac:dyDescent="0.15">
      <c r="A719" s="1"/>
      <c r="B719" s="1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</row>
    <row r="720" spans="1:48" ht="13" x14ac:dyDescent="0.15">
      <c r="A720" s="1"/>
      <c r="B720" s="1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</row>
    <row r="721" spans="1:48" ht="13" x14ac:dyDescent="0.15">
      <c r="A721" s="1"/>
      <c r="B721" s="1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</row>
    <row r="722" spans="1:48" ht="13" x14ac:dyDescent="0.15">
      <c r="A722" s="1"/>
      <c r="B722" s="1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</row>
    <row r="723" spans="1:48" ht="13" x14ac:dyDescent="0.15">
      <c r="A723" s="1"/>
      <c r="B723" s="1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</row>
    <row r="724" spans="1:48" ht="13" x14ac:dyDescent="0.15">
      <c r="A724" s="1"/>
      <c r="B724" s="1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</row>
    <row r="725" spans="1:48" ht="13" x14ac:dyDescent="0.15">
      <c r="A725" s="1"/>
      <c r="B725" s="1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</row>
    <row r="726" spans="1:48" ht="13" x14ac:dyDescent="0.15">
      <c r="A726" s="1"/>
      <c r="B726" s="1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</row>
    <row r="727" spans="1:48" ht="13" x14ac:dyDescent="0.15">
      <c r="A727" s="1"/>
      <c r="B727" s="1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</row>
    <row r="728" spans="1:48" ht="13" x14ac:dyDescent="0.15">
      <c r="A728" s="1"/>
      <c r="B728" s="1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</row>
    <row r="729" spans="1:48" ht="13" x14ac:dyDescent="0.15">
      <c r="A729" s="1"/>
      <c r="B729" s="1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</row>
    <row r="730" spans="1:48" ht="13" x14ac:dyDescent="0.15">
      <c r="A730" s="1"/>
      <c r="B730" s="1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</row>
    <row r="731" spans="1:48" ht="13" x14ac:dyDescent="0.15">
      <c r="A731" s="1"/>
      <c r="B731" s="1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</row>
    <row r="732" spans="1:48" ht="13" x14ac:dyDescent="0.15">
      <c r="A732" s="1"/>
      <c r="B732" s="1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</row>
    <row r="733" spans="1:48" ht="13" x14ac:dyDescent="0.15">
      <c r="A733" s="1"/>
      <c r="B733" s="1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</row>
    <row r="734" spans="1:48" ht="13" x14ac:dyDescent="0.15">
      <c r="A734" s="1"/>
      <c r="B734" s="1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</row>
    <row r="735" spans="1:48" ht="13" x14ac:dyDescent="0.15">
      <c r="A735" s="1"/>
      <c r="B735" s="1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</row>
    <row r="736" spans="1:48" ht="13" x14ac:dyDescent="0.15">
      <c r="A736" s="1"/>
      <c r="B736" s="1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</row>
    <row r="737" spans="1:48" ht="13" x14ac:dyDescent="0.15">
      <c r="A737" s="1"/>
      <c r="B737" s="1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</row>
    <row r="738" spans="1:48" ht="13" x14ac:dyDescent="0.15">
      <c r="A738" s="1"/>
      <c r="B738" s="1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</row>
    <row r="739" spans="1:48" ht="13" x14ac:dyDescent="0.15">
      <c r="A739" s="1"/>
      <c r="B739" s="1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</row>
    <row r="740" spans="1:48" ht="13" x14ac:dyDescent="0.15">
      <c r="A740" s="1"/>
      <c r="B740" s="1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</row>
    <row r="741" spans="1:48" ht="13" x14ac:dyDescent="0.15">
      <c r="A741" s="1"/>
      <c r="B741" s="1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</row>
    <row r="742" spans="1:48" ht="13" x14ac:dyDescent="0.15">
      <c r="A742" s="1"/>
      <c r="B742" s="1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</row>
    <row r="743" spans="1:48" ht="13" x14ac:dyDescent="0.15">
      <c r="A743" s="1"/>
      <c r="B743" s="1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</row>
    <row r="744" spans="1:48" ht="13" x14ac:dyDescent="0.15">
      <c r="A744" s="1"/>
      <c r="B744" s="1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</row>
    <row r="745" spans="1:48" ht="13" x14ac:dyDescent="0.15">
      <c r="A745" s="1"/>
      <c r="B745" s="1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</row>
    <row r="746" spans="1:48" ht="13" x14ac:dyDescent="0.15">
      <c r="A746" s="1"/>
      <c r="B746" s="1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</row>
    <row r="747" spans="1:48" ht="13" x14ac:dyDescent="0.15">
      <c r="A747" s="1"/>
      <c r="B747" s="1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</row>
    <row r="748" spans="1:48" ht="13" x14ac:dyDescent="0.15">
      <c r="A748" s="1"/>
      <c r="B748" s="1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</row>
    <row r="749" spans="1:48" ht="13" x14ac:dyDescent="0.15">
      <c r="A749" s="1"/>
      <c r="B749" s="1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</row>
    <row r="750" spans="1:48" ht="13" x14ac:dyDescent="0.15">
      <c r="A750" s="1"/>
      <c r="B750" s="1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</row>
    <row r="751" spans="1:48" ht="13" x14ac:dyDescent="0.15">
      <c r="A751" s="1"/>
      <c r="B751" s="1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</row>
    <row r="752" spans="1:48" ht="13" x14ac:dyDescent="0.15">
      <c r="A752" s="1"/>
      <c r="B752" s="1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</row>
    <row r="753" spans="1:48" ht="13" x14ac:dyDescent="0.15">
      <c r="A753" s="1"/>
      <c r="B753" s="1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</row>
    <row r="754" spans="1:48" ht="13" x14ac:dyDescent="0.15">
      <c r="A754" s="1"/>
      <c r="B754" s="1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</row>
    <row r="755" spans="1:48" ht="13" x14ac:dyDescent="0.15">
      <c r="A755" s="1"/>
      <c r="B755" s="1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</row>
    <row r="756" spans="1:48" ht="13" x14ac:dyDescent="0.15">
      <c r="A756" s="1"/>
      <c r="B756" s="1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</row>
    <row r="757" spans="1:48" ht="13" x14ac:dyDescent="0.15">
      <c r="A757" s="1"/>
      <c r="B757" s="1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</row>
    <row r="758" spans="1:48" ht="13" x14ac:dyDescent="0.15">
      <c r="A758" s="1"/>
      <c r="B758" s="1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</row>
    <row r="759" spans="1:48" ht="13" x14ac:dyDescent="0.15">
      <c r="A759" s="1"/>
      <c r="B759" s="1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</row>
    <row r="760" spans="1:48" ht="13" x14ac:dyDescent="0.15">
      <c r="A760" s="1"/>
      <c r="B760" s="1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</row>
    <row r="761" spans="1:48" ht="13" x14ac:dyDescent="0.15">
      <c r="A761" s="1"/>
      <c r="B761" s="1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</row>
    <row r="762" spans="1:48" ht="13" x14ac:dyDescent="0.15">
      <c r="A762" s="1"/>
      <c r="B762" s="1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</row>
    <row r="763" spans="1:48" ht="13" x14ac:dyDescent="0.15">
      <c r="A763" s="1"/>
      <c r="B763" s="1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</row>
    <row r="764" spans="1:48" ht="13" x14ac:dyDescent="0.15">
      <c r="A764" s="1"/>
      <c r="B764" s="1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</row>
    <row r="765" spans="1:48" ht="13" x14ac:dyDescent="0.15">
      <c r="A765" s="1"/>
      <c r="B765" s="1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</row>
    <row r="766" spans="1:48" ht="13" x14ac:dyDescent="0.15">
      <c r="A766" s="1"/>
      <c r="B766" s="1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</row>
    <row r="767" spans="1:48" ht="13" x14ac:dyDescent="0.15">
      <c r="A767" s="1"/>
      <c r="B767" s="1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</row>
    <row r="768" spans="1:48" ht="13" x14ac:dyDescent="0.15">
      <c r="A768" s="1"/>
      <c r="B768" s="1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</row>
    <row r="769" spans="1:48" ht="13" x14ac:dyDescent="0.15">
      <c r="A769" s="1"/>
      <c r="B769" s="1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</row>
    <row r="770" spans="1:48" ht="13" x14ac:dyDescent="0.15">
      <c r="A770" s="1"/>
      <c r="B770" s="1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</row>
    <row r="771" spans="1:48" ht="13" x14ac:dyDescent="0.15">
      <c r="A771" s="1"/>
      <c r="B771" s="1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</row>
    <row r="772" spans="1:48" ht="13" x14ac:dyDescent="0.15">
      <c r="A772" s="1"/>
      <c r="B772" s="1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</row>
    <row r="773" spans="1:48" ht="13" x14ac:dyDescent="0.15">
      <c r="A773" s="1"/>
      <c r="B773" s="1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</row>
    <row r="774" spans="1:48" ht="13" x14ac:dyDescent="0.15">
      <c r="A774" s="1"/>
      <c r="B774" s="1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</row>
    <row r="775" spans="1:48" ht="13" x14ac:dyDescent="0.15">
      <c r="A775" s="1"/>
      <c r="B775" s="1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</row>
    <row r="776" spans="1:48" ht="13" x14ac:dyDescent="0.15">
      <c r="A776" s="1"/>
      <c r="B776" s="1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</row>
    <row r="777" spans="1:48" ht="13" x14ac:dyDescent="0.15">
      <c r="A777" s="1"/>
      <c r="B777" s="1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</row>
    <row r="778" spans="1:48" ht="13" x14ac:dyDescent="0.15">
      <c r="A778" s="1"/>
      <c r="B778" s="1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</row>
    <row r="779" spans="1:48" ht="13" x14ac:dyDescent="0.15">
      <c r="A779" s="1"/>
      <c r="B779" s="1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</row>
    <row r="780" spans="1:48" ht="13" x14ac:dyDescent="0.15">
      <c r="A780" s="1"/>
      <c r="B780" s="1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</row>
    <row r="781" spans="1:48" ht="13" x14ac:dyDescent="0.15">
      <c r="A781" s="1"/>
      <c r="B781" s="1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</row>
    <row r="782" spans="1:48" ht="13" x14ac:dyDescent="0.15">
      <c r="A782" s="1"/>
      <c r="B782" s="1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</row>
    <row r="783" spans="1:48" ht="13" x14ac:dyDescent="0.15">
      <c r="A783" s="1"/>
      <c r="B783" s="1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</row>
    <row r="784" spans="1:48" ht="13" x14ac:dyDescent="0.15">
      <c r="A784" s="1"/>
      <c r="B784" s="1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</row>
    <row r="785" spans="1:48" ht="13" x14ac:dyDescent="0.15">
      <c r="A785" s="1"/>
      <c r="B785" s="1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</row>
    <row r="786" spans="1:48" ht="13" x14ac:dyDescent="0.15">
      <c r="A786" s="1"/>
      <c r="B786" s="1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</row>
    <row r="787" spans="1:48" ht="13" x14ac:dyDescent="0.15">
      <c r="A787" s="1"/>
      <c r="B787" s="1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</row>
    <row r="788" spans="1:48" ht="13" x14ac:dyDescent="0.15">
      <c r="A788" s="1"/>
      <c r="B788" s="1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</row>
    <row r="789" spans="1:48" ht="13" x14ac:dyDescent="0.15">
      <c r="A789" s="1"/>
      <c r="B789" s="1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</row>
    <row r="790" spans="1:48" ht="13" x14ac:dyDescent="0.15">
      <c r="A790" s="1"/>
      <c r="B790" s="1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</row>
    <row r="791" spans="1:48" ht="13" x14ac:dyDescent="0.15">
      <c r="A791" s="1"/>
      <c r="B791" s="1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</row>
    <row r="792" spans="1:48" ht="13" x14ac:dyDescent="0.15">
      <c r="A792" s="1"/>
      <c r="B792" s="1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</row>
    <row r="793" spans="1:48" ht="13" x14ac:dyDescent="0.15">
      <c r="A793" s="1"/>
      <c r="B793" s="1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</row>
    <row r="794" spans="1:48" ht="13" x14ac:dyDescent="0.15">
      <c r="A794" s="1"/>
      <c r="B794" s="1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</row>
    <row r="795" spans="1:48" ht="13" x14ac:dyDescent="0.15">
      <c r="A795" s="1"/>
      <c r="B795" s="1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</row>
    <row r="796" spans="1:48" ht="13" x14ac:dyDescent="0.15">
      <c r="A796" s="1"/>
      <c r="B796" s="1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</row>
    <row r="797" spans="1:48" ht="13" x14ac:dyDescent="0.15">
      <c r="A797" s="1"/>
      <c r="B797" s="1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</row>
    <row r="798" spans="1:48" ht="13" x14ac:dyDescent="0.15">
      <c r="A798" s="1"/>
      <c r="B798" s="1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</row>
    <row r="799" spans="1:48" ht="13" x14ac:dyDescent="0.15">
      <c r="A799" s="1"/>
      <c r="B799" s="1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</row>
    <row r="800" spans="1:48" ht="13" x14ac:dyDescent="0.15">
      <c r="A800" s="1"/>
      <c r="B800" s="1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</row>
    <row r="801" spans="1:48" ht="13" x14ac:dyDescent="0.15">
      <c r="A801" s="1"/>
      <c r="B801" s="1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</row>
    <row r="802" spans="1:48" ht="13" x14ac:dyDescent="0.15">
      <c r="A802" s="1"/>
      <c r="B802" s="1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</row>
    <row r="803" spans="1:48" ht="13" x14ac:dyDescent="0.15">
      <c r="A803" s="1"/>
      <c r="B803" s="1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</row>
    <row r="804" spans="1:48" ht="13" x14ac:dyDescent="0.15">
      <c r="A804" s="1"/>
      <c r="B804" s="1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</row>
    <row r="805" spans="1:48" ht="13" x14ac:dyDescent="0.15">
      <c r="A805" s="1"/>
      <c r="B805" s="1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</row>
    <row r="806" spans="1:48" ht="13" x14ac:dyDescent="0.15">
      <c r="A806" s="1"/>
      <c r="B806" s="1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</row>
    <row r="807" spans="1:48" ht="13" x14ac:dyDescent="0.15">
      <c r="A807" s="1"/>
      <c r="B807" s="1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</row>
    <row r="808" spans="1:48" ht="13" x14ac:dyDescent="0.15">
      <c r="A808" s="1"/>
      <c r="B808" s="1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</row>
    <row r="809" spans="1:48" ht="13" x14ac:dyDescent="0.15">
      <c r="A809" s="1"/>
      <c r="B809" s="1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</row>
    <row r="810" spans="1:48" ht="13" x14ac:dyDescent="0.15">
      <c r="A810" s="1"/>
      <c r="B810" s="1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</row>
    <row r="811" spans="1:48" ht="13" x14ac:dyDescent="0.15">
      <c r="A811" s="1"/>
      <c r="B811" s="1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</row>
    <row r="812" spans="1:48" ht="13" x14ac:dyDescent="0.15">
      <c r="A812" s="1"/>
      <c r="B812" s="1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</row>
    <row r="813" spans="1:48" ht="13" x14ac:dyDescent="0.15">
      <c r="A813" s="1"/>
      <c r="B813" s="1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</row>
    <row r="814" spans="1:48" ht="13" x14ac:dyDescent="0.15">
      <c r="A814" s="1"/>
      <c r="B814" s="1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</row>
    <row r="815" spans="1:48" ht="13" x14ac:dyDescent="0.15">
      <c r="A815" s="1"/>
      <c r="B815" s="1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</row>
    <row r="816" spans="1:48" ht="13" x14ac:dyDescent="0.15">
      <c r="A816" s="1"/>
      <c r="B816" s="1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</row>
    <row r="817" spans="1:48" ht="13" x14ac:dyDescent="0.15">
      <c r="A817" s="1"/>
      <c r="B817" s="1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</row>
    <row r="818" spans="1:48" ht="13" x14ac:dyDescent="0.15">
      <c r="A818" s="1"/>
      <c r="B818" s="1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</row>
    <row r="819" spans="1:48" ht="13" x14ac:dyDescent="0.15">
      <c r="A819" s="1"/>
      <c r="B819" s="1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</row>
    <row r="820" spans="1:48" ht="13" x14ac:dyDescent="0.15">
      <c r="A820" s="1"/>
      <c r="B820" s="1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</row>
    <row r="821" spans="1:48" ht="13" x14ac:dyDescent="0.15">
      <c r="A821" s="1"/>
      <c r="B821" s="1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</row>
    <row r="822" spans="1:48" ht="13" x14ac:dyDescent="0.15">
      <c r="A822" s="1"/>
      <c r="B822" s="1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</row>
    <row r="823" spans="1:48" ht="13" x14ac:dyDescent="0.15">
      <c r="A823" s="1"/>
      <c r="B823" s="1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</row>
    <row r="824" spans="1:48" ht="13" x14ac:dyDescent="0.15">
      <c r="A824" s="1"/>
      <c r="B824" s="1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</row>
    <row r="825" spans="1:48" ht="13" x14ac:dyDescent="0.15">
      <c r="A825" s="1"/>
      <c r="B825" s="1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</row>
    <row r="826" spans="1:48" ht="13" x14ac:dyDescent="0.15">
      <c r="A826" s="1"/>
      <c r="B826" s="1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</row>
    <row r="827" spans="1:48" ht="13" x14ac:dyDescent="0.15">
      <c r="A827" s="1"/>
      <c r="B827" s="1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</row>
    <row r="828" spans="1:48" ht="13" x14ac:dyDescent="0.15">
      <c r="A828" s="1"/>
      <c r="B828" s="1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</row>
    <row r="829" spans="1:48" ht="13" x14ac:dyDescent="0.15">
      <c r="A829" s="1"/>
      <c r="B829" s="1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</row>
    <row r="830" spans="1:48" ht="13" x14ac:dyDescent="0.15">
      <c r="A830" s="1"/>
      <c r="B830" s="1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</row>
    <row r="831" spans="1:48" ht="13" x14ac:dyDescent="0.15">
      <c r="A831" s="1"/>
      <c r="B831" s="1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</row>
    <row r="832" spans="1:48" ht="13" x14ac:dyDescent="0.15">
      <c r="A832" s="1"/>
      <c r="B832" s="1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</row>
    <row r="833" spans="1:48" ht="13" x14ac:dyDescent="0.15">
      <c r="A833" s="1"/>
      <c r="B833" s="1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</row>
    <row r="834" spans="1:48" ht="13" x14ac:dyDescent="0.15">
      <c r="A834" s="1"/>
      <c r="B834" s="1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</row>
    <row r="835" spans="1:48" ht="13" x14ac:dyDescent="0.15">
      <c r="A835" s="1"/>
      <c r="B835" s="1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</row>
    <row r="836" spans="1:48" ht="13" x14ac:dyDescent="0.15">
      <c r="A836" s="1"/>
      <c r="B836" s="1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</row>
    <row r="837" spans="1:48" ht="13" x14ac:dyDescent="0.15">
      <c r="A837" s="1"/>
      <c r="B837" s="1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</row>
    <row r="838" spans="1:48" ht="13" x14ac:dyDescent="0.15">
      <c r="A838" s="1"/>
      <c r="B838" s="1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</row>
    <row r="839" spans="1:48" ht="13" x14ac:dyDescent="0.15">
      <c r="A839" s="1"/>
      <c r="B839" s="1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</row>
    <row r="840" spans="1:48" ht="13" x14ac:dyDescent="0.15">
      <c r="A840" s="1"/>
      <c r="B840" s="1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</row>
    <row r="841" spans="1:48" ht="13" x14ac:dyDescent="0.15">
      <c r="A841" s="1"/>
      <c r="B841" s="1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</row>
    <row r="842" spans="1:48" ht="13" x14ac:dyDescent="0.15">
      <c r="A842" s="1"/>
      <c r="B842" s="1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</row>
    <row r="843" spans="1:48" ht="13" x14ac:dyDescent="0.15">
      <c r="A843" s="1"/>
      <c r="B843" s="1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</row>
    <row r="844" spans="1:48" ht="13" x14ac:dyDescent="0.15">
      <c r="A844" s="1"/>
      <c r="B844" s="1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</row>
    <row r="845" spans="1:48" ht="13" x14ac:dyDescent="0.15">
      <c r="A845" s="1"/>
      <c r="B845" s="1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</row>
    <row r="846" spans="1:48" ht="13" x14ac:dyDescent="0.15">
      <c r="A846" s="1"/>
      <c r="B846" s="1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</row>
    <row r="847" spans="1:48" ht="13" x14ac:dyDescent="0.15">
      <c r="A847" s="1"/>
      <c r="B847" s="1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</row>
    <row r="848" spans="1:48" ht="13" x14ac:dyDescent="0.15">
      <c r="A848" s="1"/>
      <c r="B848" s="1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</row>
    <row r="849" spans="1:48" ht="13" x14ac:dyDescent="0.15">
      <c r="A849" s="1"/>
      <c r="B849" s="1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</row>
    <row r="850" spans="1:48" ht="13" x14ac:dyDescent="0.15">
      <c r="A850" s="1"/>
      <c r="B850" s="1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</row>
    <row r="851" spans="1:48" ht="13" x14ac:dyDescent="0.15">
      <c r="A851" s="1"/>
      <c r="B851" s="1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</row>
    <row r="852" spans="1:48" ht="13" x14ac:dyDescent="0.15">
      <c r="A852" s="1"/>
      <c r="B852" s="1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</row>
    <row r="853" spans="1:48" ht="13" x14ac:dyDescent="0.15">
      <c r="A853" s="1"/>
      <c r="B853" s="1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</row>
    <row r="854" spans="1:48" ht="13" x14ac:dyDescent="0.15">
      <c r="A854" s="1"/>
      <c r="B854" s="1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</row>
    <row r="855" spans="1:48" ht="13" x14ac:dyDescent="0.15">
      <c r="A855" s="1"/>
      <c r="B855" s="1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</row>
    <row r="856" spans="1:48" ht="13" x14ac:dyDescent="0.15">
      <c r="A856" s="1"/>
      <c r="B856" s="1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</row>
    <row r="857" spans="1:48" ht="13" x14ac:dyDescent="0.15">
      <c r="A857" s="1"/>
      <c r="B857" s="1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</row>
    <row r="858" spans="1:48" ht="13" x14ac:dyDescent="0.15">
      <c r="A858" s="1"/>
      <c r="B858" s="1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</row>
    <row r="859" spans="1:48" ht="13" x14ac:dyDescent="0.15">
      <c r="A859" s="1"/>
      <c r="B859" s="1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</row>
    <row r="860" spans="1:48" ht="13" x14ac:dyDescent="0.15">
      <c r="A860" s="1"/>
      <c r="B860" s="1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</row>
    <row r="861" spans="1:48" ht="13" x14ac:dyDescent="0.15">
      <c r="A861" s="1"/>
      <c r="B861" s="1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</row>
    <row r="862" spans="1:48" ht="13" x14ac:dyDescent="0.15">
      <c r="A862" s="1"/>
      <c r="B862" s="1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</row>
    <row r="863" spans="1:48" ht="13" x14ac:dyDescent="0.15">
      <c r="A863" s="1"/>
      <c r="B863" s="1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</row>
    <row r="864" spans="1:48" ht="13" x14ac:dyDescent="0.15">
      <c r="A864" s="1"/>
      <c r="B864" s="1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</row>
    <row r="865" spans="1:48" ht="13" x14ac:dyDescent="0.15">
      <c r="A865" s="1"/>
      <c r="B865" s="1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</row>
    <row r="866" spans="1:48" ht="13" x14ac:dyDescent="0.15">
      <c r="A866" s="1"/>
      <c r="B866" s="1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</row>
    <row r="867" spans="1:48" ht="13" x14ac:dyDescent="0.15">
      <c r="A867" s="1"/>
      <c r="B867" s="1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</row>
    <row r="868" spans="1:48" ht="13" x14ac:dyDescent="0.15">
      <c r="A868" s="1"/>
      <c r="B868" s="1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</row>
    <row r="869" spans="1:48" ht="13" x14ac:dyDescent="0.15">
      <c r="A869" s="1"/>
      <c r="B869" s="1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</row>
    <row r="870" spans="1:48" ht="13" x14ac:dyDescent="0.15">
      <c r="A870" s="1"/>
      <c r="B870" s="1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</row>
    <row r="871" spans="1:48" ht="13" x14ac:dyDescent="0.15">
      <c r="A871" s="1"/>
      <c r="B871" s="1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</row>
    <row r="872" spans="1:48" ht="13" x14ac:dyDescent="0.15">
      <c r="A872" s="1"/>
      <c r="B872" s="1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</row>
    <row r="873" spans="1:48" ht="13" x14ac:dyDescent="0.15">
      <c r="A873" s="1"/>
      <c r="B873" s="1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</row>
    <row r="874" spans="1:48" ht="13" x14ac:dyDescent="0.15">
      <c r="A874" s="1"/>
      <c r="B874" s="1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</row>
    <row r="875" spans="1:48" ht="13" x14ac:dyDescent="0.15">
      <c r="A875" s="1"/>
      <c r="B875" s="1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</row>
    <row r="876" spans="1:48" ht="13" x14ac:dyDescent="0.15">
      <c r="A876" s="1"/>
      <c r="B876" s="1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</row>
    <row r="877" spans="1:48" ht="13" x14ac:dyDescent="0.15">
      <c r="A877" s="1"/>
      <c r="B877" s="1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</row>
    <row r="878" spans="1:48" ht="13" x14ac:dyDescent="0.15">
      <c r="A878" s="1"/>
      <c r="B878" s="1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</row>
    <row r="879" spans="1:48" ht="13" x14ac:dyDescent="0.15">
      <c r="A879" s="1"/>
      <c r="B879" s="1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</row>
    <row r="880" spans="1:48" ht="13" x14ac:dyDescent="0.15">
      <c r="A880" s="1"/>
      <c r="B880" s="1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</row>
    <row r="881" spans="1:48" ht="13" x14ac:dyDescent="0.15">
      <c r="A881" s="1"/>
      <c r="B881" s="1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</row>
    <row r="882" spans="1:48" ht="13" x14ac:dyDescent="0.15">
      <c r="A882" s="1"/>
      <c r="B882" s="1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</row>
    <row r="883" spans="1:48" ht="13" x14ac:dyDescent="0.15">
      <c r="A883" s="1"/>
      <c r="B883" s="1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</row>
    <row r="884" spans="1:48" ht="13" x14ac:dyDescent="0.15">
      <c r="A884" s="1"/>
      <c r="B884" s="1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</row>
    <row r="885" spans="1:48" ht="13" x14ac:dyDescent="0.15">
      <c r="A885" s="1"/>
      <c r="B885" s="1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</row>
    <row r="886" spans="1:48" ht="13" x14ac:dyDescent="0.15">
      <c r="A886" s="1"/>
      <c r="B886" s="1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</row>
    <row r="887" spans="1:48" ht="13" x14ac:dyDescent="0.15">
      <c r="A887" s="1"/>
      <c r="B887" s="1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</row>
    <row r="888" spans="1:48" ht="13" x14ac:dyDescent="0.15">
      <c r="A888" s="1"/>
      <c r="B888" s="1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</row>
    <row r="889" spans="1:48" ht="13" x14ac:dyDescent="0.15">
      <c r="A889" s="1"/>
      <c r="B889" s="1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</row>
    <row r="890" spans="1:48" ht="13" x14ac:dyDescent="0.15">
      <c r="A890" s="1"/>
      <c r="B890" s="1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</row>
    <row r="891" spans="1:48" ht="13" x14ac:dyDescent="0.15">
      <c r="A891" s="1"/>
      <c r="B891" s="1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</row>
    <row r="892" spans="1:48" ht="13" x14ac:dyDescent="0.15">
      <c r="A892" s="1"/>
      <c r="B892" s="1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</row>
    <row r="893" spans="1:48" ht="13" x14ac:dyDescent="0.15">
      <c r="A893" s="1"/>
      <c r="B893" s="1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</row>
    <row r="894" spans="1:48" ht="13" x14ac:dyDescent="0.15">
      <c r="A894" s="1"/>
      <c r="B894" s="1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</row>
    <row r="895" spans="1:48" ht="13" x14ac:dyDescent="0.15">
      <c r="A895" s="1"/>
      <c r="B895" s="1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</row>
    <row r="896" spans="1:48" ht="13" x14ac:dyDescent="0.15">
      <c r="A896" s="1"/>
      <c r="B896" s="1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</row>
    <row r="897" spans="1:48" ht="13" x14ac:dyDescent="0.15">
      <c r="A897" s="1"/>
      <c r="B897" s="1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</row>
    <row r="898" spans="1:48" ht="13" x14ac:dyDescent="0.15">
      <c r="A898" s="1"/>
      <c r="B898" s="1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</row>
    <row r="899" spans="1:48" ht="13" x14ac:dyDescent="0.15">
      <c r="A899" s="1"/>
      <c r="B899" s="1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</row>
    <row r="900" spans="1:48" ht="13" x14ac:dyDescent="0.15">
      <c r="A900" s="1"/>
      <c r="B900" s="1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</row>
    <row r="901" spans="1:48" ht="13" x14ac:dyDescent="0.15">
      <c r="A901" s="1"/>
      <c r="B901" s="1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</row>
    <row r="902" spans="1:48" ht="13" x14ac:dyDescent="0.15">
      <c r="A902" s="1"/>
      <c r="B902" s="1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</row>
    <row r="903" spans="1:48" ht="13" x14ac:dyDescent="0.15">
      <c r="A903" s="1"/>
      <c r="B903" s="1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</row>
    <row r="904" spans="1:48" ht="13" x14ac:dyDescent="0.15">
      <c r="A904" s="1"/>
      <c r="B904" s="1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</row>
    <row r="905" spans="1:48" ht="13" x14ac:dyDescent="0.15">
      <c r="A905" s="1"/>
      <c r="B905" s="1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</row>
    <row r="906" spans="1:48" ht="13" x14ac:dyDescent="0.15">
      <c r="A906" s="1"/>
      <c r="B906" s="1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</row>
    <row r="907" spans="1:48" ht="13" x14ac:dyDescent="0.15">
      <c r="A907" s="1"/>
      <c r="B907" s="1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</row>
    <row r="908" spans="1:48" ht="13" x14ac:dyDescent="0.15">
      <c r="A908" s="1"/>
      <c r="B908" s="1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</row>
    <row r="909" spans="1:48" ht="13" x14ac:dyDescent="0.15">
      <c r="A909" s="1"/>
      <c r="B909" s="1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</row>
    <row r="910" spans="1:48" ht="13" x14ac:dyDescent="0.15">
      <c r="A910" s="1"/>
      <c r="B910" s="1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</row>
    <row r="911" spans="1:48" ht="13" x14ac:dyDescent="0.15">
      <c r="A911" s="1"/>
      <c r="B911" s="1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</row>
    <row r="912" spans="1:48" ht="13" x14ac:dyDescent="0.15">
      <c r="A912" s="1"/>
      <c r="B912" s="1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</row>
    <row r="913" spans="1:48" ht="13" x14ac:dyDescent="0.15">
      <c r="A913" s="1"/>
      <c r="B913" s="1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</row>
    <row r="914" spans="1:48" ht="13" x14ac:dyDescent="0.15">
      <c r="A914" s="1"/>
      <c r="B914" s="1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</row>
    <row r="915" spans="1:48" ht="13" x14ac:dyDescent="0.15">
      <c r="A915" s="1"/>
      <c r="B915" s="1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</row>
    <row r="916" spans="1:48" ht="13" x14ac:dyDescent="0.15">
      <c r="A916" s="1"/>
      <c r="B916" s="1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</row>
    <row r="917" spans="1:48" ht="13" x14ac:dyDescent="0.15">
      <c r="A917" s="1"/>
      <c r="B917" s="1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</row>
    <row r="918" spans="1:48" ht="13" x14ac:dyDescent="0.15">
      <c r="A918" s="1"/>
      <c r="B918" s="1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</row>
    <row r="919" spans="1:48" ht="13" x14ac:dyDescent="0.15">
      <c r="A919" s="1"/>
      <c r="B919" s="1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</row>
    <row r="920" spans="1:48" ht="13" x14ac:dyDescent="0.15">
      <c r="A920" s="1"/>
      <c r="B920" s="1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</row>
    <row r="921" spans="1:48" ht="13" x14ac:dyDescent="0.15">
      <c r="A921" s="1"/>
      <c r="B921" s="1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</row>
    <row r="922" spans="1:48" ht="13" x14ac:dyDescent="0.15">
      <c r="A922" s="1"/>
      <c r="B922" s="1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</row>
    <row r="923" spans="1:48" ht="13" x14ac:dyDescent="0.15">
      <c r="A923" s="1"/>
      <c r="B923" s="1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</row>
    <row r="924" spans="1:48" ht="13" x14ac:dyDescent="0.15">
      <c r="A924" s="1"/>
      <c r="B924" s="1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</row>
    <row r="925" spans="1:48" ht="13" x14ac:dyDescent="0.15">
      <c r="A925" s="1"/>
      <c r="B925" s="1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</row>
    <row r="926" spans="1:48" ht="13" x14ac:dyDescent="0.15">
      <c r="A926" s="1"/>
      <c r="B926" s="1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</row>
    <row r="927" spans="1:48" ht="13" x14ac:dyDescent="0.15">
      <c r="A927" s="1"/>
      <c r="B927" s="1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</row>
    <row r="928" spans="1:48" ht="13" x14ac:dyDescent="0.15">
      <c r="A928" s="1"/>
      <c r="B928" s="1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</row>
    <row r="929" spans="1:48" ht="13" x14ac:dyDescent="0.15">
      <c r="A929" s="1"/>
      <c r="B929" s="1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</row>
    <row r="930" spans="1:48" ht="13" x14ac:dyDescent="0.15">
      <c r="A930" s="1"/>
      <c r="B930" s="1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</row>
    <row r="931" spans="1:48" ht="13" x14ac:dyDescent="0.15">
      <c r="A931" s="1"/>
      <c r="B931" s="1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</row>
    <row r="932" spans="1:48" ht="13" x14ac:dyDescent="0.15">
      <c r="A932" s="1"/>
      <c r="B932" s="1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</row>
    <row r="933" spans="1:48" ht="13" x14ac:dyDescent="0.15">
      <c r="A933" s="1"/>
      <c r="B933" s="1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</row>
    <row r="934" spans="1:48" ht="13" x14ac:dyDescent="0.15">
      <c r="A934" s="1"/>
      <c r="B934" s="1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</row>
    <row r="935" spans="1:48" ht="13" x14ac:dyDescent="0.15">
      <c r="A935" s="1"/>
      <c r="B935" s="1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</row>
    <row r="936" spans="1:48" ht="13" x14ac:dyDescent="0.15">
      <c r="A936" s="1"/>
      <c r="B936" s="1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</row>
    <row r="937" spans="1:48" ht="13" x14ac:dyDescent="0.15">
      <c r="A937" s="1"/>
      <c r="B937" s="1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</row>
    <row r="938" spans="1:48" ht="13" x14ac:dyDescent="0.15">
      <c r="A938" s="1"/>
      <c r="B938" s="1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</row>
    <row r="939" spans="1:48" ht="13" x14ac:dyDescent="0.15">
      <c r="A939" s="1"/>
      <c r="B939" s="1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</row>
    <row r="940" spans="1:48" ht="13" x14ac:dyDescent="0.15">
      <c r="A940" s="1"/>
      <c r="B940" s="1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</row>
    <row r="941" spans="1:48" ht="13" x14ac:dyDescent="0.15">
      <c r="A941" s="1"/>
      <c r="B941" s="1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</row>
    <row r="942" spans="1:48" ht="13" x14ac:dyDescent="0.15">
      <c r="A942" s="1"/>
      <c r="B942" s="1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</row>
    <row r="943" spans="1:48" ht="13" x14ac:dyDescent="0.15">
      <c r="A943" s="1"/>
      <c r="B943" s="1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</row>
    <row r="944" spans="1:48" ht="13" x14ac:dyDescent="0.15">
      <c r="A944" s="1"/>
      <c r="B944" s="1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</row>
    <row r="945" spans="1:48" ht="13" x14ac:dyDescent="0.15">
      <c r="A945" s="1"/>
      <c r="B945" s="1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</row>
    <row r="946" spans="1:48" ht="13" x14ac:dyDescent="0.15">
      <c r="A946" s="1"/>
      <c r="B946" s="1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</row>
    <row r="947" spans="1:48" ht="13" x14ac:dyDescent="0.15">
      <c r="A947" s="1"/>
      <c r="B947" s="1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</row>
    <row r="948" spans="1:48" ht="13" x14ac:dyDescent="0.15">
      <c r="A948" s="1"/>
      <c r="B948" s="1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</row>
    <row r="949" spans="1:48" ht="13" x14ac:dyDescent="0.15">
      <c r="A949" s="1"/>
      <c r="B949" s="1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</row>
    <row r="950" spans="1:48" ht="13" x14ac:dyDescent="0.15">
      <c r="A950" s="1"/>
      <c r="B950" s="1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</row>
    <row r="951" spans="1:48" ht="13" x14ac:dyDescent="0.15">
      <c r="A951" s="1"/>
      <c r="B951" s="1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</row>
    <row r="952" spans="1:48" ht="13" x14ac:dyDescent="0.15">
      <c r="A952" s="1"/>
      <c r="B952" s="1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</row>
    <row r="953" spans="1:48" ht="13" x14ac:dyDescent="0.15">
      <c r="A953" s="1"/>
      <c r="B953" s="1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</row>
    <row r="954" spans="1:48" ht="13" x14ac:dyDescent="0.15">
      <c r="A954" s="1"/>
      <c r="B954" s="1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</row>
    <row r="955" spans="1:48" ht="13" x14ac:dyDescent="0.15">
      <c r="A955" s="1"/>
      <c r="B955" s="1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</row>
    <row r="956" spans="1:48" ht="13" x14ac:dyDescent="0.15">
      <c r="A956" s="1"/>
      <c r="B956" s="1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</row>
    <row r="957" spans="1:48" ht="13" x14ac:dyDescent="0.15">
      <c r="A957" s="1"/>
      <c r="B957" s="1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</row>
    <row r="958" spans="1:48" ht="13" x14ac:dyDescent="0.15">
      <c r="A958" s="1"/>
      <c r="B958" s="1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</row>
    <row r="959" spans="1:48" ht="13" x14ac:dyDescent="0.15">
      <c r="A959" s="1"/>
      <c r="B959" s="1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</row>
    <row r="960" spans="1:48" ht="13" x14ac:dyDescent="0.15">
      <c r="A960" s="1"/>
      <c r="B960" s="1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</row>
    <row r="961" spans="1:48" ht="13" x14ac:dyDescent="0.15">
      <c r="A961" s="1"/>
      <c r="B961" s="1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</row>
    <row r="962" spans="1:48" ht="13" x14ac:dyDescent="0.15">
      <c r="A962" s="1"/>
      <c r="B962" s="1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</row>
    <row r="963" spans="1:48" ht="13" x14ac:dyDescent="0.15">
      <c r="A963" s="1"/>
      <c r="B963" s="1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</row>
    <row r="964" spans="1:48" ht="13" x14ac:dyDescent="0.15">
      <c r="A964" s="1"/>
      <c r="B964" s="1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</row>
    <row r="965" spans="1:48" ht="13" x14ac:dyDescent="0.15">
      <c r="A965" s="1"/>
      <c r="B965" s="1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</row>
    <row r="966" spans="1:48" ht="13" x14ac:dyDescent="0.15">
      <c r="A966" s="1"/>
      <c r="B966" s="1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</row>
    <row r="967" spans="1:48" ht="13" x14ac:dyDescent="0.15">
      <c r="A967" s="1"/>
      <c r="B967" s="1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</row>
    <row r="968" spans="1:48" ht="13" x14ac:dyDescent="0.15">
      <c r="A968" s="1"/>
      <c r="B968" s="1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</row>
    <row r="969" spans="1:48" ht="13" x14ac:dyDescent="0.15">
      <c r="A969" s="1"/>
      <c r="B969" s="1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</row>
    <row r="970" spans="1:48" ht="13" x14ac:dyDescent="0.15">
      <c r="A970" s="1"/>
      <c r="B970" s="1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</row>
    <row r="971" spans="1:48" ht="13" x14ac:dyDescent="0.15">
      <c r="A971" s="1"/>
      <c r="B971" s="1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</row>
    <row r="972" spans="1:48" ht="13" x14ac:dyDescent="0.15">
      <c r="A972" s="1"/>
      <c r="B972" s="1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</row>
    <row r="973" spans="1:48" ht="13" x14ac:dyDescent="0.15">
      <c r="A973" s="1"/>
      <c r="B973" s="1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</row>
    <row r="974" spans="1:48" ht="13" x14ac:dyDescent="0.15">
      <c r="A974" s="1"/>
      <c r="B974" s="1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</row>
    <row r="975" spans="1:48" ht="13" x14ac:dyDescent="0.15">
      <c r="A975" s="1"/>
      <c r="B975" s="1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</row>
    <row r="976" spans="1:48" ht="13" x14ac:dyDescent="0.15">
      <c r="A976" s="1"/>
      <c r="B976" s="1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</row>
    <row r="977" spans="1:48" ht="13" x14ac:dyDescent="0.15">
      <c r="A977" s="1"/>
      <c r="B977" s="1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</row>
    <row r="978" spans="1:48" ht="13" x14ac:dyDescent="0.15">
      <c r="A978" s="1"/>
      <c r="B978" s="1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</row>
    <row r="979" spans="1:48" ht="13" x14ac:dyDescent="0.15">
      <c r="A979" s="1"/>
      <c r="B979" s="1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</row>
    <row r="980" spans="1:48" ht="13" x14ac:dyDescent="0.15">
      <c r="A980" s="1"/>
      <c r="B980" s="1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</row>
    <row r="981" spans="1:48" ht="13" x14ac:dyDescent="0.15">
      <c r="A981" s="1"/>
      <c r="B981" s="1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</row>
    <row r="982" spans="1:48" ht="13" x14ac:dyDescent="0.15">
      <c r="A982" s="1"/>
      <c r="B982" s="1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</row>
    <row r="983" spans="1:48" ht="13" x14ac:dyDescent="0.15">
      <c r="A983" s="1"/>
      <c r="B983" s="1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</row>
    <row r="984" spans="1:48" ht="13" x14ac:dyDescent="0.15">
      <c r="A984" s="1"/>
      <c r="B984" s="1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</row>
    <row r="985" spans="1:48" ht="13" x14ac:dyDescent="0.15">
      <c r="A985" s="1"/>
      <c r="B985" s="1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</row>
    <row r="986" spans="1:48" ht="13" x14ac:dyDescent="0.15">
      <c r="A986" s="1"/>
      <c r="B986" s="1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</row>
    <row r="987" spans="1:48" ht="13" x14ac:dyDescent="0.15">
      <c r="A987" s="1"/>
      <c r="B987" s="1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</row>
    <row r="988" spans="1:48" ht="13" x14ac:dyDescent="0.15">
      <c r="A988" s="1"/>
      <c r="B988" s="1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</row>
    <row r="989" spans="1:48" ht="13" x14ac:dyDescent="0.15">
      <c r="A989" s="1"/>
      <c r="B989" s="1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</row>
    <row r="990" spans="1:48" ht="13" x14ac:dyDescent="0.15">
      <c r="A990" s="1"/>
      <c r="B990" s="1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</row>
    <row r="991" spans="1:48" ht="13" x14ac:dyDescent="0.15">
      <c r="A991" s="1"/>
      <c r="B991" s="1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</row>
    <row r="992" spans="1:48" ht="13" x14ac:dyDescent="0.15">
      <c r="A992" s="1"/>
      <c r="B992" s="1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</row>
    <row r="993" spans="1:48" ht="13" x14ac:dyDescent="0.15">
      <c r="A993" s="1"/>
      <c r="B993" s="1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</row>
    <row r="994" spans="1:48" ht="13" x14ac:dyDescent="0.15">
      <c r="A994" s="1"/>
      <c r="B994" s="1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</row>
    <row r="995" spans="1:48" ht="13" x14ac:dyDescent="0.15">
      <c r="A995" s="1"/>
      <c r="B995" s="1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</row>
    <row r="996" spans="1:48" ht="13" x14ac:dyDescent="0.15">
      <c r="A996" s="1"/>
      <c r="B996" s="1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</row>
    <row r="997" spans="1:48" ht="13" x14ac:dyDescent="0.15">
      <c r="A997" s="1"/>
      <c r="B997" s="1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</row>
    <row r="998" spans="1:48" ht="13" x14ac:dyDescent="0.15">
      <c r="A998" s="1"/>
      <c r="B998" s="1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</row>
    <row r="999" spans="1:48" ht="13" x14ac:dyDescent="0.15">
      <c r="A999" s="1"/>
      <c r="B999" s="1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</row>
    <row r="1000" spans="1:48" ht="13" x14ac:dyDescent="0.15">
      <c r="A1000" s="1"/>
      <c r="B1000" s="1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</row>
    <row r="1001" spans="1:48" ht="13" x14ac:dyDescent="0.15">
      <c r="A1001" s="1"/>
      <c r="B1001" s="1"/>
      <c r="C1001" s="7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</row>
  </sheetData>
  <hyperlinks>
    <hyperlink ref="B11" r:id="rId1"/>
    <hyperlink ref="C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H1006"/>
  <sheetViews>
    <sheetView workbookViewId="0">
      <pane xSplit="2" ySplit="1" topLeftCell="D4" activePane="bottomRight" state="frozen"/>
      <selection pane="topRight" activeCell="C1" sqref="C1"/>
      <selection pane="bottomLeft" activeCell="A2" sqref="A2"/>
      <selection pane="bottomRight" activeCell="A11" sqref="A11:XFD11"/>
    </sheetView>
  </sheetViews>
  <sheetFormatPr baseColWidth="10" defaultColWidth="14.5" defaultRowHeight="15.75" customHeight="1" x14ac:dyDescent="0.15"/>
  <cols>
    <col min="1" max="1" width="14.5" hidden="1"/>
    <col min="3" max="3" width="14.5" hidden="1"/>
  </cols>
  <sheetData>
    <row r="1" spans="1:34" ht="15.75" customHeight="1" x14ac:dyDescent="0.1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2" t="s">
        <v>8</v>
      </c>
      <c r="I1" s="1" t="s">
        <v>32</v>
      </c>
      <c r="J1" s="1"/>
      <c r="K1" s="1" t="s">
        <v>33</v>
      </c>
      <c r="L1" s="1" t="s">
        <v>34</v>
      </c>
      <c r="M1" s="1" t="s">
        <v>35</v>
      </c>
      <c r="N1" s="1" t="s">
        <v>36</v>
      </c>
      <c r="O1" s="1"/>
      <c r="P1" s="1" t="s">
        <v>9</v>
      </c>
      <c r="Q1" s="1" t="s">
        <v>37</v>
      </c>
      <c r="R1" s="1" t="s">
        <v>11</v>
      </c>
      <c r="S1" s="1"/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38</v>
      </c>
      <c r="AB1" s="2" t="s">
        <v>39</v>
      </c>
      <c r="AC1" s="1" t="s">
        <v>40</v>
      </c>
      <c r="AD1" s="1"/>
      <c r="AE1" s="1" t="s">
        <v>41</v>
      </c>
      <c r="AF1" s="1" t="s">
        <v>42</v>
      </c>
      <c r="AG1" s="1" t="s">
        <v>43</v>
      </c>
      <c r="AH1" s="1"/>
    </row>
    <row r="2" spans="1:34" ht="15.75" customHeight="1" x14ac:dyDescent="0.15">
      <c r="A2" s="4">
        <v>1117</v>
      </c>
      <c r="B2" s="1" t="s">
        <v>44</v>
      </c>
      <c r="C2" s="1"/>
      <c r="D2" s="4">
        <v>4</v>
      </c>
      <c r="E2" s="4">
        <v>1</v>
      </c>
      <c r="F2" s="4">
        <f t="shared" ref="F2:G2" si="0">(D2-AVERAGE(D:D))/STDEV(D:D)</f>
        <v>0.31976947831987884</v>
      </c>
      <c r="G2" s="4">
        <f t="shared" si="0"/>
        <v>0.33617232029927119</v>
      </c>
      <c r="H2" s="4">
        <f t="shared" ref="H2:H71" si="1">AVERAGE(F2, G2)</f>
        <v>0.32797089930957501</v>
      </c>
      <c r="I2" s="4">
        <f t="shared" ref="I2:I71" si="2">IF(H2 &gt; 0, H2^0.5, -(ABS(H2)^0.5))</f>
        <v>0.57268743596273786</v>
      </c>
      <c r="J2" s="1"/>
      <c r="K2" s="4">
        <v>1500000</v>
      </c>
      <c r="L2" s="4">
        <f t="shared" ref="L2:L15" si="3">IF(K2=0, "",LOG10(K2))</f>
        <v>6.1760912590556813</v>
      </c>
      <c r="M2" s="4">
        <f>IF(K2=0, -1, (L2-AVERAGE(L:L))/STDEV(L:L))</f>
        <v>1.9284226927759724</v>
      </c>
      <c r="N2" s="4">
        <f t="shared" ref="N2:N15" si="4">IF(M2 &gt; 0, M2^0.5, -(ABS(M2)^0.5))</f>
        <v>1.3886765976194646</v>
      </c>
      <c r="O2" s="1"/>
      <c r="P2" s="4">
        <v>1373</v>
      </c>
      <c r="Q2" s="4">
        <f t="shared" ref="Q2:Q71" si="5">IF(P2=0, -1, (P2-AVERAGE(P:P))/STDEV(P:P))</f>
        <v>6.2526994139937573</v>
      </c>
      <c r="R2" s="4">
        <f t="shared" ref="R2:R71" si="6">IF(Q2 &gt; 0, Q2^0.5, -(ABS(Q2)^0.5))</f>
        <v>2.5005398245166499</v>
      </c>
      <c r="S2" s="1"/>
      <c r="T2" s="4">
        <v>69.34</v>
      </c>
      <c r="U2" s="4">
        <v>63.24</v>
      </c>
      <c r="V2" s="4">
        <v>71.010000000000005</v>
      </c>
      <c r="W2" s="4">
        <v>57.62</v>
      </c>
      <c r="X2" s="4">
        <f t="shared" ref="X2:AA2" si="7">(T2-AVERAGE(T:T))/STDEV(T:T)</f>
        <v>0.40849024614348289</v>
      </c>
      <c r="Y2" s="4">
        <f t="shared" si="7"/>
        <v>0.50585965575833625</v>
      </c>
      <c r="Z2" s="4">
        <f t="shared" si="7"/>
        <v>0.59372152285702029</v>
      </c>
      <c r="AA2" s="4">
        <f t="shared" si="7"/>
        <v>1.0090145491545153</v>
      </c>
      <c r="AB2" s="4">
        <f t="shared" ref="AB2:AB64" si="8">AVERAGE(X2:AA2)</f>
        <v>0.62927149347833866</v>
      </c>
      <c r="AC2" s="4">
        <f t="shared" ref="AC2:AC64" si="9">IF(AB2 &gt; 0, AB2^0.5, -(ABS(AB2)^0.5))</f>
        <v>0.79326634460207546</v>
      </c>
      <c r="AD2" s="4"/>
      <c r="AE2" s="4">
        <f t="shared" ref="AE2:AE71" si="10">AVERAGE(AC2,R2,N2,I2)</f>
        <v>1.3137925506752319</v>
      </c>
      <c r="AF2" s="4">
        <v>0.2317385253</v>
      </c>
      <c r="AG2" s="4">
        <f t="shared" ref="AG2:AG71" si="11">IF(AF2=0, AE2, (0.75*AE2+0.25*AF2))</f>
        <v>1.0432790443314239</v>
      </c>
      <c r="AH2" s="4"/>
    </row>
    <row r="3" spans="1:34" ht="15.75" customHeight="1" x14ac:dyDescent="0.15">
      <c r="A3" s="4">
        <v>216</v>
      </c>
      <c r="B3" s="1" t="s">
        <v>45</v>
      </c>
      <c r="C3" s="1"/>
      <c r="D3" s="4">
        <v>4</v>
      </c>
      <c r="E3" s="4">
        <v>1</v>
      </c>
      <c r="F3" s="4">
        <f t="shared" ref="F3:G3" si="12">(D3-AVERAGE(D:D))/STDEV(D:D)</f>
        <v>0.31976947831987884</v>
      </c>
      <c r="G3" s="4">
        <f t="shared" si="12"/>
        <v>0.33617232029927119</v>
      </c>
      <c r="H3" s="4">
        <f t="shared" si="1"/>
        <v>0.32797089930957501</v>
      </c>
      <c r="I3" s="4">
        <f t="shared" si="2"/>
        <v>0.57268743596273786</v>
      </c>
      <c r="J3" s="1"/>
      <c r="K3" s="4">
        <v>741900</v>
      </c>
      <c r="L3" s="4">
        <f t="shared" si="3"/>
        <v>5.8703453710809601</v>
      </c>
      <c r="M3" s="4">
        <f t="shared" ref="M3:M15" si="13">(L3-AVERAGE(L:L))/STDEV(L:L)</f>
        <v>1.6816475000212812</v>
      </c>
      <c r="N3" s="4">
        <f t="shared" si="4"/>
        <v>1.2967835208782077</v>
      </c>
      <c r="O3" s="1"/>
      <c r="P3" s="4">
        <v>493</v>
      </c>
      <c r="Q3" s="4">
        <f t="shared" si="5"/>
        <v>1.8095115578481218</v>
      </c>
      <c r="R3" s="4">
        <f t="shared" si="6"/>
        <v>1.3451808643629011</v>
      </c>
      <c r="S3" s="1"/>
      <c r="T3" s="4">
        <v>83.69</v>
      </c>
      <c r="U3" s="4">
        <v>76.97</v>
      </c>
      <c r="V3" s="4">
        <v>76.92</v>
      </c>
      <c r="W3" s="4">
        <v>57.76</v>
      </c>
      <c r="X3" s="4">
        <f t="shared" ref="X3:AA3" si="14">(T3-AVERAGE(T:T))/STDEV(T:T)</f>
        <v>1.3960057918707363</v>
      </c>
      <c r="Y3" s="4">
        <f t="shared" si="14"/>
        <v>1.5088866384824908</v>
      </c>
      <c r="Z3" s="4">
        <f t="shared" si="14"/>
        <v>1.0663506047979172</v>
      </c>
      <c r="AA3" s="4">
        <f t="shared" si="14"/>
        <v>1.0201277790504559</v>
      </c>
      <c r="AB3" s="4">
        <f t="shared" si="8"/>
        <v>1.2478427035504001</v>
      </c>
      <c r="AC3" s="4">
        <f t="shared" si="9"/>
        <v>1.1170687998285513</v>
      </c>
      <c r="AD3" s="4"/>
      <c r="AE3" s="4">
        <f t="shared" si="10"/>
        <v>1.0829301552580994</v>
      </c>
      <c r="AF3" s="4">
        <v>0.8869260685</v>
      </c>
      <c r="AG3" s="4">
        <f t="shared" si="11"/>
        <v>1.0339291335685745</v>
      </c>
      <c r="AH3" s="4"/>
    </row>
    <row r="4" spans="1:34" ht="15.75" customHeight="1" x14ac:dyDescent="0.15">
      <c r="A4" s="4">
        <v>825</v>
      </c>
      <c r="B4" s="1" t="s">
        <v>47</v>
      </c>
      <c r="C4" s="1"/>
      <c r="D4" s="4">
        <v>4</v>
      </c>
      <c r="E4" s="4">
        <v>1</v>
      </c>
      <c r="F4" s="4">
        <f t="shared" ref="F4:G4" si="15">(D4-AVERAGE(D:D))/STDEV(D:D)</f>
        <v>0.31976947831987884</v>
      </c>
      <c r="G4" s="4">
        <f t="shared" si="15"/>
        <v>0.33617232029927119</v>
      </c>
      <c r="H4" s="4">
        <f t="shared" si="1"/>
        <v>0.32797089930957501</v>
      </c>
      <c r="I4" s="4">
        <f t="shared" si="2"/>
        <v>0.57268743596273786</v>
      </c>
      <c r="J4" s="1"/>
      <c r="K4" s="4">
        <v>27800</v>
      </c>
      <c r="L4" s="4">
        <f t="shared" si="3"/>
        <v>4.4440447959180762</v>
      </c>
      <c r="M4" s="4">
        <f t="shared" si="13"/>
        <v>0.53044444805726265</v>
      </c>
      <c r="N4" s="4">
        <f t="shared" si="4"/>
        <v>0.72831617313997821</v>
      </c>
      <c r="O4" s="1"/>
      <c r="P4" s="4">
        <v>382</v>
      </c>
      <c r="Q4" s="4">
        <f t="shared" si="5"/>
        <v>1.2490639987206611</v>
      </c>
      <c r="R4" s="4">
        <f t="shared" si="6"/>
        <v>1.1176153178623944</v>
      </c>
      <c r="S4" s="1"/>
      <c r="T4" s="4">
        <v>70.59</v>
      </c>
      <c r="U4" s="4">
        <v>65.27</v>
      </c>
      <c r="V4" s="4">
        <v>78.3</v>
      </c>
      <c r="W4" s="4">
        <v>47.64</v>
      </c>
      <c r="X4" s="4">
        <f t="shared" ref="X4:AA4" si="16">(T4-AVERAGE(T:T))/STDEV(T:T)</f>
        <v>0.49451076406397543</v>
      </c>
      <c r="Y4" s="4">
        <f t="shared" si="16"/>
        <v>0.65415861970080014</v>
      </c>
      <c r="Z4" s="4">
        <f t="shared" si="16"/>
        <v>1.1767106949973141</v>
      </c>
      <c r="AA4" s="4">
        <f t="shared" si="16"/>
        <v>0.21680001800103674</v>
      </c>
      <c r="AB4" s="4">
        <f t="shared" si="8"/>
        <v>0.63554502419078152</v>
      </c>
      <c r="AC4" s="4">
        <f t="shared" si="9"/>
        <v>0.7972107777688292</v>
      </c>
      <c r="AD4" s="4"/>
      <c r="AE4" s="4">
        <f t="shared" si="10"/>
        <v>0.80395742618348498</v>
      </c>
      <c r="AF4" s="4">
        <v>0.8068889199</v>
      </c>
      <c r="AG4" s="4">
        <f t="shared" si="11"/>
        <v>0.80469029961261374</v>
      </c>
      <c r="AH4" s="4"/>
    </row>
    <row r="5" spans="1:34" ht="15.75" customHeight="1" x14ac:dyDescent="0.15">
      <c r="A5" s="4">
        <v>1097</v>
      </c>
      <c r="B5" s="5" t="s">
        <v>49</v>
      </c>
      <c r="C5" s="5"/>
      <c r="D5" s="4">
        <v>4</v>
      </c>
      <c r="E5" s="4">
        <v>1</v>
      </c>
      <c r="F5" s="4">
        <f t="shared" ref="F5:G5" si="17">(D5-AVERAGE(D:D))/STDEV(D:D)</f>
        <v>0.31976947831987884</v>
      </c>
      <c r="G5" s="4">
        <f t="shared" si="17"/>
        <v>0.33617232029927119</v>
      </c>
      <c r="H5" s="4">
        <f t="shared" si="1"/>
        <v>0.32797089930957501</v>
      </c>
      <c r="I5" s="4">
        <f t="shared" si="2"/>
        <v>0.57268743596273786</v>
      </c>
      <c r="J5" s="1"/>
      <c r="K5" s="4">
        <v>16500</v>
      </c>
      <c r="L5" s="4">
        <f t="shared" si="3"/>
        <v>4.2174839442139067</v>
      </c>
      <c r="M5" s="4">
        <f t="shared" si="13"/>
        <v>0.3475814888190798</v>
      </c>
      <c r="N5" s="4">
        <f t="shared" si="4"/>
        <v>0.58956041999024988</v>
      </c>
      <c r="O5" s="1"/>
      <c r="P5" s="4">
        <v>392</v>
      </c>
      <c r="Q5" s="4">
        <f t="shared" si="5"/>
        <v>1.299554769813225</v>
      </c>
      <c r="R5" s="4">
        <f t="shared" si="6"/>
        <v>1.1399801620261754</v>
      </c>
      <c r="S5" s="1"/>
      <c r="T5" s="4">
        <v>81.3</v>
      </c>
      <c r="U5" s="4">
        <v>68.88</v>
      </c>
      <c r="V5" s="4">
        <v>78.12</v>
      </c>
      <c r="W5" s="4">
        <v>60.92</v>
      </c>
      <c r="X5" s="4">
        <f t="shared" ref="X5:AA5" si="18">(T5-AVERAGE(T:T))/STDEV(T:T)</f>
        <v>1.2315345616067546</v>
      </c>
      <c r="Y5" s="4">
        <f t="shared" si="18"/>
        <v>0.91788239301720198</v>
      </c>
      <c r="Z5" s="4">
        <f t="shared" si="18"/>
        <v>1.1623159006234804</v>
      </c>
      <c r="AA5" s="4">
        <f t="shared" si="18"/>
        <v>1.2709692538445436</v>
      </c>
      <c r="AB5" s="4">
        <f t="shared" si="8"/>
        <v>1.145675527272995</v>
      </c>
      <c r="AC5" s="4">
        <f t="shared" si="9"/>
        <v>1.0703623345732018</v>
      </c>
      <c r="AD5" s="4"/>
      <c r="AE5" s="4">
        <f t="shared" si="10"/>
        <v>0.84314758813809121</v>
      </c>
      <c r="AF5" s="4">
        <v>0.55144297440000001</v>
      </c>
      <c r="AG5" s="4">
        <f t="shared" si="11"/>
        <v>0.77022143470356841</v>
      </c>
      <c r="AH5" s="4"/>
    </row>
    <row r="6" spans="1:34" ht="15.75" customHeight="1" x14ac:dyDescent="0.15">
      <c r="A6" s="4">
        <v>176</v>
      </c>
      <c r="B6" s="1" t="s">
        <v>48</v>
      </c>
      <c r="C6" s="1"/>
      <c r="D6" s="4">
        <v>2</v>
      </c>
      <c r="E6" s="4">
        <v>1</v>
      </c>
      <c r="F6" s="4">
        <f t="shared" ref="F6:G6" si="19">(D6-AVERAGE(D:D))/STDEV(D:D)</f>
        <v>-1.4709396002714423</v>
      </c>
      <c r="G6" s="4">
        <f t="shared" si="19"/>
        <v>0.33617232029927119</v>
      </c>
      <c r="H6" s="4">
        <f t="shared" si="1"/>
        <v>-0.56738363998608554</v>
      </c>
      <c r="I6" s="4">
        <f t="shared" si="2"/>
        <v>-0.75324872385294195</v>
      </c>
      <c r="J6" s="1"/>
      <c r="K6" s="4">
        <v>4500000</v>
      </c>
      <c r="L6" s="4">
        <f t="shared" si="3"/>
        <v>6.653212513775344</v>
      </c>
      <c r="M6" s="4">
        <f t="shared" si="13"/>
        <v>2.3135192524737427</v>
      </c>
      <c r="N6" s="4">
        <f t="shared" si="4"/>
        <v>1.5210257238040856</v>
      </c>
      <c r="O6" s="1"/>
      <c r="P6" s="4">
        <v>424</v>
      </c>
      <c r="Q6" s="4">
        <f t="shared" si="5"/>
        <v>1.4611252373094299</v>
      </c>
      <c r="R6" s="4">
        <f t="shared" si="6"/>
        <v>1.208770134189884</v>
      </c>
      <c r="S6" s="1"/>
      <c r="T6" s="4">
        <v>69.5</v>
      </c>
      <c r="U6" s="4">
        <v>60.03</v>
      </c>
      <c r="V6" s="4">
        <v>78.5</v>
      </c>
      <c r="W6" s="4">
        <v>56.28</v>
      </c>
      <c r="X6" s="4">
        <f t="shared" ref="X6:AA6" si="20">(T6-AVERAGE(T:T))/STDEV(T:T)</f>
        <v>0.41950087243730572</v>
      </c>
      <c r="Y6" s="4">
        <f t="shared" si="20"/>
        <v>0.27135735316951348</v>
      </c>
      <c r="Z6" s="4">
        <f t="shared" si="20"/>
        <v>1.1927049109682415</v>
      </c>
      <c r="AA6" s="4">
        <f t="shared" si="20"/>
        <v>0.90264506300765568</v>
      </c>
      <c r="AB6" s="4">
        <f t="shared" si="8"/>
        <v>0.69655204989567909</v>
      </c>
      <c r="AC6" s="4">
        <f t="shared" si="9"/>
        <v>0.83459693858513473</v>
      </c>
      <c r="AD6" s="4"/>
      <c r="AE6" s="4">
        <f t="shared" si="10"/>
        <v>0.70278601818154063</v>
      </c>
      <c r="AF6" s="4">
        <v>0.66028891779999999</v>
      </c>
      <c r="AG6" s="4">
        <f t="shared" si="11"/>
        <v>0.69216174308615552</v>
      </c>
      <c r="AH6" s="4"/>
    </row>
    <row r="7" spans="1:34" ht="15.75" customHeight="1" x14ac:dyDescent="0.15">
      <c r="A7" s="4">
        <v>1221</v>
      </c>
      <c r="B7" s="1" t="s">
        <v>53</v>
      </c>
      <c r="C7" s="1"/>
      <c r="D7" s="4">
        <v>4</v>
      </c>
      <c r="E7" s="4">
        <v>1</v>
      </c>
      <c r="F7" s="4">
        <f t="shared" ref="F7:G7" si="21">(D7-AVERAGE(D:D))/STDEV(D:D)</f>
        <v>0.31976947831987884</v>
      </c>
      <c r="G7" s="4">
        <f t="shared" si="21"/>
        <v>0.33617232029927119</v>
      </c>
      <c r="H7" s="4">
        <f t="shared" si="1"/>
        <v>0.32797089930957501</v>
      </c>
      <c r="I7" s="4">
        <f t="shared" si="2"/>
        <v>0.57268743596273786</v>
      </c>
      <c r="J7" s="1"/>
      <c r="K7" s="4">
        <v>652400</v>
      </c>
      <c r="L7" s="4">
        <f t="shared" si="3"/>
        <v>5.8145139523682383</v>
      </c>
      <c r="M7" s="4">
        <f t="shared" si="13"/>
        <v>1.6365845583547067</v>
      </c>
      <c r="N7" s="4">
        <f t="shared" si="4"/>
        <v>1.2792906465517158</v>
      </c>
      <c r="O7" s="1"/>
      <c r="P7" s="4">
        <v>159</v>
      </c>
      <c r="Q7" s="4">
        <f t="shared" si="5"/>
        <v>0.12311980335648309</v>
      </c>
      <c r="R7" s="4">
        <f t="shared" si="6"/>
        <v>0.35088431620191163</v>
      </c>
      <c r="S7" s="1"/>
      <c r="T7" s="4">
        <v>85.55</v>
      </c>
      <c r="U7" s="4">
        <v>70.31</v>
      </c>
      <c r="V7" s="4">
        <v>76.760000000000005</v>
      </c>
      <c r="W7" s="4">
        <v>45.51</v>
      </c>
      <c r="X7" s="4">
        <f t="shared" ref="X7:AA7" si="22">(T7-AVERAGE(T:T))/STDEV(T:T)</f>
        <v>1.524004322536429</v>
      </c>
      <c r="Y7" s="4">
        <f t="shared" si="22"/>
        <v>1.022349150868298</v>
      </c>
      <c r="Z7" s="4">
        <f t="shared" si="22"/>
        <v>1.0535552320211758</v>
      </c>
      <c r="AA7" s="4">
        <f t="shared" si="22"/>
        <v>4.7720163155654784E-2</v>
      </c>
      <c r="AB7" s="4">
        <f t="shared" si="8"/>
        <v>0.91190721714538936</v>
      </c>
      <c r="AC7" s="4">
        <f t="shared" si="9"/>
        <v>0.954938331592878</v>
      </c>
      <c r="AD7" s="4"/>
      <c r="AE7" s="4">
        <f t="shared" si="10"/>
        <v>0.78945018257731081</v>
      </c>
      <c r="AF7" s="4">
        <v>0.3718496074</v>
      </c>
      <c r="AG7" s="4">
        <f t="shared" si="11"/>
        <v>0.6850500387829831</v>
      </c>
      <c r="AH7" s="4"/>
    </row>
    <row r="8" spans="1:34" ht="15.75" customHeight="1" x14ac:dyDescent="0.15">
      <c r="A8" s="4">
        <v>1092</v>
      </c>
      <c r="B8" s="1" t="s">
        <v>55</v>
      </c>
      <c r="C8" s="1"/>
      <c r="D8" s="4">
        <v>4</v>
      </c>
      <c r="E8" s="4">
        <v>1</v>
      </c>
      <c r="F8" s="4">
        <f t="shared" ref="F8:G8" si="23">(D8-AVERAGE(D:D))/STDEV(D:D)</f>
        <v>0.31976947831987884</v>
      </c>
      <c r="G8" s="4">
        <f t="shared" si="23"/>
        <v>0.33617232029927119</v>
      </c>
      <c r="H8" s="4">
        <f t="shared" si="1"/>
        <v>0.32797089930957501</v>
      </c>
      <c r="I8" s="4">
        <f t="shared" si="2"/>
        <v>0.57268743596273786</v>
      </c>
      <c r="J8" s="1"/>
      <c r="K8" s="4">
        <v>30900</v>
      </c>
      <c r="L8" s="4">
        <f t="shared" si="3"/>
        <v>4.4899584794248346</v>
      </c>
      <c r="M8" s="4">
        <f t="shared" si="13"/>
        <v>0.56750253630339142</v>
      </c>
      <c r="N8" s="4">
        <f t="shared" si="4"/>
        <v>0.75332764206777347</v>
      </c>
      <c r="O8" s="1"/>
      <c r="P8" s="4">
        <v>129</v>
      </c>
      <c r="Q8" s="4">
        <f t="shared" si="5"/>
        <v>-2.8352509921209027E-2</v>
      </c>
      <c r="R8" s="4">
        <f t="shared" si="6"/>
        <v>-0.16838203562497106</v>
      </c>
      <c r="S8" s="1"/>
      <c r="T8" s="4">
        <v>89.14</v>
      </c>
      <c r="U8" s="4">
        <v>73.06</v>
      </c>
      <c r="V8" s="4">
        <v>91.57</v>
      </c>
      <c r="W8" s="4">
        <v>60.14</v>
      </c>
      <c r="X8" s="4">
        <f t="shared" ref="X8:AA8" si="24">(T8-AVERAGE(T:T))/STDEV(T:T)</f>
        <v>1.7710552500040837</v>
      </c>
      <c r="Y8" s="4">
        <f t="shared" si="24"/>
        <v>1.2232467621204046</v>
      </c>
      <c r="Z8" s="4">
        <f t="shared" si="24"/>
        <v>2.2379269246683302</v>
      </c>
      <c r="AA8" s="4">
        <f t="shared" si="24"/>
        <v>1.209052687281446</v>
      </c>
      <c r="AB8" s="4">
        <f t="shared" si="8"/>
        <v>1.6103204060185661</v>
      </c>
      <c r="AC8" s="4">
        <f t="shared" si="9"/>
        <v>1.2689840054226713</v>
      </c>
      <c r="AD8" s="4"/>
      <c r="AE8" s="4">
        <f t="shared" si="10"/>
        <v>0.60665426195705296</v>
      </c>
      <c r="AF8" s="4">
        <v>0.56106071089999998</v>
      </c>
      <c r="AG8" s="4">
        <f t="shared" si="11"/>
        <v>0.59525587419278969</v>
      </c>
      <c r="AH8" s="4"/>
    </row>
    <row r="9" spans="1:34" ht="15.75" customHeight="1" x14ac:dyDescent="0.15">
      <c r="A9" s="4">
        <v>808</v>
      </c>
      <c r="B9" s="1" t="s">
        <v>56</v>
      </c>
      <c r="C9" s="1"/>
      <c r="D9" s="4">
        <v>4</v>
      </c>
      <c r="E9" s="4">
        <v>1</v>
      </c>
      <c r="F9" s="4">
        <f t="shared" ref="F9:G9" si="25">(D9-AVERAGE(D:D))/STDEV(D:D)</f>
        <v>0.31976947831987884</v>
      </c>
      <c r="G9" s="4">
        <f t="shared" si="25"/>
        <v>0.33617232029927119</v>
      </c>
      <c r="H9" s="4">
        <f t="shared" si="1"/>
        <v>0.32797089930957501</v>
      </c>
      <c r="I9" s="4">
        <f t="shared" si="2"/>
        <v>0.57268743596273786</v>
      </c>
      <c r="J9" s="1"/>
      <c r="K9" s="6">
        <v>17252</v>
      </c>
      <c r="L9" s="4">
        <f t="shared" si="3"/>
        <v>4.2368394494739139</v>
      </c>
      <c r="M9" s="4">
        <f t="shared" si="13"/>
        <v>0.3632038037193463</v>
      </c>
      <c r="N9" s="4">
        <f t="shared" si="4"/>
        <v>0.60266392269601332</v>
      </c>
      <c r="O9" s="1"/>
      <c r="P9" s="4">
        <v>61</v>
      </c>
      <c r="Q9" s="4">
        <f t="shared" si="5"/>
        <v>-0.37168975335064447</v>
      </c>
      <c r="R9" s="4">
        <f t="shared" si="6"/>
        <v>-0.60966363951825475</v>
      </c>
      <c r="S9" s="1"/>
      <c r="T9" s="4">
        <v>82.73</v>
      </c>
      <c r="U9" s="4">
        <v>83.12</v>
      </c>
      <c r="V9" s="4">
        <v>87.24</v>
      </c>
      <c r="W9" s="4">
        <v>79.02</v>
      </c>
      <c r="X9" s="4">
        <f t="shared" ref="X9:AA9" si="26">(T9-AVERAGE(T:T))/STDEV(T:T)</f>
        <v>1.3299420341077985</v>
      </c>
      <c r="Y9" s="4">
        <f t="shared" si="26"/>
        <v>1.9581667509190208</v>
      </c>
      <c r="Z9" s="4">
        <f t="shared" si="26"/>
        <v>1.8916521488977573</v>
      </c>
      <c r="AA9" s="4">
        <f t="shared" si="26"/>
        <v>2.7077511189625758</v>
      </c>
      <c r="AB9" s="4">
        <f t="shared" si="8"/>
        <v>1.9718780132217881</v>
      </c>
      <c r="AC9" s="4">
        <f t="shared" si="9"/>
        <v>1.404235739903307</v>
      </c>
      <c r="AD9" s="4"/>
      <c r="AE9" s="4">
        <f t="shared" si="10"/>
        <v>0.49248086476095082</v>
      </c>
      <c r="AF9" s="4">
        <v>0.4757981637</v>
      </c>
      <c r="AG9" s="4">
        <f t="shared" si="11"/>
        <v>0.48831018949571309</v>
      </c>
      <c r="AH9" s="4"/>
    </row>
    <row r="10" spans="1:34" ht="15.75" customHeight="1" x14ac:dyDescent="0.15">
      <c r="A10" s="4">
        <v>945</v>
      </c>
      <c r="B10" s="1" t="s">
        <v>57</v>
      </c>
      <c r="C10" s="1"/>
      <c r="D10" s="4">
        <v>4</v>
      </c>
      <c r="E10" s="4">
        <v>1</v>
      </c>
      <c r="F10" s="4">
        <f t="shared" ref="F10:G10" si="27">(D10-AVERAGE(D:D))/STDEV(D:D)</f>
        <v>0.31976947831987884</v>
      </c>
      <c r="G10" s="4">
        <f t="shared" si="27"/>
        <v>0.33617232029927119</v>
      </c>
      <c r="H10" s="4">
        <f t="shared" si="1"/>
        <v>0.32797089930957501</v>
      </c>
      <c r="I10" s="4">
        <f t="shared" si="2"/>
        <v>0.57268743596273786</v>
      </c>
      <c r="J10" s="1"/>
      <c r="K10" s="4">
        <v>18400</v>
      </c>
      <c r="L10" s="4">
        <f t="shared" si="3"/>
        <v>4.2648178230095368</v>
      </c>
      <c r="M10" s="4">
        <f t="shared" si="13"/>
        <v>0.3857858523871176</v>
      </c>
      <c r="N10" s="4">
        <f t="shared" si="4"/>
        <v>0.62111661738124313</v>
      </c>
      <c r="O10" s="1"/>
      <c r="P10" s="4">
        <v>131</v>
      </c>
      <c r="Q10" s="4">
        <f t="shared" si="5"/>
        <v>-1.8254355702696217E-2</v>
      </c>
      <c r="R10" s="4">
        <f t="shared" si="6"/>
        <v>-0.13510868107822019</v>
      </c>
      <c r="S10" s="1"/>
      <c r="T10" s="4">
        <v>83.72</v>
      </c>
      <c r="U10" s="4">
        <v>82.1</v>
      </c>
      <c r="V10" s="4">
        <v>70.05</v>
      </c>
      <c r="W10" s="4">
        <v>63.67</v>
      </c>
      <c r="X10" s="4">
        <f t="shared" ref="X10:AA10" si="28">(T10-AVERAGE(T:T))/STDEV(T:T)</f>
        <v>1.3980702843008281</v>
      </c>
      <c r="Y10" s="4">
        <f t="shared" si="28"/>
        <v>1.8836520005636932</v>
      </c>
      <c r="Z10" s="4">
        <f t="shared" si="28"/>
        <v>0.51694928619656944</v>
      </c>
      <c r="AA10" s="4">
        <f t="shared" si="28"/>
        <v>1.4892648410862337</v>
      </c>
      <c r="AB10" s="4">
        <f t="shared" si="8"/>
        <v>1.3219841030368311</v>
      </c>
      <c r="AC10" s="4">
        <f t="shared" si="9"/>
        <v>1.1497756750935511</v>
      </c>
      <c r="AD10" s="4"/>
      <c r="AE10" s="4">
        <f t="shared" si="10"/>
        <v>0.55211776183982786</v>
      </c>
      <c r="AF10" s="4">
        <v>0.2612293088</v>
      </c>
      <c r="AG10" s="4">
        <f t="shared" si="11"/>
        <v>0.47939564857987088</v>
      </c>
      <c r="AH10" s="4"/>
    </row>
    <row r="11" spans="1:34" ht="15.75" customHeight="1" x14ac:dyDescent="0.15">
      <c r="A11" s="4">
        <v>758</v>
      </c>
      <c r="B11" s="1" t="s">
        <v>50</v>
      </c>
      <c r="C11" s="1"/>
      <c r="D11" s="4">
        <v>2</v>
      </c>
      <c r="E11" s="4">
        <v>1</v>
      </c>
      <c r="F11" s="4">
        <f t="shared" ref="F11:G11" si="29">(D11-AVERAGE(D:D))/STDEV(D:D)</f>
        <v>-1.4709396002714423</v>
      </c>
      <c r="G11" s="4">
        <f t="shared" si="29"/>
        <v>0.33617232029927119</v>
      </c>
      <c r="H11" s="4">
        <f t="shared" si="1"/>
        <v>-0.56738363998608554</v>
      </c>
      <c r="I11" s="4">
        <f t="shared" si="2"/>
        <v>-0.75324872385294195</v>
      </c>
      <c r="J11" s="1"/>
      <c r="K11" s="4">
        <v>328900</v>
      </c>
      <c r="L11" s="4">
        <f t="shared" si="3"/>
        <v>5.5170638734826545</v>
      </c>
      <c r="M11" s="4">
        <f t="shared" si="13"/>
        <v>1.3965051216757185</v>
      </c>
      <c r="N11" s="4">
        <f t="shared" si="4"/>
        <v>1.1817381781408767</v>
      </c>
      <c r="O11" s="1"/>
      <c r="P11" s="4">
        <v>340</v>
      </c>
      <c r="Q11" s="4">
        <f t="shared" si="5"/>
        <v>1.0370027601318921</v>
      </c>
      <c r="R11" s="4">
        <f t="shared" si="6"/>
        <v>1.0183333246692323</v>
      </c>
      <c r="S11" s="1"/>
      <c r="T11" s="4">
        <v>48.44</v>
      </c>
      <c r="U11" s="4">
        <v>56.82</v>
      </c>
      <c r="V11" s="4">
        <v>70.87</v>
      </c>
      <c r="W11" s="4">
        <v>52.08</v>
      </c>
      <c r="X11" s="4">
        <f t="shared" ref="X11:AA11" si="30">(T11-AVERAGE(T:T))/STDEV(T:T)</f>
        <v>-1.0297728134871518</v>
      </c>
      <c r="Y11" s="4">
        <f t="shared" si="30"/>
        <v>3.6855050580690635E-2</v>
      </c>
      <c r="Z11" s="4">
        <f t="shared" si="30"/>
        <v>0.58252557167737129</v>
      </c>
      <c r="AA11" s="4">
        <f t="shared" si="30"/>
        <v>0.56924816612943796</v>
      </c>
      <c r="AB11" s="4">
        <f t="shared" si="8"/>
        <v>3.9713993725087021E-2</v>
      </c>
      <c r="AC11" s="4">
        <f t="shared" si="9"/>
        <v>0.19928370160423811</v>
      </c>
      <c r="AD11" s="4"/>
      <c r="AE11" s="4">
        <f t="shared" si="10"/>
        <v>0.4115266201403513</v>
      </c>
      <c r="AF11" s="4">
        <v>0.63418606970000002</v>
      </c>
      <c r="AG11" s="4">
        <f t="shared" si="11"/>
        <v>0.46719148253026344</v>
      </c>
      <c r="AH11" s="4"/>
    </row>
    <row r="12" spans="1:34" ht="15.75" customHeight="1" x14ac:dyDescent="0.15">
      <c r="A12" s="4">
        <v>865</v>
      </c>
      <c r="B12" s="1" t="s">
        <v>59</v>
      </c>
      <c r="C12" s="1"/>
      <c r="D12" s="4">
        <v>4</v>
      </c>
      <c r="E12" s="4">
        <v>1</v>
      </c>
      <c r="F12" s="4">
        <f t="shared" ref="F12:G12" si="31">(D12-AVERAGE(D:D))/STDEV(D:D)</f>
        <v>0.31976947831987884</v>
      </c>
      <c r="G12" s="4">
        <f t="shared" si="31"/>
        <v>0.33617232029927119</v>
      </c>
      <c r="H12" s="4">
        <f t="shared" si="1"/>
        <v>0.32797089930957501</v>
      </c>
      <c r="I12" s="4">
        <f t="shared" si="2"/>
        <v>0.57268743596273786</v>
      </c>
      <c r="J12" s="1"/>
      <c r="K12" s="4">
        <v>6900</v>
      </c>
      <c r="L12" s="4">
        <f t="shared" si="3"/>
        <v>3.8388490907372552</v>
      </c>
      <c r="M12" s="4">
        <f t="shared" si="13"/>
        <v>4.1975779550897041E-2</v>
      </c>
      <c r="N12" s="4">
        <f t="shared" si="4"/>
        <v>0.20487991495238631</v>
      </c>
      <c r="O12" s="1"/>
      <c r="P12" s="4">
        <v>281</v>
      </c>
      <c r="Q12" s="4">
        <f t="shared" si="5"/>
        <v>0.73910721068576435</v>
      </c>
      <c r="R12" s="4">
        <f t="shared" si="6"/>
        <v>0.85971344684479856</v>
      </c>
      <c r="S12" s="1"/>
      <c r="T12" s="4">
        <v>68.7</v>
      </c>
      <c r="U12" s="4">
        <v>51.79</v>
      </c>
      <c r="V12" s="4">
        <v>71.52</v>
      </c>
      <c r="W12" s="4">
        <v>48.54</v>
      </c>
      <c r="X12" s="4">
        <f t="shared" ref="X12:AA12" si="32">(T12-AVERAGE(T:T))/STDEV(T:T)</f>
        <v>0.36444774096819071</v>
      </c>
      <c r="Y12" s="4">
        <f t="shared" si="32"/>
        <v>-0.33060494381861738</v>
      </c>
      <c r="Z12" s="4">
        <f t="shared" si="32"/>
        <v>0.63450677358288388</v>
      </c>
      <c r="AA12" s="4">
        <f t="shared" si="32"/>
        <v>0.28824221018922608</v>
      </c>
      <c r="AB12" s="4">
        <f t="shared" si="8"/>
        <v>0.23914794523042082</v>
      </c>
      <c r="AC12" s="4">
        <f t="shared" si="9"/>
        <v>0.48902755058423941</v>
      </c>
      <c r="AD12" s="4"/>
      <c r="AE12" s="4">
        <f t="shared" si="10"/>
        <v>0.53157708708604057</v>
      </c>
      <c r="AF12" s="4">
        <v>8.2827250630000002E-2</v>
      </c>
      <c r="AG12" s="4">
        <f t="shared" si="11"/>
        <v>0.41938962797203044</v>
      </c>
      <c r="AH12" s="4"/>
    </row>
    <row r="13" spans="1:34" ht="15.75" customHeight="1" x14ac:dyDescent="0.15">
      <c r="A13" s="4">
        <v>505</v>
      </c>
      <c r="B13" s="1" t="s">
        <v>52</v>
      </c>
      <c r="C13" s="1"/>
      <c r="D13" s="4">
        <v>4</v>
      </c>
      <c r="E13" s="4">
        <v>1</v>
      </c>
      <c r="F13" s="4">
        <f t="shared" ref="F13:G13" si="33">(D13-AVERAGE(D:D))/STDEV(D:D)</f>
        <v>0.31976947831987884</v>
      </c>
      <c r="G13" s="4">
        <f t="shared" si="33"/>
        <v>0.33617232029927119</v>
      </c>
      <c r="H13" s="4">
        <f t="shared" si="1"/>
        <v>0.32797089930957501</v>
      </c>
      <c r="I13" s="4">
        <f t="shared" si="2"/>
        <v>0.57268743596273786</v>
      </c>
      <c r="J13" s="1"/>
      <c r="K13" s="4">
        <v>8000</v>
      </c>
      <c r="L13" s="4">
        <f t="shared" si="3"/>
        <v>3.9030899869919438</v>
      </c>
      <c r="M13" s="4">
        <f t="shared" si="13"/>
        <v>9.3826221959122061E-2</v>
      </c>
      <c r="N13" s="4">
        <f t="shared" si="4"/>
        <v>0.30631066249662625</v>
      </c>
      <c r="O13" s="1"/>
      <c r="P13" s="4">
        <v>84</v>
      </c>
      <c r="Q13" s="4">
        <f t="shared" si="5"/>
        <v>-0.25556097983774717</v>
      </c>
      <c r="R13" s="4">
        <f t="shared" si="6"/>
        <v>-0.50553039457360738</v>
      </c>
      <c r="S13" s="1"/>
      <c r="T13" s="4">
        <v>59.51</v>
      </c>
      <c r="U13" s="4">
        <v>72.010000000000005</v>
      </c>
      <c r="V13" s="4">
        <v>73.260000000000005</v>
      </c>
      <c r="W13" s="4">
        <v>66.11</v>
      </c>
      <c r="X13" s="4">
        <f t="shared" ref="X13:AA13" si="34">(T13-AVERAGE(T:T))/STDEV(T:T)</f>
        <v>-0.26797510678327036</v>
      </c>
      <c r="Y13" s="4">
        <f t="shared" si="34"/>
        <v>1.1465404014605096</v>
      </c>
      <c r="Z13" s="4">
        <f t="shared" si="34"/>
        <v>0.77365645252995074</v>
      </c>
      <c r="AA13" s="4">
        <f t="shared" si="34"/>
        <v>1.6829525621297694</v>
      </c>
      <c r="AB13" s="4">
        <f t="shared" si="8"/>
        <v>0.83379357733423987</v>
      </c>
      <c r="AC13" s="4">
        <f t="shared" si="9"/>
        <v>0.91312298039981443</v>
      </c>
      <c r="AD13" s="4"/>
      <c r="AE13" s="4">
        <f t="shared" si="10"/>
        <v>0.3216476710713928</v>
      </c>
      <c r="AF13" s="4">
        <v>0.56412962629999996</v>
      </c>
      <c r="AG13" s="4">
        <f t="shared" si="11"/>
        <v>0.38226815987854457</v>
      </c>
      <c r="AH13" s="4"/>
    </row>
    <row r="14" spans="1:34" ht="15.75" customHeight="1" x14ac:dyDescent="0.15">
      <c r="A14" s="4">
        <v>520</v>
      </c>
      <c r="B14" s="2" t="s">
        <v>61</v>
      </c>
      <c r="C14" s="1"/>
      <c r="D14" s="4">
        <v>4</v>
      </c>
      <c r="E14" s="4">
        <v>1</v>
      </c>
      <c r="F14" s="4">
        <f t="shared" ref="F14:G14" si="35">(D14-AVERAGE(D:D))/STDEV(D:D)</f>
        <v>0.31976947831987884</v>
      </c>
      <c r="G14" s="4">
        <f t="shared" si="35"/>
        <v>0.33617232029927119</v>
      </c>
      <c r="H14" s="4">
        <f t="shared" si="1"/>
        <v>0.32797089930957501</v>
      </c>
      <c r="I14" s="4">
        <f t="shared" si="2"/>
        <v>0.57268743596273786</v>
      </c>
      <c r="J14" s="1"/>
      <c r="K14" s="4">
        <v>19500</v>
      </c>
      <c r="L14" s="4">
        <f t="shared" si="3"/>
        <v>4.2900346113625183</v>
      </c>
      <c r="M14" s="4">
        <f t="shared" si="13"/>
        <v>0.40613895622665563</v>
      </c>
      <c r="N14" s="4">
        <f t="shared" si="4"/>
        <v>0.6372903233430236</v>
      </c>
      <c r="O14" s="1"/>
      <c r="P14" s="4">
        <v>65</v>
      </c>
      <c r="Q14" s="4">
        <f t="shared" si="5"/>
        <v>-0.35149344491361889</v>
      </c>
      <c r="R14" s="4">
        <f t="shared" si="6"/>
        <v>-0.5928688260598789</v>
      </c>
      <c r="S14" s="1"/>
      <c r="T14" s="4">
        <v>69.209999999999994</v>
      </c>
      <c r="U14" s="4">
        <v>60.14</v>
      </c>
      <c r="V14" s="4">
        <v>85.19</v>
      </c>
      <c r="W14" s="4">
        <v>45.78</v>
      </c>
      <c r="X14" s="4">
        <f t="shared" ref="X14:AA14" si="36">(T14-AVERAGE(T:T))/STDEV(T:T)</f>
        <v>0.39954411227975101</v>
      </c>
      <c r="Y14" s="4">
        <f t="shared" si="36"/>
        <v>0.27939325761959771</v>
      </c>
      <c r="Z14" s="4">
        <f t="shared" si="36"/>
        <v>1.7277114351957543</v>
      </c>
      <c r="AA14" s="4">
        <f t="shared" si="36"/>
        <v>6.9152820812111868E-2</v>
      </c>
      <c r="AB14" s="4">
        <f t="shared" si="8"/>
        <v>0.61895040647680377</v>
      </c>
      <c r="AC14" s="4">
        <f t="shared" si="9"/>
        <v>0.7867340125333363</v>
      </c>
      <c r="AD14" s="4"/>
      <c r="AE14" s="4">
        <f t="shared" si="10"/>
        <v>0.35096073644480474</v>
      </c>
      <c r="AF14" s="4">
        <v>0.37674034229999998</v>
      </c>
      <c r="AG14" s="4">
        <f t="shared" si="11"/>
        <v>0.35740563790860352</v>
      </c>
      <c r="AH14" s="4"/>
    </row>
    <row r="15" spans="1:34" ht="15.75" customHeight="1" x14ac:dyDescent="0.15">
      <c r="A15" s="4">
        <v>831</v>
      </c>
      <c r="B15" s="1" t="s">
        <v>54</v>
      </c>
      <c r="C15" s="1"/>
      <c r="D15" s="4">
        <v>4</v>
      </c>
      <c r="E15" s="4">
        <v>1</v>
      </c>
      <c r="F15" s="4">
        <f t="shared" ref="F15:G15" si="37">(D15-AVERAGE(D:D))/STDEV(D:D)</f>
        <v>0.31976947831987884</v>
      </c>
      <c r="G15" s="4">
        <f t="shared" si="37"/>
        <v>0.33617232029927119</v>
      </c>
      <c r="H15" s="4">
        <f t="shared" si="1"/>
        <v>0.32797089930957501</v>
      </c>
      <c r="I15" s="4">
        <f t="shared" si="2"/>
        <v>0.57268743596273786</v>
      </c>
      <c r="J15" s="1"/>
      <c r="K15" s="4">
        <v>7000</v>
      </c>
      <c r="L15" s="4">
        <f t="shared" si="3"/>
        <v>3.8450980400142569</v>
      </c>
      <c r="M15" s="4">
        <f t="shared" si="13"/>
        <v>4.7019463613375369E-2</v>
      </c>
      <c r="N15" s="4">
        <f t="shared" si="4"/>
        <v>0.2168397187172483</v>
      </c>
      <c r="O15" s="1"/>
      <c r="P15" s="4">
        <v>267</v>
      </c>
      <c r="Q15" s="4">
        <f t="shared" si="5"/>
        <v>0.66842013115617471</v>
      </c>
      <c r="R15" s="4">
        <f t="shared" si="6"/>
        <v>0.81756964911631513</v>
      </c>
      <c r="S15" s="1"/>
      <c r="T15" s="4">
        <v>57.47</v>
      </c>
      <c r="U15" s="4">
        <v>61.02</v>
      </c>
      <c r="V15" s="4">
        <v>51.59</v>
      </c>
      <c r="W15" s="4">
        <v>44.52</v>
      </c>
      <c r="X15" s="4">
        <f t="shared" ref="X15:AA15" si="38">(T15-AVERAGE(T:T))/STDEV(T:T)</f>
        <v>-0.40836059202951402</v>
      </c>
      <c r="Y15" s="4">
        <f t="shared" si="38"/>
        <v>0.34368049322027205</v>
      </c>
      <c r="Z15" s="4">
        <f t="shared" si="38"/>
        <v>-0.95931684792000571</v>
      </c>
      <c r="AA15" s="4">
        <f t="shared" si="38"/>
        <v>-3.0866248251353229E-2</v>
      </c>
      <c r="AB15" s="4">
        <f t="shared" si="8"/>
        <v>-0.26371579874515028</v>
      </c>
      <c r="AC15" s="4">
        <f t="shared" si="9"/>
        <v>-0.51353266570409162</v>
      </c>
      <c r="AD15" s="4"/>
      <c r="AE15" s="4">
        <f t="shared" si="10"/>
        <v>0.27339103452305241</v>
      </c>
      <c r="AF15" s="4">
        <v>0.56385531909999997</v>
      </c>
      <c r="AG15" s="4">
        <f t="shared" si="11"/>
        <v>0.34600710566728932</v>
      </c>
      <c r="AH15" s="4"/>
    </row>
    <row r="16" spans="1:34" ht="15.75" customHeight="1" x14ac:dyDescent="0.15">
      <c r="A16" s="4">
        <v>1354</v>
      </c>
      <c r="B16" s="1" t="s">
        <v>62</v>
      </c>
      <c r="C16" s="1"/>
      <c r="D16" s="4">
        <v>4</v>
      </c>
      <c r="E16" s="4">
        <v>1</v>
      </c>
      <c r="F16" s="4">
        <f t="shared" ref="F16:G16" si="39">(D16-AVERAGE(D:D))/STDEV(D:D)</f>
        <v>0.31976947831987884</v>
      </c>
      <c r="G16" s="4">
        <f t="shared" si="39"/>
        <v>0.33617232029927119</v>
      </c>
      <c r="H16" s="4">
        <f t="shared" si="1"/>
        <v>0.32797089930957501</v>
      </c>
      <c r="I16" s="4">
        <f t="shared" si="2"/>
        <v>0.57268743596273786</v>
      </c>
      <c r="J16" s="1"/>
      <c r="K16" s="1"/>
      <c r="L16" s="1"/>
      <c r="M16" s="4"/>
      <c r="N16" s="1"/>
      <c r="O16" s="1"/>
      <c r="P16" s="4">
        <v>37</v>
      </c>
      <c r="Q16" s="4">
        <f t="shared" si="5"/>
        <v>-0.49286760397279816</v>
      </c>
      <c r="R16" s="4">
        <f t="shared" si="6"/>
        <v>-0.70204530051329173</v>
      </c>
      <c r="S16" s="1"/>
      <c r="T16" s="4">
        <v>78.13</v>
      </c>
      <c r="U16" s="4">
        <v>75</v>
      </c>
      <c r="V16" s="4">
        <v>80.47</v>
      </c>
      <c r="W16" s="4">
        <v>64.06</v>
      </c>
      <c r="X16" s="4">
        <f t="shared" ref="X16:AA16" si="40">(T16-AVERAGE(T:T))/STDEV(T:T)</f>
        <v>1.0133865281603855</v>
      </c>
      <c r="Y16" s="4">
        <f t="shared" si="40"/>
        <v>1.3649708951491635</v>
      </c>
      <c r="Z16" s="4">
        <f t="shared" si="40"/>
        <v>1.3502479382818739</v>
      </c>
      <c r="AA16" s="4">
        <f t="shared" si="40"/>
        <v>1.5202231243677824</v>
      </c>
      <c r="AB16" s="4">
        <f t="shared" si="8"/>
        <v>1.3122071214898012</v>
      </c>
      <c r="AC16" s="4">
        <f t="shared" si="9"/>
        <v>1.1455160939462183</v>
      </c>
      <c r="AD16" s="4"/>
      <c r="AE16" s="4">
        <f t="shared" si="10"/>
        <v>0.33871940979855486</v>
      </c>
      <c r="AF16" s="1"/>
      <c r="AG16" s="4">
        <f t="shared" si="11"/>
        <v>0.33871940979855486</v>
      </c>
      <c r="AH16" s="1"/>
    </row>
    <row r="17" spans="1:34" ht="15.75" customHeight="1" x14ac:dyDescent="0.15">
      <c r="A17" s="4">
        <v>814</v>
      </c>
      <c r="B17" s="1" t="s">
        <v>60</v>
      </c>
      <c r="C17" s="1"/>
      <c r="D17" s="4">
        <v>4</v>
      </c>
      <c r="E17" s="4">
        <v>1</v>
      </c>
      <c r="F17" s="4">
        <f t="shared" ref="F17:G17" si="41">(D17-AVERAGE(D:D))/STDEV(D:D)</f>
        <v>0.31976947831987884</v>
      </c>
      <c r="G17" s="4">
        <f t="shared" si="41"/>
        <v>0.33617232029927119</v>
      </c>
      <c r="H17" s="4">
        <f t="shared" si="1"/>
        <v>0.32797089930957501</v>
      </c>
      <c r="I17" s="4">
        <f t="shared" si="2"/>
        <v>0.57268743596273786</v>
      </c>
      <c r="J17" s="1"/>
      <c r="K17" s="4">
        <v>1600</v>
      </c>
      <c r="L17" s="4">
        <f t="shared" ref="L17:L24" si="42">IF(K17=0, "",LOG10(K17))</f>
        <v>3.2041199826559246</v>
      </c>
      <c r="M17" s="4">
        <f t="shared" ref="M17:M24" si="43">(L17-AVERAGE(L:L))/STDEV(L:L)</f>
        <v>-0.47033004091768177</v>
      </c>
      <c r="N17" s="4">
        <f t="shared" ref="N17:N24" si="44">IF(M17 &gt; 0, M17^0.5, -(ABS(M17)^0.5))</f>
        <v>-0.68580612487617942</v>
      </c>
      <c r="O17" s="1"/>
      <c r="P17" s="4">
        <v>160</v>
      </c>
      <c r="Q17" s="4">
        <f t="shared" si="5"/>
        <v>0.12816888046573949</v>
      </c>
      <c r="R17" s="4">
        <f t="shared" si="6"/>
        <v>0.35800681622804265</v>
      </c>
      <c r="S17" s="1"/>
      <c r="T17" s="4">
        <v>65.150000000000006</v>
      </c>
      <c r="U17" s="4">
        <v>60.81</v>
      </c>
      <c r="V17" s="4">
        <v>70.31</v>
      </c>
      <c r="W17" s="4">
        <v>48.19</v>
      </c>
      <c r="X17" s="4">
        <f t="shared" ref="X17:AA17" si="45">(T17-AVERAGE(T:T))/STDEV(T:T)</f>
        <v>0.12014947007399226</v>
      </c>
      <c r="Y17" s="4">
        <f t="shared" si="45"/>
        <v>0.32833922108829289</v>
      </c>
      <c r="Z17" s="4">
        <f t="shared" si="45"/>
        <v>0.53774176695877507</v>
      </c>
      <c r="AA17" s="4">
        <f t="shared" si="45"/>
        <v>0.26045913544937449</v>
      </c>
      <c r="AB17" s="4">
        <f t="shared" si="8"/>
        <v>0.31167239839260868</v>
      </c>
      <c r="AC17" s="4">
        <f t="shared" si="9"/>
        <v>0.55827627425192328</v>
      </c>
      <c r="AD17" s="4"/>
      <c r="AE17" s="4">
        <f t="shared" si="10"/>
        <v>0.20079110039163109</v>
      </c>
      <c r="AF17" s="4">
        <v>0.41335562269999998</v>
      </c>
      <c r="AG17" s="4">
        <f t="shared" si="11"/>
        <v>0.2539322309687233</v>
      </c>
      <c r="AH17" s="4"/>
    </row>
    <row r="18" spans="1:34" ht="15.75" customHeight="1" x14ac:dyDescent="0.15">
      <c r="A18" s="4">
        <v>174</v>
      </c>
      <c r="B18" s="1" t="s">
        <v>63</v>
      </c>
      <c r="C18" s="1"/>
      <c r="D18" s="4">
        <v>4</v>
      </c>
      <c r="E18" s="4">
        <v>1</v>
      </c>
      <c r="F18" s="4">
        <f t="shared" ref="F18:G18" si="46">(D18-AVERAGE(D:D))/STDEV(D:D)</f>
        <v>0.31976947831987884</v>
      </c>
      <c r="G18" s="4">
        <f t="shared" si="46"/>
        <v>0.33617232029927119</v>
      </c>
      <c r="H18" s="4">
        <f t="shared" si="1"/>
        <v>0.32797089930957501</v>
      </c>
      <c r="I18" s="4">
        <f t="shared" si="2"/>
        <v>0.57268743596273786</v>
      </c>
      <c r="J18" s="1"/>
      <c r="K18" s="4">
        <v>210000</v>
      </c>
      <c r="L18" s="1">
        <f t="shared" si="42"/>
        <v>5.3222192947339195</v>
      </c>
      <c r="M18" s="4">
        <f t="shared" si="43"/>
        <v>1.2392411636992791</v>
      </c>
      <c r="N18" s="4">
        <f t="shared" si="44"/>
        <v>1.1132120928642839</v>
      </c>
      <c r="O18" s="1"/>
      <c r="P18" s="4">
        <v>85</v>
      </c>
      <c r="Q18" s="4">
        <f t="shared" si="5"/>
        <v>-0.25051190272849078</v>
      </c>
      <c r="R18" s="4">
        <f t="shared" si="6"/>
        <v>-0.50051164095202694</v>
      </c>
      <c r="S18" s="1"/>
      <c r="T18" s="4">
        <v>69.89</v>
      </c>
      <c r="U18" s="4">
        <v>58.17</v>
      </c>
      <c r="V18" s="4">
        <v>60.77</v>
      </c>
      <c r="W18" s="4">
        <v>39</v>
      </c>
      <c r="X18" s="4">
        <f t="shared" ref="X18:AA18" si="47">(T18-AVERAGE(T:T))/STDEV(T:T)</f>
        <v>0.44633927402849943</v>
      </c>
      <c r="Y18" s="4">
        <f t="shared" si="47"/>
        <v>0.13547751428627042</v>
      </c>
      <c r="Z18" s="4">
        <f t="shared" si="47"/>
        <v>-0.22518233485444972</v>
      </c>
      <c r="AA18" s="4">
        <f t="shared" si="47"/>
        <v>-0.4690450270055822</v>
      </c>
      <c r="AB18" s="4">
        <f t="shared" si="8"/>
        <v>-2.8102643386315532E-2</v>
      </c>
      <c r="AC18" s="4">
        <f t="shared" si="9"/>
        <v>-0.16763843051733554</v>
      </c>
      <c r="AD18" s="4"/>
      <c r="AE18" s="4">
        <f t="shared" si="10"/>
        <v>0.25443736433941483</v>
      </c>
      <c r="AF18" s="4">
        <v>0.24911009689999999</v>
      </c>
      <c r="AG18" s="4">
        <f t="shared" si="11"/>
        <v>0.2531055474795611</v>
      </c>
      <c r="AH18" s="4"/>
    </row>
    <row r="19" spans="1:34" ht="15.75" customHeight="1" x14ac:dyDescent="0.15">
      <c r="A19" s="4">
        <v>1077</v>
      </c>
      <c r="B19" s="1" t="s">
        <v>51</v>
      </c>
      <c r="C19" s="1"/>
      <c r="D19" s="4">
        <v>4</v>
      </c>
      <c r="E19" s="4">
        <v>1</v>
      </c>
      <c r="F19" s="4">
        <f t="shared" ref="F19:G19" si="48">(D19-AVERAGE(D:D))/STDEV(D:D)</f>
        <v>0.31976947831987884</v>
      </c>
      <c r="G19" s="4">
        <f t="shared" si="48"/>
        <v>0.33617232029927119</v>
      </c>
      <c r="H19" s="4">
        <f t="shared" si="1"/>
        <v>0.32797089930957501</v>
      </c>
      <c r="I19" s="4">
        <f t="shared" si="2"/>
        <v>0.57268743596273786</v>
      </c>
      <c r="J19" s="1"/>
      <c r="K19" s="4">
        <v>0</v>
      </c>
      <c r="L19" s="1" t="str">
        <f t="shared" si="42"/>
        <v/>
      </c>
      <c r="M19" s="4" t="e">
        <f t="shared" si="43"/>
        <v>#VALUE!</v>
      </c>
      <c r="N19" s="4" t="e">
        <f t="shared" si="44"/>
        <v>#VALUE!</v>
      </c>
      <c r="O19" s="1"/>
      <c r="P19" s="4">
        <v>296</v>
      </c>
      <c r="Q19" s="4">
        <f t="shared" si="5"/>
        <v>0.81484336732461038</v>
      </c>
      <c r="R19" s="4">
        <f t="shared" si="6"/>
        <v>0.90268674927939996</v>
      </c>
      <c r="S19" s="1"/>
      <c r="T19" s="4">
        <v>73.23</v>
      </c>
      <c r="U19" s="4">
        <v>58.92</v>
      </c>
      <c r="V19" s="4">
        <v>69.25</v>
      </c>
      <c r="W19" s="4">
        <v>53.74</v>
      </c>
      <c r="X19" s="4">
        <f t="shared" ref="X19:AA19" si="49">(T19-AVERAGE(T:T))/STDEV(T:T)</f>
        <v>0.67618609791205553</v>
      </c>
      <c r="Y19" s="4">
        <f t="shared" si="49"/>
        <v>0.19026777190048133</v>
      </c>
      <c r="Z19" s="4">
        <f t="shared" si="49"/>
        <v>0.45297242231286106</v>
      </c>
      <c r="AA19" s="4">
        <f t="shared" si="49"/>
        <v>0.7010193206098766</v>
      </c>
      <c r="AB19" s="4">
        <f t="shared" si="8"/>
        <v>0.50511140318381864</v>
      </c>
      <c r="AC19" s="4">
        <f t="shared" si="9"/>
        <v>0.71071189886185149</v>
      </c>
      <c r="AD19" s="4"/>
      <c r="AE19" s="4" t="e">
        <f t="shared" si="10"/>
        <v>#VALUE!</v>
      </c>
      <c r="AF19" s="4">
        <v>0.61365416740000001</v>
      </c>
      <c r="AG19" s="4" t="e">
        <f t="shared" si="11"/>
        <v>#VALUE!</v>
      </c>
      <c r="AH19" s="4"/>
    </row>
    <row r="20" spans="1:34" ht="15.75" customHeight="1" x14ac:dyDescent="0.15">
      <c r="A20" s="4">
        <v>1183</v>
      </c>
      <c r="B20" s="1" t="s">
        <v>65</v>
      </c>
      <c r="C20" s="1"/>
      <c r="D20" s="4">
        <v>4</v>
      </c>
      <c r="E20" s="4">
        <v>1</v>
      </c>
      <c r="F20" s="4">
        <f t="shared" ref="F20:G20" si="50">(D20-AVERAGE(D:D))/STDEV(D:D)</f>
        <v>0.31976947831987884</v>
      </c>
      <c r="G20" s="4">
        <f t="shared" si="50"/>
        <v>0.33617232029927119</v>
      </c>
      <c r="H20" s="4">
        <f t="shared" si="1"/>
        <v>0.32797089930957501</v>
      </c>
      <c r="I20" s="4">
        <f t="shared" si="2"/>
        <v>0.57268743596273786</v>
      </c>
      <c r="J20" s="1"/>
      <c r="K20" s="4">
        <v>1712</v>
      </c>
      <c r="L20" s="4">
        <f t="shared" si="42"/>
        <v>3.2335037603411343</v>
      </c>
      <c r="M20" s="4">
        <f t="shared" si="43"/>
        <v>-0.44661365522837321</v>
      </c>
      <c r="N20" s="4">
        <f t="shared" si="44"/>
        <v>-0.6682915944618586</v>
      </c>
      <c r="O20" s="1"/>
      <c r="P20" s="4">
        <v>131</v>
      </c>
      <c r="Q20" s="4">
        <f t="shared" si="5"/>
        <v>-1.8254355702696217E-2</v>
      </c>
      <c r="R20" s="4">
        <f t="shared" si="6"/>
        <v>-0.13510868107822019</v>
      </c>
      <c r="S20" s="1"/>
      <c r="T20" s="4">
        <v>81.069999999999993</v>
      </c>
      <c r="U20" s="4">
        <v>70.099999999999994</v>
      </c>
      <c r="V20" s="4">
        <v>83.68</v>
      </c>
      <c r="W20" s="4">
        <v>61.08</v>
      </c>
      <c r="X20" s="4">
        <f t="shared" ref="X20:AA20" si="51">(T20-AVERAGE(T:T))/STDEV(T:T)</f>
        <v>1.2157067863093838</v>
      </c>
      <c r="Y20" s="4">
        <f t="shared" si="51"/>
        <v>1.0070078787363184</v>
      </c>
      <c r="Z20" s="4">
        <f t="shared" si="51"/>
        <v>1.6069551046152553</v>
      </c>
      <c r="AA20" s="4">
        <f t="shared" si="51"/>
        <v>1.2836700880113325</v>
      </c>
      <c r="AB20" s="4">
        <f t="shared" si="8"/>
        <v>1.2783349644180724</v>
      </c>
      <c r="AC20" s="4">
        <f t="shared" si="9"/>
        <v>1.1306347617237285</v>
      </c>
      <c r="AD20" s="4"/>
      <c r="AE20" s="4">
        <f t="shared" si="10"/>
        <v>0.22498048053659689</v>
      </c>
      <c r="AF20" s="4">
        <v>0.26586737939999999</v>
      </c>
      <c r="AG20" s="4">
        <f t="shared" si="11"/>
        <v>0.23520220525244767</v>
      </c>
      <c r="AH20" s="4"/>
    </row>
    <row r="21" spans="1:34" ht="15.75" customHeight="1" x14ac:dyDescent="0.15">
      <c r="A21" s="4">
        <v>934</v>
      </c>
      <c r="B21" s="7" t="s">
        <v>67</v>
      </c>
      <c r="C21" s="1"/>
      <c r="D21" s="4">
        <v>4</v>
      </c>
      <c r="E21" s="4">
        <v>1</v>
      </c>
      <c r="F21" s="4">
        <f t="shared" ref="F21:G21" si="52">(D21-AVERAGE(D:D))/STDEV(D:D)</f>
        <v>0.31976947831987884</v>
      </c>
      <c r="G21" s="4">
        <f t="shared" si="52"/>
        <v>0.33617232029927119</v>
      </c>
      <c r="H21" s="4">
        <f t="shared" si="1"/>
        <v>0.32797089930957501</v>
      </c>
      <c r="I21" s="4">
        <f t="shared" si="2"/>
        <v>0.57268743596273786</v>
      </c>
      <c r="J21" s="1"/>
      <c r="K21" s="4">
        <v>8000</v>
      </c>
      <c r="L21" s="4">
        <f t="shared" si="42"/>
        <v>3.9030899869919438</v>
      </c>
      <c r="M21" s="4">
        <f t="shared" si="43"/>
        <v>9.3826221959122061E-2</v>
      </c>
      <c r="N21" s="4">
        <f t="shared" si="44"/>
        <v>0.30631066249662625</v>
      </c>
      <c r="O21" s="1"/>
      <c r="P21" s="4">
        <v>101</v>
      </c>
      <c r="Q21" s="4">
        <f t="shared" si="5"/>
        <v>-0.16972666898038832</v>
      </c>
      <c r="R21" s="4">
        <f t="shared" si="6"/>
        <v>-0.41197896667231487</v>
      </c>
      <c r="S21" s="1"/>
      <c r="T21" s="4">
        <v>62.68</v>
      </c>
      <c r="U21" s="4">
        <v>60.11</v>
      </c>
      <c r="V21" s="4">
        <v>69.84</v>
      </c>
      <c r="W21" s="4">
        <v>45.21</v>
      </c>
      <c r="X21" s="4">
        <f t="shared" ref="X21:AA21" si="53">(T21-AVERAGE(T:T))/STDEV(T:T)</f>
        <v>-4.9827073336901305E-2</v>
      </c>
      <c r="Y21" s="4">
        <f t="shared" si="53"/>
        <v>0.27720164731502916</v>
      </c>
      <c r="Z21" s="4">
        <f t="shared" si="53"/>
        <v>0.50015535942709644</v>
      </c>
      <c r="AA21" s="4">
        <f t="shared" si="53"/>
        <v>2.3906099092925185E-2</v>
      </c>
      <c r="AB21" s="4">
        <f t="shared" si="8"/>
        <v>0.18785900812453737</v>
      </c>
      <c r="AC21" s="4">
        <f t="shared" si="9"/>
        <v>0.43342705052238878</v>
      </c>
      <c r="AD21" s="4"/>
      <c r="AE21" s="4">
        <f t="shared" si="10"/>
        <v>0.22511154557735952</v>
      </c>
      <c r="AF21" s="4">
        <v>0.25905104400000001</v>
      </c>
      <c r="AG21" s="4">
        <f t="shared" si="11"/>
        <v>0.23359642018301963</v>
      </c>
      <c r="AH21" s="4"/>
    </row>
    <row r="22" spans="1:34" ht="15.75" customHeight="1" x14ac:dyDescent="0.15">
      <c r="A22" s="4">
        <v>955</v>
      </c>
      <c r="B22" s="1" t="s">
        <v>68</v>
      </c>
      <c r="C22" s="1"/>
      <c r="D22" s="4">
        <v>4</v>
      </c>
      <c r="E22" s="4">
        <v>1</v>
      </c>
      <c r="F22" s="4">
        <f t="shared" ref="F22:G22" si="54">(D22-AVERAGE(D:D))/STDEV(D:D)</f>
        <v>0.31976947831987884</v>
      </c>
      <c r="G22" s="4">
        <f t="shared" si="54"/>
        <v>0.33617232029927119</v>
      </c>
      <c r="H22" s="4">
        <f t="shared" si="1"/>
        <v>0.32797089930957501</v>
      </c>
      <c r="I22" s="4">
        <f t="shared" si="2"/>
        <v>0.57268743596273786</v>
      </c>
      <c r="J22" s="1"/>
      <c r="K22" s="4">
        <v>85400</v>
      </c>
      <c r="L22" s="4">
        <f t="shared" si="42"/>
        <v>4.9314578706890053</v>
      </c>
      <c r="M22" s="4">
        <f t="shared" si="43"/>
        <v>0.92384779445876075</v>
      </c>
      <c r="N22" s="4">
        <f t="shared" si="44"/>
        <v>0.96117001329565044</v>
      </c>
      <c r="O22" s="1"/>
      <c r="P22" s="4">
        <v>41</v>
      </c>
      <c r="Q22" s="4">
        <f t="shared" si="5"/>
        <v>-0.47267129553577258</v>
      </c>
      <c r="R22" s="4">
        <f t="shared" si="6"/>
        <v>-0.68751094212075825</v>
      </c>
      <c r="S22" s="1"/>
      <c r="T22" s="4">
        <v>75.430000000000007</v>
      </c>
      <c r="U22" s="4">
        <v>58.54</v>
      </c>
      <c r="V22" s="4">
        <v>68.739999999999995</v>
      </c>
      <c r="W22" s="4">
        <v>53.36</v>
      </c>
      <c r="X22" s="4">
        <f t="shared" ref="X22:AA22" si="55">(T22-AVERAGE(T:T))/STDEV(T:T)</f>
        <v>0.82758220945212257</v>
      </c>
      <c r="Y22" s="4">
        <f t="shared" si="55"/>
        <v>0.16250737470928095</v>
      </c>
      <c r="Z22" s="4">
        <f t="shared" si="55"/>
        <v>0.41218717158699641</v>
      </c>
      <c r="AA22" s="4">
        <f t="shared" si="55"/>
        <v>0.67085483946375191</v>
      </c>
      <c r="AB22" s="4">
        <f t="shared" si="8"/>
        <v>0.51828289880303791</v>
      </c>
      <c r="AC22" s="4">
        <f t="shared" si="9"/>
        <v>0.71991867513146091</v>
      </c>
      <c r="AD22" s="4"/>
      <c r="AE22" s="4">
        <f t="shared" si="10"/>
        <v>0.39156629556727274</v>
      </c>
      <c r="AF22" s="4">
        <v>-0.267318102</v>
      </c>
      <c r="AG22" s="4">
        <f t="shared" si="11"/>
        <v>0.22684519617545457</v>
      </c>
      <c r="AH22" s="4"/>
    </row>
    <row r="23" spans="1:34" ht="15.75" customHeight="1" x14ac:dyDescent="0.15">
      <c r="A23" s="4">
        <v>755</v>
      </c>
      <c r="B23" s="1" t="s">
        <v>70</v>
      </c>
      <c r="C23" s="1"/>
      <c r="D23" s="4">
        <v>4</v>
      </c>
      <c r="E23" s="4">
        <v>1</v>
      </c>
      <c r="F23" s="4">
        <f t="shared" ref="F23:G23" si="56">(D23-AVERAGE(D:D))/STDEV(D:D)</f>
        <v>0.31976947831987884</v>
      </c>
      <c r="G23" s="4">
        <f t="shared" si="56"/>
        <v>0.33617232029927119</v>
      </c>
      <c r="H23" s="4">
        <f t="shared" si="1"/>
        <v>0.32797089930957501</v>
      </c>
      <c r="I23" s="4">
        <f t="shared" si="2"/>
        <v>0.57268743596273786</v>
      </c>
      <c r="J23" s="1"/>
      <c r="K23" s="8">
        <v>8800</v>
      </c>
      <c r="L23" s="4">
        <f t="shared" si="42"/>
        <v>3.9444826721501687</v>
      </c>
      <c r="M23" s="4">
        <f t="shared" si="43"/>
        <v>0.12723529877849615</v>
      </c>
      <c r="N23" s="4">
        <f t="shared" si="44"/>
        <v>0.35670057299995489</v>
      </c>
      <c r="O23" s="1"/>
      <c r="P23" s="4">
        <v>71</v>
      </c>
      <c r="Q23" s="4">
        <f t="shared" si="5"/>
        <v>-0.32119898225808047</v>
      </c>
      <c r="R23" s="4">
        <f t="shared" si="6"/>
        <v>-0.56674419472816873</v>
      </c>
      <c r="S23" s="1"/>
      <c r="T23" s="4">
        <v>58.94</v>
      </c>
      <c r="U23" s="4">
        <v>64.989999999999995</v>
      </c>
      <c r="V23" s="4">
        <v>64.92</v>
      </c>
      <c r="W23" s="4">
        <v>44.95</v>
      </c>
      <c r="X23" s="4">
        <f t="shared" ref="X23:AA23" si="57">(T23-AVERAGE(T:T))/STDEV(T:T)</f>
        <v>-0.30720046295501496</v>
      </c>
      <c r="Y23" s="4">
        <f t="shared" si="57"/>
        <v>0.63370359019149458</v>
      </c>
      <c r="Z23" s="4">
        <f t="shared" si="57"/>
        <v>0.10669764654228846</v>
      </c>
      <c r="AA23" s="4">
        <f t="shared" si="57"/>
        <v>3.2672435718928282E-3</v>
      </c>
      <c r="AB23" s="4">
        <f t="shared" si="8"/>
        <v>0.10911700433766523</v>
      </c>
      <c r="AC23" s="4">
        <f t="shared" si="9"/>
        <v>0.3303286308173502</v>
      </c>
      <c r="AD23" s="4"/>
      <c r="AE23" s="4">
        <f t="shared" si="10"/>
        <v>0.17324311126296854</v>
      </c>
      <c r="AF23" s="4">
        <v>0.116336156</v>
      </c>
      <c r="AG23" s="4">
        <f t="shared" si="11"/>
        <v>0.15901637244722641</v>
      </c>
      <c r="AH23" s="4"/>
    </row>
    <row r="24" spans="1:34" ht="15.75" customHeight="1" x14ac:dyDescent="0.15">
      <c r="A24" s="4">
        <v>830</v>
      </c>
      <c r="B24" s="7" t="s">
        <v>58</v>
      </c>
      <c r="C24" s="1"/>
      <c r="D24" s="4">
        <v>4</v>
      </c>
      <c r="E24" s="4">
        <v>1</v>
      </c>
      <c r="F24" s="4">
        <f t="shared" ref="F24:G24" si="58">(D24-AVERAGE(D:D))/STDEV(D:D)</f>
        <v>0.31976947831987884</v>
      </c>
      <c r="G24" s="4">
        <f t="shared" si="58"/>
        <v>0.33617232029927119</v>
      </c>
      <c r="H24" s="4">
        <f t="shared" si="1"/>
        <v>0.32797089930957501</v>
      </c>
      <c r="I24" s="4">
        <f t="shared" si="2"/>
        <v>0.57268743596273786</v>
      </c>
      <c r="J24" s="1"/>
      <c r="K24" s="4">
        <v>581</v>
      </c>
      <c r="L24" s="1">
        <f t="shared" si="42"/>
        <v>2.7641761323903307</v>
      </c>
      <c r="M24" s="4">
        <f t="shared" si="43"/>
        <v>-0.82541978282619533</v>
      </c>
      <c r="N24" s="4">
        <f t="shared" si="44"/>
        <v>-0.90852615968181971</v>
      </c>
      <c r="O24" s="1"/>
      <c r="P24" s="4">
        <v>433</v>
      </c>
      <c r="Q24" s="4">
        <f t="shared" si="5"/>
        <v>1.5065669312927377</v>
      </c>
      <c r="R24" s="4">
        <f t="shared" si="6"/>
        <v>1.2274228820144824</v>
      </c>
      <c r="S24" s="1"/>
      <c r="T24" s="4">
        <v>62.53</v>
      </c>
      <c r="U24" s="4">
        <v>39.08</v>
      </c>
      <c r="V24" s="4">
        <v>47.98</v>
      </c>
      <c r="W24" s="4">
        <v>35.24</v>
      </c>
      <c r="X24" s="4">
        <f t="shared" ref="X24:AA24" si="59">(T24-AVERAGE(T:T))/STDEV(T:T)</f>
        <v>-6.0149535487360302E-2</v>
      </c>
      <c r="Y24" s="4">
        <f t="shared" si="59"/>
        <v>-1.2591171761874453</v>
      </c>
      <c r="Z24" s="4">
        <f t="shared" si="59"/>
        <v>-1.2480124461952413</v>
      </c>
      <c r="AA24" s="4">
        <f t="shared" si="59"/>
        <v>-0.7675146299251292</v>
      </c>
      <c r="AB24" s="4">
        <f t="shared" si="8"/>
        <v>-0.83369844694879403</v>
      </c>
      <c r="AC24" s="4">
        <f t="shared" si="9"/>
        <v>-0.91307088823858251</v>
      </c>
      <c r="AD24" s="4"/>
      <c r="AE24" s="4">
        <f t="shared" si="10"/>
        <v>-5.3716824857955037E-3</v>
      </c>
      <c r="AF24" s="4">
        <v>0.41861973740000002</v>
      </c>
      <c r="AG24" s="4">
        <f t="shared" si="11"/>
        <v>0.10062617248565338</v>
      </c>
      <c r="AH24" s="4"/>
    </row>
    <row r="25" spans="1:34" ht="15.75" customHeight="1" x14ac:dyDescent="0.15">
      <c r="A25" s="4">
        <v>1349</v>
      </c>
      <c r="B25" s="1" t="s">
        <v>72</v>
      </c>
      <c r="C25" s="1"/>
      <c r="D25" s="4">
        <v>4</v>
      </c>
      <c r="E25" s="4">
        <v>1</v>
      </c>
      <c r="F25" s="4">
        <f t="shared" ref="F25:G25" si="60">(D25-AVERAGE(D:D))/STDEV(D:D)</f>
        <v>0.31976947831987884</v>
      </c>
      <c r="G25" s="4">
        <f t="shared" si="60"/>
        <v>0.33617232029927119</v>
      </c>
      <c r="H25" s="4">
        <f t="shared" si="1"/>
        <v>0.32797089930957501</v>
      </c>
      <c r="I25" s="4">
        <f t="shared" si="2"/>
        <v>0.57268743596273786</v>
      </c>
      <c r="J25" s="1"/>
      <c r="K25" s="1"/>
      <c r="L25" s="1"/>
      <c r="M25" s="4"/>
      <c r="N25" s="1"/>
      <c r="O25" s="1"/>
      <c r="P25" s="4">
        <v>26</v>
      </c>
      <c r="Q25" s="4">
        <f t="shared" si="5"/>
        <v>-0.54840745217461861</v>
      </c>
      <c r="R25" s="4">
        <f t="shared" si="6"/>
        <v>-0.7405453748249452</v>
      </c>
      <c r="S25" s="1"/>
      <c r="T25" s="4">
        <v>81.25</v>
      </c>
      <c r="U25" s="4">
        <v>68.75</v>
      </c>
      <c r="V25" s="4">
        <v>51.56</v>
      </c>
      <c r="W25" s="4">
        <v>37.5</v>
      </c>
      <c r="X25" s="4">
        <f t="shared" ref="X25:AA25" si="61">(T25-AVERAGE(T:T))/STDEV(T:T)</f>
        <v>1.2280937408899351</v>
      </c>
      <c r="Y25" s="4">
        <f t="shared" si="61"/>
        <v>0.90838541503073911</v>
      </c>
      <c r="Z25" s="4">
        <f t="shared" si="61"/>
        <v>-0.96171598031564487</v>
      </c>
      <c r="AA25" s="4">
        <f t="shared" si="61"/>
        <v>-0.58811534731923132</v>
      </c>
      <c r="AB25" s="4">
        <f t="shared" si="8"/>
        <v>0.14666195707144947</v>
      </c>
      <c r="AC25" s="4">
        <f t="shared" si="9"/>
        <v>0.38296469428845459</v>
      </c>
      <c r="AD25" s="4"/>
      <c r="AE25" s="4">
        <f t="shared" si="10"/>
        <v>7.1702251808749076E-2</v>
      </c>
      <c r="AF25" s="1"/>
      <c r="AG25" s="4">
        <f t="shared" si="11"/>
        <v>7.1702251808749076E-2</v>
      </c>
      <c r="AH25" s="1"/>
    </row>
    <row r="26" spans="1:34" ht="15.75" customHeight="1" x14ac:dyDescent="0.15">
      <c r="A26" s="4">
        <v>1087</v>
      </c>
      <c r="B26" s="1" t="s">
        <v>73</v>
      </c>
      <c r="C26" s="1"/>
      <c r="D26" s="4">
        <v>4</v>
      </c>
      <c r="E26" s="4">
        <v>1</v>
      </c>
      <c r="F26" s="4">
        <f t="shared" ref="F26:G26" si="62">(D26-AVERAGE(D:D))/STDEV(D:D)</f>
        <v>0.31976947831987884</v>
      </c>
      <c r="G26" s="4">
        <f t="shared" si="62"/>
        <v>0.33617232029927119</v>
      </c>
      <c r="H26" s="4">
        <f t="shared" si="1"/>
        <v>0.32797089930957501</v>
      </c>
      <c r="I26" s="4">
        <f t="shared" si="2"/>
        <v>0.57268743596273786</v>
      </c>
      <c r="J26" s="1"/>
      <c r="K26" s="4">
        <v>5600</v>
      </c>
      <c r="L26" s="4">
        <f t="shared" ref="L26:L35" si="63">IF(K26=0, "",LOG10(K26))</f>
        <v>3.7481880270062002</v>
      </c>
      <c r="M26" s="4">
        <f t="shared" ref="M26:M35" si="64">(L26-AVERAGE(L:L))/STDEV(L:L)</f>
        <v>-3.1199044240768237E-2</v>
      </c>
      <c r="N26" s="4">
        <f t="shared" ref="N26:N35" si="65">IF(M26 &gt; 0, M26^0.5, -(ABS(M26)^0.5))</f>
        <v>-0.17663251184526657</v>
      </c>
      <c r="O26" s="1"/>
      <c r="P26" s="4">
        <v>58</v>
      </c>
      <c r="Q26" s="4">
        <f t="shared" si="5"/>
        <v>-0.38683698467841371</v>
      </c>
      <c r="R26" s="4">
        <f t="shared" si="6"/>
        <v>-0.6219622051848599</v>
      </c>
      <c r="S26" s="1"/>
      <c r="T26" s="4">
        <v>79.28</v>
      </c>
      <c r="U26" s="4">
        <v>66.319999999999993</v>
      </c>
      <c r="V26" s="4">
        <v>65.069999999999993</v>
      </c>
      <c r="W26" s="4">
        <v>60.42</v>
      </c>
      <c r="X26" s="4">
        <f t="shared" ref="X26:AA26" si="66">(T26-AVERAGE(T:T))/STDEV(T:T)</f>
        <v>1.092525404647239</v>
      </c>
      <c r="Y26" s="4">
        <f t="shared" si="66"/>
        <v>0.73086498036069514</v>
      </c>
      <c r="Z26" s="4">
        <f t="shared" si="66"/>
        <v>0.11869330852048314</v>
      </c>
      <c r="AA26" s="4">
        <f t="shared" si="66"/>
        <v>1.2312791470733273</v>
      </c>
      <c r="AB26" s="4">
        <f t="shared" si="8"/>
        <v>0.79334071015043617</v>
      </c>
      <c r="AC26" s="4">
        <f t="shared" si="9"/>
        <v>0.89069675543949089</v>
      </c>
      <c r="AD26" s="4"/>
      <c r="AE26" s="4">
        <f t="shared" si="10"/>
        <v>0.16619736859302559</v>
      </c>
      <c r="AF26" s="4">
        <v>-0.2163550806</v>
      </c>
      <c r="AG26" s="4">
        <f t="shared" si="11"/>
        <v>7.0559256294769196E-2</v>
      </c>
      <c r="AH26" s="4"/>
    </row>
    <row r="27" spans="1:34" ht="15.75" customHeight="1" x14ac:dyDescent="0.15">
      <c r="A27" s="4">
        <v>1062</v>
      </c>
      <c r="B27" s="1" t="s">
        <v>74</v>
      </c>
      <c r="C27" s="1"/>
      <c r="D27" s="4">
        <v>4</v>
      </c>
      <c r="E27" s="4">
        <v>1</v>
      </c>
      <c r="F27" s="4">
        <f t="shared" ref="F27:G27" si="67">(D27-AVERAGE(D:D))/STDEV(D:D)</f>
        <v>0.31976947831987884</v>
      </c>
      <c r="G27" s="4">
        <f t="shared" si="67"/>
        <v>0.33617232029927119</v>
      </c>
      <c r="H27" s="4">
        <f t="shared" si="1"/>
        <v>0.32797089930957501</v>
      </c>
      <c r="I27" s="4">
        <f t="shared" si="2"/>
        <v>0.57268743596273786</v>
      </c>
      <c r="J27" s="1"/>
      <c r="K27" s="4">
        <v>732</v>
      </c>
      <c r="L27" s="4">
        <f t="shared" si="63"/>
        <v>2.8645110810583918</v>
      </c>
      <c r="M27" s="4">
        <f t="shared" si="64"/>
        <v>-0.74443692329665023</v>
      </c>
      <c r="N27" s="4">
        <f t="shared" si="65"/>
        <v>-0.86280758184930795</v>
      </c>
      <c r="O27" s="1"/>
      <c r="P27" s="4">
        <v>85</v>
      </c>
      <c r="Q27" s="4">
        <f t="shared" si="5"/>
        <v>-0.25051190272849078</v>
      </c>
      <c r="R27" s="4">
        <f t="shared" si="6"/>
        <v>-0.50051164095202694</v>
      </c>
      <c r="S27" s="1"/>
      <c r="T27" s="4">
        <v>76.97</v>
      </c>
      <c r="U27" s="4">
        <v>70.040000000000006</v>
      </c>
      <c r="V27" s="4">
        <v>77.650000000000006</v>
      </c>
      <c r="W27" s="4">
        <v>56.1</v>
      </c>
      <c r="X27" s="4">
        <f t="shared" ref="X27:AA27" si="68">(T27-AVERAGE(T:T))/STDEV(T:T)</f>
        <v>0.93355948753016871</v>
      </c>
      <c r="Y27" s="4">
        <f t="shared" si="68"/>
        <v>1.0026246581271823</v>
      </c>
      <c r="Z27" s="4">
        <f t="shared" si="68"/>
        <v>1.1247294930918017</v>
      </c>
      <c r="AA27" s="4">
        <f t="shared" si="68"/>
        <v>0.88835662457001785</v>
      </c>
      <c r="AB27" s="4">
        <f t="shared" si="8"/>
        <v>0.98731756582979258</v>
      </c>
      <c r="AC27" s="4">
        <f t="shared" si="9"/>
        <v>0.99363854888475045</v>
      </c>
      <c r="AD27" s="4"/>
      <c r="AE27" s="4">
        <f t="shared" si="10"/>
        <v>5.0751690511538355E-2</v>
      </c>
      <c r="AF27" s="4">
        <v>1.971392232E-2</v>
      </c>
      <c r="AG27" s="4">
        <f t="shared" si="11"/>
        <v>4.2992248463653765E-2</v>
      </c>
      <c r="AH27" s="4"/>
    </row>
    <row r="28" spans="1:34" ht="15.75" customHeight="1" x14ac:dyDescent="0.15">
      <c r="A28" s="4">
        <v>1018</v>
      </c>
      <c r="B28" s="1" t="s">
        <v>75</v>
      </c>
      <c r="C28" s="1"/>
      <c r="D28" s="4">
        <v>4</v>
      </c>
      <c r="E28" s="4">
        <v>1</v>
      </c>
      <c r="F28" s="4">
        <f t="shared" ref="F28:G28" si="69">(D28-AVERAGE(D:D))/STDEV(D:D)</f>
        <v>0.31976947831987884</v>
      </c>
      <c r="G28" s="4">
        <f t="shared" si="69"/>
        <v>0.33617232029927119</v>
      </c>
      <c r="H28" s="4">
        <f t="shared" si="1"/>
        <v>0.32797089930957501</v>
      </c>
      <c r="I28" s="4">
        <f t="shared" si="2"/>
        <v>0.57268743596273786</v>
      </c>
      <c r="J28" s="1"/>
      <c r="K28" s="4">
        <v>3200</v>
      </c>
      <c r="L28" s="1">
        <f t="shared" si="63"/>
        <v>3.5051499783199058</v>
      </c>
      <c r="M28" s="4">
        <f t="shared" si="64"/>
        <v>-0.22736116340635168</v>
      </c>
      <c r="N28" s="4">
        <f t="shared" si="65"/>
        <v>-0.47682403820104508</v>
      </c>
      <c r="O28" s="1"/>
      <c r="P28" s="4">
        <v>73</v>
      </c>
      <c r="Q28" s="4">
        <f t="shared" si="5"/>
        <v>-0.31110082803956762</v>
      </c>
      <c r="R28" s="4">
        <f t="shared" si="6"/>
        <v>-0.55776413298057059</v>
      </c>
      <c r="S28" s="1"/>
      <c r="T28" s="4">
        <v>84.57</v>
      </c>
      <c r="U28" s="4">
        <v>72.27</v>
      </c>
      <c r="V28" s="4">
        <v>67.739999999999995</v>
      </c>
      <c r="W28" s="4">
        <v>53.11</v>
      </c>
      <c r="X28" s="4">
        <f t="shared" ref="X28:AA28" si="70">(T28-AVERAGE(T:T))/STDEV(T:T)</f>
        <v>1.4565642364867626</v>
      </c>
      <c r="Y28" s="4">
        <f t="shared" si="70"/>
        <v>1.1655343574334354</v>
      </c>
      <c r="Z28" s="4">
        <f t="shared" si="70"/>
        <v>0.33221609173236066</v>
      </c>
      <c r="AA28" s="4">
        <f t="shared" si="70"/>
        <v>0.65100978607814375</v>
      </c>
      <c r="AB28" s="4">
        <f t="shared" si="8"/>
        <v>0.90133111793267551</v>
      </c>
      <c r="AC28" s="4">
        <f t="shared" si="9"/>
        <v>0.94938459958684573</v>
      </c>
      <c r="AD28" s="4"/>
      <c r="AE28" s="4">
        <f t="shared" si="10"/>
        <v>0.12187096609199198</v>
      </c>
      <c r="AF28" s="4">
        <v>-0.21602666840000001</v>
      </c>
      <c r="AG28" s="4">
        <f t="shared" si="11"/>
        <v>3.7396557468993979E-2</v>
      </c>
      <c r="AH28" s="4"/>
    </row>
    <row r="29" spans="1:34" ht="15.75" customHeight="1" x14ac:dyDescent="0.15">
      <c r="A29" s="4">
        <v>1085</v>
      </c>
      <c r="B29" s="1" t="s">
        <v>76</v>
      </c>
      <c r="C29" s="1"/>
      <c r="D29" s="4">
        <v>4</v>
      </c>
      <c r="E29" s="4">
        <v>1</v>
      </c>
      <c r="F29" s="4">
        <f t="shared" ref="F29:G29" si="71">(D29-AVERAGE(D:D))/STDEV(D:D)</f>
        <v>0.31976947831987884</v>
      </c>
      <c r="G29" s="4">
        <f t="shared" si="71"/>
        <v>0.33617232029927119</v>
      </c>
      <c r="H29" s="4">
        <f t="shared" si="1"/>
        <v>0.32797089930957501</v>
      </c>
      <c r="I29" s="4">
        <f t="shared" si="2"/>
        <v>0.57268743596273786</v>
      </c>
      <c r="J29" s="1"/>
      <c r="K29" s="4">
        <v>6900</v>
      </c>
      <c r="L29" s="4">
        <f t="shared" si="63"/>
        <v>3.8388490907372552</v>
      </c>
      <c r="M29" s="4">
        <f t="shared" si="64"/>
        <v>4.1975779550897041E-2</v>
      </c>
      <c r="N29" s="4">
        <f t="shared" si="65"/>
        <v>0.20487991495238631</v>
      </c>
      <c r="O29" s="1"/>
      <c r="P29" s="1"/>
      <c r="Q29" s="4">
        <f t="shared" si="5"/>
        <v>-1</v>
      </c>
      <c r="R29" s="4">
        <f t="shared" si="6"/>
        <v>-1</v>
      </c>
      <c r="S29" s="1"/>
      <c r="T29" s="4">
        <v>47.3</v>
      </c>
      <c r="U29" s="4">
        <v>73.89</v>
      </c>
      <c r="V29" s="4">
        <v>78.13</v>
      </c>
      <c r="W29" s="4">
        <v>47.16</v>
      </c>
      <c r="X29" s="4">
        <f t="shared" ref="X29:AA29" si="72">(T29-AVERAGE(T:T))/STDEV(T:T)</f>
        <v>-1.108223525830641</v>
      </c>
      <c r="Y29" s="4">
        <f t="shared" si="72"/>
        <v>1.2838813138801313</v>
      </c>
      <c r="Z29" s="4">
        <f t="shared" si="72"/>
        <v>1.163115611422026</v>
      </c>
      <c r="AA29" s="4">
        <f t="shared" si="72"/>
        <v>0.1786975155006687</v>
      </c>
      <c r="AB29" s="4">
        <f t="shared" si="8"/>
        <v>0.37936772874304625</v>
      </c>
      <c r="AC29" s="4">
        <f t="shared" si="9"/>
        <v>0.61592834708515098</v>
      </c>
      <c r="AD29" s="4"/>
      <c r="AE29" s="4">
        <f t="shared" si="10"/>
        <v>9.8373924500068793E-2</v>
      </c>
      <c r="AF29" s="4">
        <v>-0.19403259640000001</v>
      </c>
      <c r="AG29" s="4">
        <f t="shared" si="11"/>
        <v>2.52722942750516E-2</v>
      </c>
      <c r="AH29" s="4"/>
    </row>
    <row r="30" spans="1:34" ht="15.75" customHeight="1" x14ac:dyDescent="0.15">
      <c r="A30" s="4">
        <v>877</v>
      </c>
      <c r="B30" s="1" t="s">
        <v>78</v>
      </c>
      <c r="C30" s="1"/>
      <c r="D30" s="4">
        <v>4</v>
      </c>
      <c r="E30" s="4">
        <v>1</v>
      </c>
      <c r="F30" s="4">
        <f t="shared" ref="F30:G30" si="73">(D30-AVERAGE(D:D))/STDEV(D:D)</f>
        <v>0.31976947831987884</v>
      </c>
      <c r="G30" s="4">
        <f t="shared" si="73"/>
        <v>0.33617232029927119</v>
      </c>
      <c r="H30" s="4">
        <f t="shared" si="1"/>
        <v>0.32797089930957501</v>
      </c>
      <c r="I30" s="4">
        <f t="shared" si="2"/>
        <v>0.57268743596273786</v>
      </c>
      <c r="J30" s="1"/>
      <c r="K30" s="4">
        <v>0</v>
      </c>
      <c r="L30" s="1" t="str">
        <f t="shared" si="63"/>
        <v/>
      </c>
      <c r="M30" s="4" t="e">
        <f t="shared" si="64"/>
        <v>#VALUE!</v>
      </c>
      <c r="N30" s="4" t="e">
        <f t="shared" si="65"/>
        <v>#VALUE!</v>
      </c>
      <c r="O30" s="1"/>
      <c r="P30" s="4">
        <v>128</v>
      </c>
      <c r="Q30" s="4">
        <f t="shared" si="5"/>
        <v>-3.3401587030465432E-2</v>
      </c>
      <c r="R30" s="4">
        <f t="shared" si="6"/>
        <v>-0.18276101069556774</v>
      </c>
      <c r="S30" s="1"/>
      <c r="T30" s="4">
        <v>86.28</v>
      </c>
      <c r="U30" s="4">
        <v>75.2</v>
      </c>
      <c r="V30" s="4">
        <v>75.489999999999995</v>
      </c>
      <c r="W30" s="4">
        <v>55.53</v>
      </c>
      <c r="X30" s="4">
        <f t="shared" ref="X30:AA30" si="74">(T30-AVERAGE(T:T))/STDEV(T:T)</f>
        <v>1.5742403050019969</v>
      </c>
      <c r="Y30" s="4">
        <f t="shared" si="74"/>
        <v>1.3795816305129533</v>
      </c>
      <c r="Z30" s="4">
        <f t="shared" si="74"/>
        <v>0.95199196060578761</v>
      </c>
      <c r="AA30" s="4">
        <f t="shared" si="74"/>
        <v>0.84310990285083109</v>
      </c>
      <c r="AB30" s="4">
        <f t="shared" si="8"/>
        <v>1.1872309497428923</v>
      </c>
      <c r="AC30" s="4">
        <f t="shared" si="9"/>
        <v>1.0896012801676089</v>
      </c>
      <c r="AD30" s="4"/>
      <c r="AE30" s="4" t="e">
        <f t="shared" si="10"/>
        <v>#VALUE!</v>
      </c>
      <c r="AF30" s="4">
        <v>7.8520207650000007E-2</v>
      </c>
      <c r="AG30" s="4" t="e">
        <f t="shared" si="11"/>
        <v>#VALUE!</v>
      </c>
      <c r="AH30" s="4"/>
    </row>
    <row r="31" spans="1:34" ht="15.75" customHeight="1" x14ac:dyDescent="0.15">
      <c r="A31" s="4">
        <v>541</v>
      </c>
      <c r="B31" s="1" t="s">
        <v>64</v>
      </c>
      <c r="C31" s="1"/>
      <c r="D31" s="4">
        <v>4</v>
      </c>
      <c r="E31" s="4">
        <v>1</v>
      </c>
      <c r="F31" s="4">
        <f t="shared" ref="F31:G31" si="75">(D31-AVERAGE(D:D))/STDEV(D:D)</f>
        <v>0.31976947831987884</v>
      </c>
      <c r="G31" s="4">
        <f t="shared" si="75"/>
        <v>0.33617232029927119</v>
      </c>
      <c r="H31" s="4">
        <f t="shared" si="1"/>
        <v>0.32797089930957501</v>
      </c>
      <c r="I31" s="4">
        <f t="shared" si="2"/>
        <v>0.57268743596273786</v>
      </c>
      <c r="J31" s="1"/>
      <c r="K31" s="4">
        <v>0</v>
      </c>
      <c r="L31" s="1" t="str">
        <f t="shared" si="63"/>
        <v/>
      </c>
      <c r="M31" s="4" t="e">
        <f t="shared" si="64"/>
        <v>#VALUE!</v>
      </c>
      <c r="N31" s="4" t="e">
        <f t="shared" si="65"/>
        <v>#VALUE!</v>
      </c>
      <c r="O31" s="1"/>
      <c r="P31" s="4">
        <v>60</v>
      </c>
      <c r="Q31" s="4">
        <f t="shared" si="5"/>
        <v>-0.37673883045990086</v>
      </c>
      <c r="R31" s="4">
        <f t="shared" si="6"/>
        <v>-0.6137905428237721</v>
      </c>
      <c r="S31" s="1"/>
      <c r="T31" s="4">
        <v>79.38</v>
      </c>
      <c r="U31" s="4">
        <v>58.68</v>
      </c>
      <c r="V31" s="4">
        <v>82.23</v>
      </c>
      <c r="W31" s="4">
        <v>57.06</v>
      </c>
      <c r="X31" s="4">
        <f t="shared" ref="X31:AA31" si="76">(T31-AVERAGE(T:T))/STDEV(T:T)</f>
        <v>1.099407046080878</v>
      </c>
      <c r="Y31" s="4">
        <f t="shared" si="76"/>
        <v>0.1727348894639337</v>
      </c>
      <c r="Z31" s="4">
        <f t="shared" si="76"/>
        <v>1.4909970388260332</v>
      </c>
      <c r="AA31" s="4">
        <f t="shared" si="76"/>
        <v>0.96456162957075331</v>
      </c>
      <c r="AB31" s="4">
        <f t="shared" si="8"/>
        <v>0.93192515098539963</v>
      </c>
      <c r="AC31" s="4">
        <f t="shared" si="9"/>
        <v>0.96536270436836313</v>
      </c>
      <c r="AD31" s="4"/>
      <c r="AE31" s="4" t="e">
        <f t="shared" si="10"/>
        <v>#VALUE!</v>
      </c>
      <c r="AF31" s="4">
        <v>0.33667181000000002</v>
      </c>
      <c r="AG31" s="4" t="e">
        <f t="shared" si="11"/>
        <v>#VALUE!</v>
      </c>
      <c r="AH31" s="4"/>
    </row>
    <row r="32" spans="1:34" ht="15.75" customHeight="1" x14ac:dyDescent="0.15">
      <c r="A32" s="4">
        <v>810</v>
      </c>
      <c r="B32" s="1" t="s">
        <v>69</v>
      </c>
      <c r="C32" s="1"/>
      <c r="D32" s="4">
        <v>4</v>
      </c>
      <c r="E32" s="4">
        <v>1</v>
      </c>
      <c r="F32" s="4">
        <f t="shared" ref="F32:G32" si="77">(D32-AVERAGE(D:D))/STDEV(D:D)</f>
        <v>0.31976947831987884</v>
      </c>
      <c r="G32" s="4">
        <f t="shared" si="77"/>
        <v>0.33617232029927119</v>
      </c>
      <c r="H32" s="4">
        <f t="shared" si="1"/>
        <v>0.32797089930957501</v>
      </c>
      <c r="I32" s="4">
        <f t="shared" si="2"/>
        <v>0.57268743596273786</v>
      </c>
      <c r="J32" s="1"/>
      <c r="K32" s="4">
        <v>0</v>
      </c>
      <c r="L32" s="1" t="str">
        <f t="shared" si="63"/>
        <v/>
      </c>
      <c r="M32" s="4" t="e">
        <f t="shared" si="64"/>
        <v>#VALUE!</v>
      </c>
      <c r="N32" s="4" t="e">
        <f t="shared" si="65"/>
        <v>#VALUE!</v>
      </c>
      <c r="O32" s="1"/>
      <c r="P32" s="4">
        <v>367</v>
      </c>
      <c r="Q32" s="4">
        <f t="shared" si="5"/>
        <v>1.1733278420818152</v>
      </c>
      <c r="R32" s="4">
        <f t="shared" si="6"/>
        <v>1.0832025858913996</v>
      </c>
      <c r="S32" s="1"/>
      <c r="T32" s="4">
        <v>54.23</v>
      </c>
      <c r="U32" s="4">
        <v>34</v>
      </c>
      <c r="V32" s="4">
        <v>60.27</v>
      </c>
      <c r="W32" s="4">
        <v>34.03</v>
      </c>
      <c r="X32" s="4">
        <f t="shared" ref="X32:AA32" si="78">(T32-AVERAGE(T:T))/STDEV(T:T)</f>
        <v>-0.63132577447943072</v>
      </c>
      <c r="Y32" s="4">
        <f t="shared" si="78"/>
        <v>-1.6302298544277005</v>
      </c>
      <c r="Z32" s="4">
        <f t="shared" si="78"/>
        <v>-0.26516787478176757</v>
      </c>
      <c r="AA32" s="4">
        <f t="shared" si="78"/>
        <v>-0.86356468831147282</v>
      </c>
      <c r="AB32" s="4">
        <f t="shared" si="8"/>
        <v>-0.84757204800009289</v>
      </c>
      <c r="AC32" s="4">
        <f t="shared" si="9"/>
        <v>-0.92063676224670332</v>
      </c>
      <c r="AD32" s="4"/>
      <c r="AE32" s="4" t="e">
        <f t="shared" si="10"/>
        <v>#VALUE!</v>
      </c>
      <c r="AF32" s="4">
        <v>0.29830575920000002</v>
      </c>
      <c r="AG32" s="4" t="e">
        <f t="shared" si="11"/>
        <v>#VALUE!</v>
      </c>
      <c r="AH32" s="4"/>
    </row>
    <row r="33" spans="1:34" ht="15.75" customHeight="1" x14ac:dyDescent="0.15">
      <c r="A33" s="4">
        <v>513</v>
      </c>
      <c r="B33" s="1" t="s">
        <v>77</v>
      </c>
      <c r="C33" s="1"/>
      <c r="D33" s="4">
        <v>4</v>
      </c>
      <c r="E33" s="4">
        <v>1</v>
      </c>
      <c r="F33" s="4">
        <f t="shared" ref="F33:G33" si="79">(D33-AVERAGE(D:D))/STDEV(D:D)</f>
        <v>0.31976947831987884</v>
      </c>
      <c r="G33" s="4">
        <f t="shared" si="79"/>
        <v>0.33617232029927119</v>
      </c>
      <c r="H33" s="4">
        <f t="shared" si="1"/>
        <v>0.32797089930957501</v>
      </c>
      <c r="I33" s="4">
        <f t="shared" si="2"/>
        <v>0.57268743596273786</v>
      </c>
      <c r="J33" s="1"/>
      <c r="K33" s="4">
        <v>0</v>
      </c>
      <c r="L33" s="1" t="str">
        <f t="shared" si="63"/>
        <v/>
      </c>
      <c r="M33" s="4" t="e">
        <f t="shared" si="64"/>
        <v>#VALUE!</v>
      </c>
      <c r="N33" s="4" t="e">
        <f t="shared" si="65"/>
        <v>#VALUE!</v>
      </c>
      <c r="O33" s="1"/>
      <c r="P33" s="4">
        <v>28</v>
      </c>
      <c r="Q33" s="4">
        <f t="shared" si="5"/>
        <v>-0.53830929795610583</v>
      </c>
      <c r="R33" s="4">
        <f t="shared" si="6"/>
        <v>-0.73369564395333975</v>
      </c>
      <c r="S33" s="1"/>
      <c r="T33" s="4">
        <v>77.64</v>
      </c>
      <c r="U33" s="4">
        <v>72.739999999999995</v>
      </c>
      <c r="V33" s="4">
        <v>68.19</v>
      </c>
      <c r="W33" s="4">
        <v>63.51</v>
      </c>
      <c r="X33" s="4">
        <f t="shared" ref="X33:AA33" si="80">(T33-AVERAGE(T:T))/STDEV(T:T)</f>
        <v>0.97966648513555288</v>
      </c>
      <c r="Y33" s="4">
        <f t="shared" si="80"/>
        <v>1.1998695855383408</v>
      </c>
      <c r="Z33" s="4">
        <f t="shared" si="80"/>
        <v>0.36820307766694699</v>
      </c>
      <c r="AA33" s="4">
        <f t="shared" si="80"/>
        <v>1.4765640069194441</v>
      </c>
      <c r="AB33" s="4">
        <f t="shared" si="8"/>
        <v>1.0060757888150711</v>
      </c>
      <c r="AC33" s="4">
        <f t="shared" si="9"/>
        <v>1.0030332939713771</v>
      </c>
      <c r="AD33" s="4"/>
      <c r="AE33" s="4" t="e">
        <f t="shared" si="10"/>
        <v>#VALUE!</v>
      </c>
      <c r="AF33" s="4">
        <v>0.20414980090000001</v>
      </c>
      <c r="AG33" s="4" t="e">
        <f t="shared" si="11"/>
        <v>#VALUE!</v>
      </c>
      <c r="AH33" s="4"/>
    </row>
    <row r="34" spans="1:34" ht="15.75" customHeight="1" x14ac:dyDescent="0.15">
      <c r="A34" s="4">
        <v>949</v>
      </c>
      <c r="B34" s="1" t="s">
        <v>81</v>
      </c>
      <c r="C34" s="1"/>
      <c r="D34" s="4">
        <v>4</v>
      </c>
      <c r="E34" s="4">
        <v>1</v>
      </c>
      <c r="F34" s="4">
        <f t="shared" ref="F34:G34" si="81">(D34-AVERAGE(D:D))/STDEV(D:D)</f>
        <v>0.31976947831987884</v>
      </c>
      <c r="G34" s="4">
        <f t="shared" si="81"/>
        <v>0.33617232029927119</v>
      </c>
      <c r="H34" s="4">
        <f t="shared" si="1"/>
        <v>0.32797089930957501</v>
      </c>
      <c r="I34" s="4">
        <f t="shared" si="2"/>
        <v>0.57268743596273786</v>
      </c>
      <c r="J34" s="1"/>
      <c r="K34" s="4">
        <v>0</v>
      </c>
      <c r="L34" s="4" t="str">
        <f t="shared" si="63"/>
        <v/>
      </c>
      <c r="M34" s="4" t="e">
        <f t="shared" si="64"/>
        <v>#VALUE!</v>
      </c>
      <c r="N34" s="4" t="e">
        <f t="shared" si="65"/>
        <v>#VALUE!</v>
      </c>
      <c r="O34" s="1"/>
      <c r="P34" s="4">
        <v>29</v>
      </c>
      <c r="Q34" s="4">
        <f t="shared" si="5"/>
        <v>-0.53326022084684943</v>
      </c>
      <c r="R34" s="4">
        <f t="shared" si="6"/>
        <v>-0.73024668492698375</v>
      </c>
      <c r="S34" s="1"/>
      <c r="T34" s="4">
        <v>77.290000000000006</v>
      </c>
      <c r="U34" s="4">
        <v>76.45</v>
      </c>
      <c r="V34" s="4">
        <v>71.13</v>
      </c>
      <c r="W34" s="4">
        <v>57.88</v>
      </c>
      <c r="X34" s="4">
        <f t="shared" ref="X34:AA34" si="82">(T34-AVERAGE(T:T))/STDEV(T:T)</f>
        <v>0.95558074011781535</v>
      </c>
      <c r="Y34" s="4">
        <f t="shared" si="82"/>
        <v>1.4708987265366382</v>
      </c>
      <c r="Z34" s="4">
        <f t="shared" si="82"/>
        <v>0.60331805243957581</v>
      </c>
      <c r="AA34" s="4">
        <f t="shared" si="82"/>
        <v>1.0296534046755481</v>
      </c>
      <c r="AB34" s="4">
        <f t="shared" si="8"/>
        <v>1.0148627309423943</v>
      </c>
      <c r="AC34" s="4">
        <f t="shared" si="9"/>
        <v>1.0074039561875834</v>
      </c>
      <c r="AD34" s="4"/>
      <c r="AE34" s="4" t="e">
        <f t="shared" si="10"/>
        <v>#VALUE!</v>
      </c>
      <c r="AF34" s="4">
        <v>0.13713699539999999</v>
      </c>
      <c r="AG34" s="4" t="e">
        <f t="shared" si="11"/>
        <v>#VALUE!</v>
      </c>
      <c r="AH34" s="4"/>
    </row>
    <row r="35" spans="1:34" ht="15.75" customHeight="1" x14ac:dyDescent="0.15">
      <c r="A35" s="4">
        <v>1257</v>
      </c>
      <c r="B35" s="1" t="s">
        <v>83</v>
      </c>
      <c r="C35" s="1"/>
      <c r="D35" s="4">
        <v>4</v>
      </c>
      <c r="E35" s="4">
        <v>1</v>
      </c>
      <c r="F35" s="4">
        <f t="shared" ref="F35:G35" si="83">(D35-AVERAGE(D:D))/STDEV(D:D)</f>
        <v>0.31976947831987884</v>
      </c>
      <c r="G35" s="4">
        <f t="shared" si="83"/>
        <v>0.33617232029927119</v>
      </c>
      <c r="H35" s="4">
        <f t="shared" si="1"/>
        <v>0.32797089930957501</v>
      </c>
      <c r="I35" s="4">
        <f t="shared" si="2"/>
        <v>0.57268743596273786</v>
      </c>
      <c r="J35" s="1"/>
      <c r="K35" s="4">
        <v>9100</v>
      </c>
      <c r="L35" s="1">
        <f t="shared" si="63"/>
        <v>3.9590413923210934</v>
      </c>
      <c r="M35" s="4">
        <f t="shared" si="64"/>
        <v>0.13898600784032533</v>
      </c>
      <c r="N35" s="4">
        <f t="shared" si="65"/>
        <v>0.37280827222625484</v>
      </c>
      <c r="O35" s="1"/>
      <c r="P35" s="4">
        <v>35</v>
      </c>
      <c r="Q35" s="4">
        <f t="shared" si="5"/>
        <v>-0.50296575819131095</v>
      </c>
      <c r="R35" s="4">
        <f t="shared" si="6"/>
        <v>-0.70920078834650979</v>
      </c>
      <c r="S35" s="1"/>
      <c r="T35" s="4">
        <v>55.47</v>
      </c>
      <c r="U35" s="4">
        <v>41.99</v>
      </c>
      <c r="V35" s="4">
        <v>50.78</v>
      </c>
      <c r="W35" s="4">
        <v>42.58</v>
      </c>
      <c r="X35" s="4">
        <f t="shared" ref="X35:AA35" si="84">(T35-AVERAGE(T:T))/STDEV(T:T)</f>
        <v>-0.54599342070230206</v>
      </c>
      <c r="Y35" s="4">
        <f t="shared" si="84"/>
        <v>-1.0465309766443065</v>
      </c>
      <c r="Z35" s="4">
        <f t="shared" si="84"/>
        <v>-1.0240934226022609</v>
      </c>
      <c r="AA35" s="4">
        <f t="shared" si="84"/>
        <v>-0.18486386252367312</v>
      </c>
      <c r="AB35" s="4">
        <f t="shared" si="8"/>
        <v>-0.70037042061813559</v>
      </c>
      <c r="AC35" s="4">
        <f t="shared" si="9"/>
        <v>-0.83688136591642159</v>
      </c>
      <c r="AD35" s="4"/>
      <c r="AE35" s="4">
        <f t="shared" si="10"/>
        <v>-0.15014661151848469</v>
      </c>
      <c r="AF35" s="4">
        <v>-0.19089371560000001</v>
      </c>
      <c r="AG35" s="4">
        <f t="shared" si="11"/>
        <v>-0.1603333875388635</v>
      </c>
      <c r="AH35" s="4"/>
    </row>
    <row r="36" spans="1:34" ht="15.75" customHeight="1" x14ac:dyDescent="0.15">
      <c r="A36" s="4">
        <v>1250</v>
      </c>
      <c r="B36" s="1" t="s">
        <v>84</v>
      </c>
      <c r="C36" s="1"/>
      <c r="D36" s="4">
        <v>4</v>
      </c>
      <c r="E36" s="4">
        <v>1</v>
      </c>
      <c r="F36" s="4">
        <f t="shared" ref="F36:G36" si="85">(D36-AVERAGE(D:D))/STDEV(D:D)</f>
        <v>0.31976947831987884</v>
      </c>
      <c r="G36" s="4">
        <f t="shared" si="85"/>
        <v>0.33617232029927119</v>
      </c>
      <c r="H36" s="4">
        <f t="shared" si="1"/>
        <v>0.32797089930957501</v>
      </c>
      <c r="I36" s="4">
        <f t="shared" si="2"/>
        <v>0.57268743596273786</v>
      </c>
      <c r="J36" s="1"/>
      <c r="K36" s="1"/>
      <c r="L36" s="1"/>
      <c r="M36" s="4"/>
      <c r="N36" s="1"/>
      <c r="O36" s="1"/>
      <c r="P36" s="4">
        <v>34</v>
      </c>
      <c r="Q36" s="4">
        <f t="shared" si="5"/>
        <v>-0.50801483530056735</v>
      </c>
      <c r="R36" s="4">
        <f t="shared" si="6"/>
        <v>-0.71275159438654878</v>
      </c>
      <c r="S36" s="1"/>
      <c r="T36" s="4">
        <v>62.5</v>
      </c>
      <c r="U36" s="4">
        <v>53.91</v>
      </c>
      <c r="V36" s="4">
        <v>54.69</v>
      </c>
      <c r="W36" s="4">
        <v>44.53</v>
      </c>
      <c r="X36" s="4">
        <f t="shared" ref="X36:AA36" si="86">(T36-AVERAGE(T:T))/STDEV(T:T)</f>
        <v>-6.2214027917452203E-2</v>
      </c>
      <c r="Y36" s="4">
        <f t="shared" si="86"/>
        <v>-0.17573114896244801</v>
      </c>
      <c r="Z36" s="4">
        <f t="shared" si="86"/>
        <v>-0.71140650037063535</v>
      </c>
      <c r="AA36" s="4">
        <f t="shared" si="86"/>
        <v>-3.0072446115929061E-2</v>
      </c>
      <c r="AB36" s="4">
        <f t="shared" si="8"/>
        <v>-0.24485603084161617</v>
      </c>
      <c r="AC36" s="4">
        <f t="shared" si="9"/>
        <v>-0.49482929464777664</v>
      </c>
      <c r="AD36" s="4"/>
      <c r="AE36" s="4">
        <f t="shared" si="10"/>
        <v>-0.21163115102386251</v>
      </c>
      <c r="AF36" s="1"/>
      <c r="AG36" s="4">
        <f t="shared" si="11"/>
        <v>-0.21163115102386251</v>
      </c>
      <c r="AH36" s="4"/>
    </row>
    <row r="37" spans="1:34" ht="15.75" customHeight="1" x14ac:dyDescent="0.15">
      <c r="A37" s="4">
        <v>177</v>
      </c>
      <c r="B37" s="1" t="s">
        <v>85</v>
      </c>
      <c r="C37" s="1"/>
      <c r="D37" s="4">
        <v>4</v>
      </c>
      <c r="E37" s="4">
        <v>1</v>
      </c>
      <c r="F37" s="4">
        <f t="shared" ref="F37:G37" si="87">(D37-AVERAGE(D:D))/STDEV(D:D)</f>
        <v>0.31976947831987884</v>
      </c>
      <c r="G37" s="4">
        <f t="shared" si="87"/>
        <v>0.33617232029927119</v>
      </c>
      <c r="H37" s="4">
        <f t="shared" si="1"/>
        <v>0.32797089930957501</v>
      </c>
      <c r="I37" s="4">
        <f t="shared" si="2"/>
        <v>0.57268743596273786</v>
      </c>
      <c r="J37" s="1"/>
      <c r="K37" s="4">
        <v>8600</v>
      </c>
      <c r="L37" s="4">
        <f t="shared" ref="L37:L39" si="88">IF(K37=0, "",LOG10(K37))</f>
        <v>3.9344984512435679</v>
      </c>
      <c r="M37" s="4">
        <f t="shared" ref="M37:M39" si="89">(L37-AVERAGE(L:L))/STDEV(L:L)</f>
        <v>0.11917678307758986</v>
      </c>
      <c r="N37" s="4">
        <f t="shared" ref="N37:N39" si="90">IF(M37 &gt; 0, M37^0.5, -(ABS(M37)^0.5))</f>
        <v>0.34521990539015834</v>
      </c>
      <c r="O37" s="1"/>
      <c r="P37" s="10">
        <v>31</v>
      </c>
      <c r="Q37" s="4">
        <f t="shared" si="5"/>
        <v>-0.52316206662833664</v>
      </c>
      <c r="R37" s="4">
        <f t="shared" si="6"/>
        <v>-0.72329943082262727</v>
      </c>
      <c r="S37" s="1"/>
      <c r="T37" s="4">
        <v>40.25</v>
      </c>
      <c r="U37" s="4">
        <v>43.04</v>
      </c>
      <c r="V37" s="4">
        <v>65.02</v>
      </c>
      <c r="W37" s="4">
        <v>43.64</v>
      </c>
      <c r="X37" s="4">
        <f t="shared" ref="X37:AA37" si="91">(T37-AVERAGE(T:T))/STDEV(T:T)</f>
        <v>-1.5933792469022185</v>
      </c>
      <c r="Y37" s="4">
        <f t="shared" si="91"/>
        <v>-0.9698246159844115</v>
      </c>
      <c r="Z37" s="4">
        <f t="shared" si="91"/>
        <v>0.11469475452775157</v>
      </c>
      <c r="AA37" s="4">
        <f t="shared" si="91"/>
        <v>-0.10072083616869425</v>
      </c>
      <c r="AB37" s="4">
        <f t="shared" si="8"/>
        <v>-0.63730748613189325</v>
      </c>
      <c r="AC37" s="4">
        <f t="shared" si="9"/>
        <v>-0.79831540517009525</v>
      </c>
      <c r="AD37" s="4"/>
      <c r="AE37" s="4">
        <f t="shared" si="10"/>
        <v>-0.15092687365995661</v>
      </c>
      <c r="AF37" s="4">
        <v>-0.44374360750000003</v>
      </c>
      <c r="AG37" s="4">
        <f t="shared" si="11"/>
        <v>-0.22413105711996745</v>
      </c>
      <c r="AH37" s="4"/>
    </row>
    <row r="38" spans="1:34" ht="15.75" customHeight="1" x14ac:dyDescent="0.15">
      <c r="A38" s="4">
        <v>869</v>
      </c>
      <c r="B38" s="1" t="s">
        <v>86</v>
      </c>
      <c r="C38" s="1"/>
      <c r="D38" s="4">
        <v>4</v>
      </c>
      <c r="E38" s="4">
        <v>1</v>
      </c>
      <c r="F38" s="4">
        <f t="shared" ref="F38:G38" si="92">(D38-AVERAGE(D:D))/STDEV(D:D)</f>
        <v>0.31976947831987884</v>
      </c>
      <c r="G38" s="4">
        <f t="shared" si="92"/>
        <v>0.33617232029927119</v>
      </c>
      <c r="H38" s="4">
        <f t="shared" si="1"/>
        <v>0.32797089930957501</v>
      </c>
      <c r="I38" s="4">
        <f t="shared" si="2"/>
        <v>0.57268743596273786</v>
      </c>
      <c r="J38" s="1"/>
      <c r="K38" s="4">
        <v>0</v>
      </c>
      <c r="L38" s="1" t="str">
        <f t="shared" si="88"/>
        <v/>
      </c>
      <c r="M38" s="4" t="e">
        <f t="shared" si="89"/>
        <v>#VALUE!</v>
      </c>
      <c r="N38" s="4" t="e">
        <f t="shared" si="90"/>
        <v>#VALUE!</v>
      </c>
      <c r="O38" s="1"/>
      <c r="P38" s="4">
        <v>41</v>
      </c>
      <c r="Q38" s="4">
        <f t="shared" si="5"/>
        <v>-0.47267129553577258</v>
      </c>
      <c r="R38" s="4">
        <f t="shared" si="6"/>
        <v>-0.68751094212075825</v>
      </c>
      <c r="S38" s="1"/>
      <c r="T38" s="4">
        <v>76.2</v>
      </c>
      <c r="U38" s="4">
        <v>64.5</v>
      </c>
      <c r="V38" s="4">
        <v>66.08</v>
      </c>
      <c r="W38" s="4">
        <v>44.87</v>
      </c>
      <c r="X38" s="4">
        <f t="shared" ref="X38:AA38" si="93">(T38-AVERAGE(T:T))/STDEV(T:T)</f>
        <v>0.88057084849114564</v>
      </c>
      <c r="Y38" s="4">
        <f t="shared" si="93"/>
        <v>0.59790728855021047</v>
      </c>
      <c r="Z38" s="4">
        <f t="shared" si="93"/>
        <v>0.19946409917366564</v>
      </c>
      <c r="AA38" s="4">
        <f t="shared" si="93"/>
        <v>-3.0831735115022197E-3</v>
      </c>
      <c r="AB38" s="4">
        <f t="shared" si="8"/>
        <v>0.41871476567587984</v>
      </c>
      <c r="AC38" s="4">
        <f t="shared" si="9"/>
        <v>0.64708173029060234</v>
      </c>
      <c r="AD38" s="4"/>
      <c r="AE38" s="4" t="e">
        <f t="shared" si="10"/>
        <v>#VALUE!</v>
      </c>
      <c r="AF38" s="4">
        <v>5.7386795649999999E-3</v>
      </c>
      <c r="AG38" s="4" t="e">
        <f t="shared" si="11"/>
        <v>#VALUE!</v>
      </c>
      <c r="AH38" s="4"/>
    </row>
    <row r="39" spans="1:34" ht="15.75" customHeight="1" x14ac:dyDescent="0.15">
      <c r="A39" s="4">
        <v>940</v>
      </c>
      <c r="B39" s="1" t="s">
        <v>87</v>
      </c>
      <c r="C39" s="1"/>
      <c r="D39" s="4">
        <v>4</v>
      </c>
      <c r="E39" s="4">
        <v>1</v>
      </c>
      <c r="F39" s="4">
        <f t="shared" ref="F39:G39" si="94">(D39-AVERAGE(D:D))/STDEV(D:D)</f>
        <v>0.31976947831987884</v>
      </c>
      <c r="G39" s="4">
        <f t="shared" si="94"/>
        <v>0.33617232029927119</v>
      </c>
      <c r="H39" s="4">
        <f t="shared" si="1"/>
        <v>0.32797089930957501</v>
      </c>
      <c r="I39" s="4">
        <f t="shared" si="2"/>
        <v>0.57268743596273786</v>
      </c>
      <c r="J39" s="1"/>
      <c r="K39" s="4">
        <v>0</v>
      </c>
      <c r="L39" s="1" t="str">
        <f t="shared" si="88"/>
        <v/>
      </c>
      <c r="M39" s="4" t="e">
        <f t="shared" si="89"/>
        <v>#VALUE!</v>
      </c>
      <c r="N39" s="4" t="e">
        <f t="shared" si="90"/>
        <v>#VALUE!</v>
      </c>
      <c r="O39" s="1"/>
      <c r="P39" s="4">
        <v>70</v>
      </c>
      <c r="Q39" s="4">
        <f t="shared" si="5"/>
        <v>-0.32624805936733686</v>
      </c>
      <c r="R39" s="4">
        <f t="shared" si="6"/>
        <v>-0.5711812841535836</v>
      </c>
      <c r="S39" s="1"/>
      <c r="T39" s="4">
        <v>79.040000000000006</v>
      </c>
      <c r="U39" s="4">
        <v>62.52</v>
      </c>
      <c r="V39" s="4">
        <v>70.41</v>
      </c>
      <c r="W39" s="4">
        <v>55.86</v>
      </c>
      <c r="X39" s="4">
        <f t="shared" ref="X39:AA39" si="95">(T39-AVERAGE(T:T))/STDEV(T:T)</f>
        <v>1.0760094652065049</v>
      </c>
      <c r="Y39" s="4">
        <f t="shared" si="95"/>
        <v>0.45326100844869388</v>
      </c>
      <c r="Z39" s="4">
        <f t="shared" si="95"/>
        <v>0.54573887494423823</v>
      </c>
      <c r="AA39" s="4">
        <f t="shared" si="95"/>
        <v>0.86930537331983382</v>
      </c>
      <c r="AB39" s="4">
        <f t="shared" si="8"/>
        <v>0.73607868047981773</v>
      </c>
      <c r="AC39" s="4">
        <f t="shared" si="9"/>
        <v>0.85795027855920514</v>
      </c>
      <c r="AD39" s="4"/>
      <c r="AE39" s="4" t="e">
        <f t="shared" si="10"/>
        <v>#VALUE!</v>
      </c>
      <c r="AF39" s="4">
        <v>-0.25012086259999999</v>
      </c>
      <c r="AG39" s="4" t="e">
        <f t="shared" si="11"/>
        <v>#VALUE!</v>
      </c>
      <c r="AH39" s="4"/>
    </row>
    <row r="40" spans="1:34" ht="15.75" customHeight="1" x14ac:dyDescent="0.15">
      <c r="A40" s="4">
        <v>1251</v>
      </c>
      <c r="B40" s="7" t="s">
        <v>88</v>
      </c>
      <c r="C40" s="1"/>
      <c r="D40" s="4">
        <v>4</v>
      </c>
      <c r="E40" s="4">
        <v>1</v>
      </c>
      <c r="F40" s="4">
        <f t="shared" ref="F40:G40" si="96">(D40-AVERAGE(D:D))/STDEV(D:D)</f>
        <v>0.31976947831987884</v>
      </c>
      <c r="G40" s="4">
        <f t="shared" si="96"/>
        <v>0.33617232029927119</v>
      </c>
      <c r="H40" s="4">
        <f t="shared" si="1"/>
        <v>0.32797089930957501</v>
      </c>
      <c r="I40" s="4">
        <f t="shared" si="2"/>
        <v>0.57268743596273786</v>
      </c>
      <c r="J40" s="1"/>
      <c r="K40" s="1"/>
      <c r="L40" s="1"/>
      <c r="M40" s="4"/>
      <c r="N40" s="1"/>
      <c r="O40" s="1"/>
      <c r="P40" s="4">
        <v>26</v>
      </c>
      <c r="Q40" s="4">
        <f t="shared" si="5"/>
        <v>-0.54840745217461861</v>
      </c>
      <c r="R40" s="4">
        <f t="shared" si="6"/>
        <v>-0.7405453748249452</v>
      </c>
      <c r="S40" s="1"/>
      <c r="T40" s="4">
        <v>54.69</v>
      </c>
      <c r="U40" s="4">
        <v>53.13</v>
      </c>
      <c r="V40" s="4">
        <v>64.84</v>
      </c>
      <c r="W40" s="4">
        <v>39.840000000000003</v>
      </c>
      <c r="X40" s="4">
        <f t="shared" ref="X40:AA40" si="97">(T40-AVERAGE(T:T))/STDEV(T:T)</f>
        <v>-0.59967022388468938</v>
      </c>
      <c r="Y40" s="4">
        <f t="shared" si="97"/>
        <v>-0.23271301688122695</v>
      </c>
      <c r="Z40" s="4">
        <f t="shared" si="97"/>
        <v>0.10029996015391773</v>
      </c>
      <c r="AA40" s="4">
        <f t="shared" si="97"/>
        <v>-0.40236564762993843</v>
      </c>
      <c r="AB40" s="4">
        <f t="shared" si="8"/>
        <v>-0.28361223206048425</v>
      </c>
      <c r="AC40" s="4">
        <f t="shared" si="9"/>
        <v>-0.5325525627207931</v>
      </c>
      <c r="AD40" s="4"/>
      <c r="AE40" s="4">
        <f t="shared" si="10"/>
        <v>-0.23347016719433347</v>
      </c>
      <c r="AF40" s="1"/>
      <c r="AG40" s="4">
        <f t="shared" si="11"/>
        <v>-0.23347016719433347</v>
      </c>
      <c r="AH40" s="4"/>
    </row>
    <row r="41" spans="1:34" ht="15.75" customHeight="1" x14ac:dyDescent="0.15">
      <c r="A41" s="4">
        <v>200</v>
      </c>
      <c r="B41" s="1" t="s">
        <v>80</v>
      </c>
      <c r="C41" s="1"/>
      <c r="D41" s="4">
        <v>4</v>
      </c>
      <c r="E41" s="4">
        <v>1</v>
      </c>
      <c r="F41" s="4">
        <f t="shared" ref="F41:G41" si="98">(D41-AVERAGE(D:D))/STDEV(D:D)</f>
        <v>0.31976947831987884</v>
      </c>
      <c r="G41" s="4">
        <f t="shared" si="98"/>
        <v>0.33617232029927119</v>
      </c>
      <c r="H41" s="4">
        <f t="shared" si="1"/>
        <v>0.32797089930957501</v>
      </c>
      <c r="I41" s="4">
        <f t="shared" si="2"/>
        <v>0.57268743596273786</v>
      </c>
      <c r="J41" s="1"/>
      <c r="K41" s="4">
        <v>630</v>
      </c>
      <c r="L41" s="4">
        <f t="shared" ref="L41:L44" si="99">IF(K41=0, "",LOG10(K41))</f>
        <v>2.7993405494535817</v>
      </c>
      <c r="M41" s="4">
        <f t="shared" ref="M41:M44" si="100">(L41-AVERAGE(L:L))/STDEV(L:L)</f>
        <v>-0.79703769776735189</v>
      </c>
      <c r="N41" s="4">
        <f t="shared" ref="N41:N44" si="101">IF(M41 &gt; 0, M41^0.5, -(ABS(M41)^0.5))</f>
        <v>-0.89276967789422146</v>
      </c>
      <c r="O41" s="1"/>
      <c r="P41" s="4">
        <v>46</v>
      </c>
      <c r="Q41" s="4">
        <f t="shared" si="5"/>
        <v>-0.44742590998949056</v>
      </c>
      <c r="R41" s="4">
        <f t="shared" si="6"/>
        <v>-0.66889902824678293</v>
      </c>
      <c r="S41" s="1"/>
      <c r="T41" s="4">
        <v>62.3</v>
      </c>
      <c r="U41" s="4">
        <v>52.46</v>
      </c>
      <c r="V41" s="4">
        <v>57.65</v>
      </c>
      <c r="W41" s="4">
        <v>42.35</v>
      </c>
      <c r="X41" s="4">
        <f t="shared" ref="X41:AA41" si="102">(T41-AVERAGE(T:T))/STDEV(T:T)</f>
        <v>-7.5977310784731189E-2</v>
      </c>
      <c r="Y41" s="4">
        <f t="shared" si="102"/>
        <v>-0.28165898034992215</v>
      </c>
      <c r="Z41" s="4">
        <f t="shared" si="102"/>
        <v>-0.47469210400091355</v>
      </c>
      <c r="AA41" s="4">
        <f t="shared" si="102"/>
        <v>-0.20312131163843242</v>
      </c>
      <c r="AB41" s="4">
        <f t="shared" si="8"/>
        <v>-0.25886242669349985</v>
      </c>
      <c r="AC41" s="4">
        <f t="shared" si="9"/>
        <v>-0.50878524614369458</v>
      </c>
      <c r="AD41" s="4"/>
      <c r="AE41" s="4">
        <f t="shared" si="10"/>
        <v>-0.37444162908049033</v>
      </c>
      <c r="AF41" s="4">
        <v>0.17976131179999999</v>
      </c>
      <c r="AG41" s="4">
        <f t="shared" si="11"/>
        <v>-0.23589089386036774</v>
      </c>
      <c r="AH41" s="4"/>
    </row>
    <row r="42" spans="1:34" ht="15.75" customHeight="1" x14ac:dyDescent="0.15">
      <c r="A42" s="4">
        <v>616</v>
      </c>
      <c r="B42" s="1" t="s">
        <v>79</v>
      </c>
      <c r="C42" s="1"/>
      <c r="D42" s="4">
        <v>-1</v>
      </c>
      <c r="E42" s="4">
        <v>-1</v>
      </c>
      <c r="F42" s="4">
        <f t="shared" ref="F42:G42" si="103">(D42-AVERAGE(D:D))/STDEV(D:D)</f>
        <v>-4.1570032181584242</v>
      </c>
      <c r="G42" s="4">
        <f t="shared" si="103"/>
        <v>-3.5858380831922272</v>
      </c>
      <c r="H42" s="4">
        <f t="shared" si="1"/>
        <v>-3.8714206506753257</v>
      </c>
      <c r="I42" s="4">
        <f t="shared" si="2"/>
        <v>-1.9675926028208497</v>
      </c>
      <c r="J42" s="1"/>
      <c r="K42" s="4">
        <v>11800</v>
      </c>
      <c r="L42" s="4">
        <f t="shared" si="99"/>
        <v>4.071882007306125</v>
      </c>
      <c r="M42" s="4">
        <f t="shared" si="100"/>
        <v>0.23006250505160233</v>
      </c>
      <c r="N42" s="4">
        <f t="shared" si="101"/>
        <v>0.47964831392552848</v>
      </c>
      <c r="O42" s="1"/>
      <c r="P42" s="4">
        <v>194</v>
      </c>
      <c r="Q42" s="4">
        <f t="shared" si="5"/>
        <v>0.29983750218045724</v>
      </c>
      <c r="R42" s="4">
        <f t="shared" si="6"/>
        <v>0.54757419787683315</v>
      </c>
      <c r="S42" s="1"/>
      <c r="T42" s="4">
        <v>51.56</v>
      </c>
      <c r="U42" s="4">
        <v>54.1</v>
      </c>
      <c r="V42" s="4">
        <v>59.38</v>
      </c>
      <c r="W42" s="4">
        <v>43.75</v>
      </c>
      <c r="X42" s="4">
        <f t="shared" ref="X42:AA42" si="104">(T42-AVERAGE(T:T))/STDEV(T:T)</f>
        <v>-0.81506560075760226</v>
      </c>
      <c r="Y42" s="4">
        <f t="shared" si="104"/>
        <v>-0.16185095036684757</v>
      </c>
      <c r="Z42" s="4">
        <f t="shared" si="104"/>
        <v>-0.33634213585239342</v>
      </c>
      <c r="AA42" s="4">
        <f t="shared" si="104"/>
        <v>-9.1989012679026691E-2</v>
      </c>
      <c r="AB42" s="4">
        <f t="shared" si="8"/>
        <v>-0.35131192491396745</v>
      </c>
      <c r="AC42" s="4">
        <f t="shared" si="9"/>
        <v>-0.59271572015087259</v>
      </c>
      <c r="AD42" s="4"/>
      <c r="AE42" s="4">
        <f t="shared" si="10"/>
        <v>-0.38327145279234015</v>
      </c>
      <c r="AF42" s="4">
        <v>0.18210919810000001</v>
      </c>
      <c r="AG42" s="4">
        <f t="shared" si="11"/>
        <v>-0.24192629006925509</v>
      </c>
      <c r="AH42" s="4"/>
    </row>
    <row r="43" spans="1:34" ht="15.75" customHeight="1" x14ac:dyDescent="0.15">
      <c r="A43" s="4">
        <v>1233</v>
      </c>
      <c r="B43" s="1" t="s">
        <v>90</v>
      </c>
      <c r="C43" s="1"/>
      <c r="D43" s="4">
        <v>4</v>
      </c>
      <c r="E43" s="4">
        <v>1</v>
      </c>
      <c r="F43" s="4">
        <f t="shared" ref="F43:G43" si="105">(D43-AVERAGE(D:D))/STDEV(D:D)</f>
        <v>0.31976947831987884</v>
      </c>
      <c r="G43" s="4">
        <f t="shared" si="105"/>
        <v>0.33617232029927119</v>
      </c>
      <c r="H43" s="4">
        <f t="shared" si="1"/>
        <v>0.32797089930957501</v>
      </c>
      <c r="I43" s="4">
        <f t="shared" si="2"/>
        <v>0.57268743596273786</v>
      </c>
      <c r="J43" s="1"/>
      <c r="K43" s="4">
        <v>0</v>
      </c>
      <c r="L43" s="1" t="str">
        <f t="shared" si="99"/>
        <v/>
      </c>
      <c r="M43" s="4" t="e">
        <f t="shared" si="100"/>
        <v>#VALUE!</v>
      </c>
      <c r="N43" s="4" t="e">
        <f t="shared" si="101"/>
        <v>#VALUE!</v>
      </c>
      <c r="O43" s="1"/>
      <c r="P43" s="4">
        <v>191</v>
      </c>
      <c r="Q43" s="4">
        <f t="shared" si="5"/>
        <v>0.284690270852688</v>
      </c>
      <c r="R43" s="4">
        <f t="shared" si="6"/>
        <v>0.53356374581926758</v>
      </c>
      <c r="S43" s="1"/>
      <c r="T43" s="4">
        <v>50.39</v>
      </c>
      <c r="U43" s="4">
        <v>58.98</v>
      </c>
      <c r="V43" s="4">
        <v>54.49</v>
      </c>
      <c r="W43" s="4">
        <v>42.19</v>
      </c>
      <c r="X43" s="4">
        <f t="shared" ref="X43:AA43" si="106">(T43-AVERAGE(T:T))/STDEV(T:T)</f>
        <v>-0.89558080553118335</v>
      </c>
      <c r="Y43" s="4">
        <f t="shared" si="106"/>
        <v>0.19465099250961784</v>
      </c>
      <c r="Z43" s="4">
        <f t="shared" si="106"/>
        <v>-0.72740071634156223</v>
      </c>
      <c r="AA43" s="4">
        <f t="shared" si="106"/>
        <v>-0.21582214580522194</v>
      </c>
      <c r="AB43" s="4">
        <f t="shared" si="8"/>
        <v>-0.41103816879208743</v>
      </c>
      <c r="AC43" s="4">
        <f t="shared" si="9"/>
        <v>-0.64112258484012818</v>
      </c>
      <c r="AD43" s="4"/>
      <c r="AE43" s="4" t="e">
        <f t="shared" si="10"/>
        <v>#VALUE!</v>
      </c>
      <c r="AF43" s="4">
        <v>-4.528693583E-2</v>
      </c>
      <c r="AG43" s="4" t="e">
        <f t="shared" si="11"/>
        <v>#VALUE!</v>
      </c>
      <c r="AH43" s="4"/>
    </row>
    <row r="44" spans="1:34" ht="15.75" customHeight="1" x14ac:dyDescent="0.15">
      <c r="A44" s="4">
        <v>239</v>
      </c>
      <c r="B44" s="2" t="s">
        <v>66</v>
      </c>
      <c r="C44" s="1"/>
      <c r="D44" s="4">
        <v>4</v>
      </c>
      <c r="E44" s="4">
        <v>1</v>
      </c>
      <c r="F44" s="4">
        <f t="shared" ref="F44:G44" si="107">(D44-AVERAGE(D:D))/STDEV(D:D)</f>
        <v>0.31976947831987884</v>
      </c>
      <c r="G44" s="4">
        <f t="shared" si="107"/>
        <v>0.33617232029927119</v>
      </c>
      <c r="H44" s="4">
        <f t="shared" si="1"/>
        <v>0.32797089930957501</v>
      </c>
      <c r="I44" s="4">
        <f t="shared" si="2"/>
        <v>0.57268743596273786</v>
      </c>
      <c r="J44" s="1"/>
      <c r="K44" s="4">
        <v>0</v>
      </c>
      <c r="L44" s="1" t="str">
        <f t="shared" si="99"/>
        <v/>
      </c>
      <c r="M44" s="4" t="e">
        <f t="shared" si="100"/>
        <v>#VALUE!</v>
      </c>
      <c r="N44" s="4" t="e">
        <f t="shared" si="101"/>
        <v>#VALUE!</v>
      </c>
      <c r="O44" s="1"/>
      <c r="P44" s="4">
        <v>111</v>
      </c>
      <c r="Q44" s="4">
        <f t="shared" si="5"/>
        <v>-0.11923589788782429</v>
      </c>
      <c r="R44" s="4">
        <f t="shared" si="6"/>
        <v>-0.34530551383930186</v>
      </c>
      <c r="S44" s="1"/>
      <c r="T44" s="4">
        <v>62.35</v>
      </c>
      <c r="U44" s="4">
        <v>47.33</v>
      </c>
      <c r="V44" s="4">
        <v>53.65</v>
      </c>
      <c r="W44" s="4">
        <v>40.92</v>
      </c>
      <c r="X44" s="4">
        <f t="shared" ref="X44:AA44" si="108">(T44-AVERAGE(T:T))/STDEV(T:T)</f>
        <v>-7.25364900679112E-2</v>
      </c>
      <c r="Y44" s="4">
        <f t="shared" si="108"/>
        <v>-0.65642434243112513</v>
      </c>
      <c r="Z44" s="4">
        <f t="shared" si="108"/>
        <v>-0.79457642341945645</v>
      </c>
      <c r="AA44" s="4">
        <f t="shared" si="108"/>
        <v>-0.31663501700411123</v>
      </c>
      <c r="AB44" s="4">
        <f t="shared" si="8"/>
        <v>-0.460043068230651</v>
      </c>
      <c r="AC44" s="4">
        <f t="shared" si="9"/>
        <v>-0.67826474789026958</v>
      </c>
      <c r="AD44" s="4"/>
      <c r="AE44" s="4" t="e">
        <f t="shared" si="10"/>
        <v>#VALUE!</v>
      </c>
      <c r="AF44" s="4">
        <v>0.31844192100000002</v>
      </c>
      <c r="AG44" s="4" t="e">
        <f t="shared" si="11"/>
        <v>#VALUE!</v>
      </c>
      <c r="AH44" s="4"/>
    </row>
    <row r="45" spans="1:34" ht="15.75" customHeight="1" x14ac:dyDescent="0.15">
      <c r="A45" s="4">
        <v>1292</v>
      </c>
      <c r="B45" s="1" t="s">
        <v>93</v>
      </c>
      <c r="C45" s="1"/>
      <c r="D45" s="4">
        <v>4</v>
      </c>
      <c r="E45" s="4">
        <v>1</v>
      </c>
      <c r="F45" s="4">
        <f t="shared" ref="F45:G45" si="109">(D45-AVERAGE(D:D))/STDEV(D:D)</f>
        <v>0.31976947831987884</v>
      </c>
      <c r="G45" s="4">
        <f t="shared" si="109"/>
        <v>0.33617232029927119</v>
      </c>
      <c r="H45" s="4">
        <f t="shared" si="1"/>
        <v>0.32797089930957501</v>
      </c>
      <c r="I45" s="4">
        <f t="shared" si="2"/>
        <v>0.57268743596273786</v>
      </c>
      <c r="J45" s="1"/>
      <c r="K45" s="1"/>
      <c r="L45" s="1"/>
      <c r="M45" s="4"/>
      <c r="N45" s="1"/>
      <c r="O45" s="1"/>
      <c r="P45" s="4">
        <v>27</v>
      </c>
      <c r="Q45" s="4">
        <f t="shared" si="5"/>
        <v>-0.54335837506536222</v>
      </c>
      <c r="R45" s="4">
        <f t="shared" si="6"/>
        <v>-0.7371284657814825</v>
      </c>
      <c r="S45" s="1"/>
      <c r="T45" s="4">
        <v>62.5</v>
      </c>
      <c r="U45" s="4">
        <v>43.75</v>
      </c>
      <c r="V45" s="4">
        <v>49.22</v>
      </c>
      <c r="W45" s="4">
        <v>35.94</v>
      </c>
      <c r="X45" s="4">
        <f t="shared" ref="X45:AA45" si="110">(T45-AVERAGE(T:T))/STDEV(T:T)</f>
        <v>-6.2214027917452203E-2</v>
      </c>
      <c r="Y45" s="4">
        <f t="shared" si="110"/>
        <v>-0.91795650544295848</v>
      </c>
      <c r="Z45" s="4">
        <f t="shared" si="110"/>
        <v>-1.1488483071754927</v>
      </c>
      <c r="AA45" s="4">
        <f t="shared" si="110"/>
        <v>-0.71194848044542658</v>
      </c>
      <c r="AB45" s="4">
        <f t="shared" si="8"/>
        <v>-0.71024183024533249</v>
      </c>
      <c r="AC45" s="4">
        <f t="shared" si="9"/>
        <v>-0.84275846495026818</v>
      </c>
      <c r="AD45" s="4"/>
      <c r="AE45" s="4">
        <f t="shared" si="10"/>
        <v>-0.33573316492300426</v>
      </c>
      <c r="AF45" s="1"/>
      <c r="AG45" s="4">
        <f t="shared" si="11"/>
        <v>-0.33573316492300426</v>
      </c>
      <c r="AH45" s="1"/>
    </row>
    <row r="46" spans="1:34" ht="15.75" customHeight="1" x14ac:dyDescent="0.15">
      <c r="A46" s="4">
        <v>1042</v>
      </c>
      <c r="B46" s="1" t="s">
        <v>82</v>
      </c>
      <c r="C46" s="1"/>
      <c r="D46" s="4">
        <v>4</v>
      </c>
      <c r="E46" s="4">
        <v>1</v>
      </c>
      <c r="F46" s="4">
        <f t="shared" ref="F46:G46" si="111">(D46-AVERAGE(D:D))/STDEV(D:D)</f>
        <v>0.31976947831987884</v>
      </c>
      <c r="G46" s="4">
        <f t="shared" si="111"/>
        <v>0.33617232029927119</v>
      </c>
      <c r="H46" s="4">
        <f t="shared" si="1"/>
        <v>0.32797089930957501</v>
      </c>
      <c r="I46" s="4">
        <f t="shared" si="2"/>
        <v>0.57268743596273786</v>
      </c>
      <c r="J46" s="1"/>
      <c r="K46" s="4">
        <v>207</v>
      </c>
      <c r="L46" s="4">
        <f t="shared" ref="L46:L59" si="112">IF(K46=0, "",LOG10(K46))</f>
        <v>2.3159703454569178</v>
      </c>
      <c r="M46" s="4">
        <f t="shared" ref="M46:M59" si="113">(L46-AVERAGE(L:L))/STDEV(L:L)</f>
        <v>-1.1871779415276</v>
      </c>
      <c r="N46" s="4">
        <f t="shared" ref="N46:N59" si="114">IF(M46 &gt; 0, M46^0.5, -(ABS(M46)^0.5))</f>
        <v>-1.089576955303112</v>
      </c>
      <c r="O46" s="1"/>
      <c r="P46" s="4">
        <v>51</v>
      </c>
      <c r="Q46" s="4">
        <f t="shared" si="5"/>
        <v>-0.42218052444320853</v>
      </c>
      <c r="R46" s="4">
        <f t="shared" si="6"/>
        <v>-0.64975420309776255</v>
      </c>
      <c r="S46" s="1"/>
      <c r="T46" s="4">
        <v>42.22</v>
      </c>
      <c r="U46" s="4">
        <v>39.049999999999997</v>
      </c>
      <c r="V46" s="4">
        <v>60.42</v>
      </c>
      <c r="W46" s="4">
        <v>37.94</v>
      </c>
      <c r="X46" s="4">
        <f t="shared" ref="X46:AA46" si="115">(T46-AVERAGE(T:T))/STDEV(T:T)</f>
        <v>-1.4578109106595223</v>
      </c>
      <c r="Y46" s="4">
        <f t="shared" si="115"/>
        <v>-1.2613087864920138</v>
      </c>
      <c r="Z46" s="4">
        <f t="shared" si="115"/>
        <v>-0.25317221280357233</v>
      </c>
      <c r="AA46" s="4">
        <f t="shared" si="115"/>
        <v>-0.55318805336056109</v>
      </c>
      <c r="AB46" s="4">
        <f t="shared" si="8"/>
        <v>-0.88136999082891743</v>
      </c>
      <c r="AC46" s="4">
        <f t="shared" si="9"/>
        <v>-0.93881307555280535</v>
      </c>
      <c r="AD46" s="4"/>
      <c r="AE46" s="4">
        <f t="shared" si="10"/>
        <v>-0.5263641994977355</v>
      </c>
      <c r="AF46" s="4">
        <v>0.11820242139999999</v>
      </c>
      <c r="AG46" s="4">
        <f t="shared" si="11"/>
        <v>-0.36522254427330164</v>
      </c>
      <c r="AH46" s="4"/>
    </row>
    <row r="47" spans="1:34" ht="15.75" customHeight="1" x14ac:dyDescent="0.15">
      <c r="A47" s="4">
        <v>523</v>
      </c>
      <c r="B47" s="1" t="s">
        <v>91</v>
      </c>
      <c r="C47" s="1"/>
      <c r="D47" s="4">
        <v>4</v>
      </c>
      <c r="E47" s="4">
        <v>1</v>
      </c>
      <c r="F47" s="4">
        <f t="shared" ref="F47:G47" si="116">(D47-AVERAGE(D:D))/STDEV(D:D)</f>
        <v>0.31976947831987884</v>
      </c>
      <c r="G47" s="4">
        <f t="shared" si="116"/>
        <v>0.33617232029927119</v>
      </c>
      <c r="H47" s="4">
        <f t="shared" si="1"/>
        <v>0.32797089930957501</v>
      </c>
      <c r="I47" s="4">
        <f t="shared" si="2"/>
        <v>0.57268743596273786</v>
      </c>
      <c r="J47" s="1"/>
      <c r="K47" s="4">
        <v>290</v>
      </c>
      <c r="L47" s="4">
        <f t="shared" si="112"/>
        <v>2.4623979978989561</v>
      </c>
      <c r="M47" s="4">
        <f t="shared" si="113"/>
        <v>-1.0689925019936151</v>
      </c>
      <c r="N47" s="4">
        <f t="shared" si="114"/>
        <v>-1.0339209360456993</v>
      </c>
      <c r="O47" s="1"/>
      <c r="P47" s="4">
        <v>12</v>
      </c>
      <c r="Q47" s="4">
        <f t="shared" si="5"/>
        <v>-0.61909453170420825</v>
      </c>
      <c r="R47" s="4">
        <f t="shared" si="6"/>
        <v>-0.78682560437762084</v>
      </c>
      <c r="S47" s="1"/>
      <c r="T47" s="4">
        <v>61.23</v>
      </c>
      <c r="U47" s="4">
        <v>53.84</v>
      </c>
      <c r="V47" s="4">
        <v>60.3</v>
      </c>
      <c r="W47" s="4">
        <v>32.86</v>
      </c>
      <c r="X47" s="4">
        <f t="shared" ref="X47:AA47" si="117">(T47-AVERAGE(T:T))/STDEV(T:T)</f>
        <v>-0.14961087412467278</v>
      </c>
      <c r="Y47" s="4">
        <f t="shared" si="117"/>
        <v>-0.18084490633977388</v>
      </c>
      <c r="Z47" s="4">
        <f t="shared" si="117"/>
        <v>-0.26276874238612896</v>
      </c>
      <c r="AA47" s="4">
        <f t="shared" si="117"/>
        <v>-0.95643953815611926</v>
      </c>
      <c r="AB47" s="4">
        <f t="shared" si="8"/>
        <v>-0.38741601525167374</v>
      </c>
      <c r="AC47" s="4">
        <f t="shared" si="9"/>
        <v>-0.62242751807071783</v>
      </c>
      <c r="AD47" s="4"/>
      <c r="AE47" s="4">
        <f t="shared" si="10"/>
        <v>-0.46762165563282504</v>
      </c>
      <c r="AF47" s="4">
        <v>-0.10565834339999999</v>
      </c>
      <c r="AG47" s="4">
        <f t="shared" si="11"/>
        <v>-0.3771308275746188</v>
      </c>
      <c r="AH47" s="4"/>
    </row>
    <row r="48" spans="1:34" ht="15.75" customHeight="1" x14ac:dyDescent="0.15">
      <c r="A48" s="4">
        <v>1358</v>
      </c>
      <c r="B48" s="1" t="s">
        <v>95</v>
      </c>
      <c r="C48" s="1"/>
      <c r="D48" s="4">
        <v>4</v>
      </c>
      <c r="E48" s="4">
        <v>1</v>
      </c>
      <c r="F48" s="4">
        <f t="shared" ref="F48:G48" si="118">(D48-AVERAGE(D:D))/STDEV(D:D)</f>
        <v>0.31976947831987884</v>
      </c>
      <c r="G48" s="4">
        <f t="shared" si="118"/>
        <v>0.33617232029927119</v>
      </c>
      <c r="H48" s="4">
        <f t="shared" si="1"/>
        <v>0.32797089930957501</v>
      </c>
      <c r="I48" s="4">
        <f t="shared" si="2"/>
        <v>0.57268743596273786</v>
      </c>
      <c r="J48" s="1"/>
      <c r="K48" s="4">
        <v>2500</v>
      </c>
      <c r="L48" s="4">
        <f t="shared" si="112"/>
        <v>3.3979400086720375</v>
      </c>
      <c r="M48" s="4">
        <f t="shared" si="113"/>
        <v>-0.31389302520939494</v>
      </c>
      <c r="N48" s="4">
        <f t="shared" si="114"/>
        <v>-0.56026156856364417</v>
      </c>
      <c r="O48" s="1"/>
      <c r="P48" s="1"/>
      <c r="Q48" s="4">
        <f t="shared" si="5"/>
        <v>-1</v>
      </c>
      <c r="R48" s="4">
        <f t="shared" si="6"/>
        <v>-1</v>
      </c>
      <c r="S48" s="1"/>
      <c r="T48" s="4">
        <v>63.28</v>
      </c>
      <c r="U48" s="4">
        <v>49.22</v>
      </c>
      <c r="V48" s="4">
        <v>67.97</v>
      </c>
      <c r="W48" s="4">
        <v>30.47</v>
      </c>
      <c r="X48" s="4">
        <f t="shared" ref="X48:AA48" si="119">(T48-AVERAGE(T:T))/STDEV(T:T)</f>
        <v>-8.5372247350648123E-3</v>
      </c>
      <c r="Y48" s="4">
        <f t="shared" si="119"/>
        <v>-0.51835289324331346</v>
      </c>
      <c r="Z48" s="4">
        <f t="shared" si="119"/>
        <v>0.35060944009892719</v>
      </c>
      <c r="AA48" s="4">
        <f t="shared" si="119"/>
        <v>-1.1461582485225337</v>
      </c>
      <c r="AB48" s="4">
        <f t="shared" si="8"/>
        <v>-0.33060973160049617</v>
      </c>
      <c r="AC48" s="4">
        <f t="shared" si="9"/>
        <v>-0.57498672297757991</v>
      </c>
      <c r="AD48" s="4"/>
      <c r="AE48" s="4">
        <f t="shared" si="10"/>
        <v>-0.39064021389462161</v>
      </c>
      <c r="AF48" s="1"/>
      <c r="AG48" s="4">
        <f t="shared" si="11"/>
        <v>-0.39064021389462161</v>
      </c>
      <c r="AH48" s="1"/>
    </row>
    <row r="49" spans="1:34" ht="15.75" customHeight="1" x14ac:dyDescent="0.15">
      <c r="A49" s="4">
        <v>205</v>
      </c>
      <c r="B49" s="2" t="s">
        <v>89</v>
      </c>
      <c r="C49" s="1"/>
      <c r="D49" s="4">
        <v>4</v>
      </c>
      <c r="E49" s="4">
        <v>1</v>
      </c>
      <c r="F49" s="4">
        <f t="shared" ref="F49:G49" si="120">(D49-AVERAGE(D:D))/STDEV(D:D)</f>
        <v>0.31976947831987884</v>
      </c>
      <c r="G49" s="4">
        <f t="shared" si="120"/>
        <v>0.33617232029927119</v>
      </c>
      <c r="H49" s="4">
        <f t="shared" si="1"/>
        <v>0.32797089930957501</v>
      </c>
      <c r="I49" s="4">
        <f t="shared" si="2"/>
        <v>0.57268743596273786</v>
      </c>
      <c r="J49" s="1"/>
      <c r="K49" s="4">
        <v>0</v>
      </c>
      <c r="L49" s="1" t="str">
        <f t="shared" si="112"/>
        <v/>
      </c>
      <c r="M49" s="4" t="e">
        <f t="shared" si="113"/>
        <v>#VALUE!</v>
      </c>
      <c r="N49" s="4" t="e">
        <f t="shared" si="114"/>
        <v>#VALUE!</v>
      </c>
      <c r="O49" s="1"/>
      <c r="P49" s="4">
        <v>29</v>
      </c>
      <c r="Q49" s="4">
        <f t="shared" si="5"/>
        <v>-0.53326022084684943</v>
      </c>
      <c r="R49" s="4">
        <f t="shared" si="6"/>
        <v>-0.73024668492698375</v>
      </c>
      <c r="S49" s="1"/>
      <c r="T49" s="4">
        <v>57.99</v>
      </c>
      <c r="U49" s="4">
        <v>59.28</v>
      </c>
      <c r="V49" s="4">
        <v>57.18</v>
      </c>
      <c r="W49" s="4">
        <v>41.91</v>
      </c>
      <c r="X49" s="4">
        <f t="shared" ref="X49:AA49" si="121">(T49-AVERAGE(T:T))/STDEV(T:T)</f>
        <v>-0.37257605657458898</v>
      </c>
      <c r="Y49" s="4">
        <f t="shared" si="121"/>
        <v>0.21656709555530254</v>
      </c>
      <c r="Z49" s="4">
        <f t="shared" si="121"/>
        <v>-0.5122785115325923</v>
      </c>
      <c r="AA49" s="4">
        <f t="shared" si="121"/>
        <v>-0.2380486055971032</v>
      </c>
      <c r="AB49" s="4">
        <f t="shared" si="8"/>
        <v>-0.22658401953724547</v>
      </c>
      <c r="AC49" s="4">
        <f t="shared" si="9"/>
        <v>-0.47600842380912278</v>
      </c>
      <c r="AD49" s="4"/>
      <c r="AE49" s="4" t="e">
        <f t="shared" si="10"/>
        <v>#VALUE!</v>
      </c>
      <c r="AF49" s="4">
        <v>1.242456642E-2</v>
      </c>
      <c r="AG49" s="4" t="e">
        <f t="shared" si="11"/>
        <v>#VALUE!</v>
      </c>
      <c r="AH49" s="4"/>
    </row>
    <row r="50" spans="1:34" ht="15.75" customHeight="1" x14ac:dyDescent="0.15">
      <c r="A50" s="4">
        <v>245</v>
      </c>
      <c r="B50" s="1" t="s">
        <v>96</v>
      </c>
      <c r="C50" s="1"/>
      <c r="D50" s="4">
        <v>2</v>
      </c>
      <c r="E50" s="4">
        <v>1</v>
      </c>
      <c r="F50" s="4">
        <f t="shared" ref="F50:G50" si="122">(D50-AVERAGE(D:D))/STDEV(D:D)</f>
        <v>-1.4709396002714423</v>
      </c>
      <c r="G50" s="4">
        <f t="shared" si="122"/>
        <v>0.33617232029927119</v>
      </c>
      <c r="H50" s="4">
        <f t="shared" si="1"/>
        <v>-0.56738363998608554</v>
      </c>
      <c r="I50" s="4">
        <f t="shared" si="2"/>
        <v>-0.75324872385294195</v>
      </c>
      <c r="J50" s="1"/>
      <c r="K50" s="4">
        <v>28500</v>
      </c>
      <c r="L50" s="1">
        <f t="shared" si="112"/>
        <v>4.4548448600085102</v>
      </c>
      <c r="M50" s="4">
        <f t="shared" si="113"/>
        <v>0.53916145130245507</v>
      </c>
      <c r="N50" s="4">
        <f t="shared" si="114"/>
        <v>0.73427614104126726</v>
      </c>
      <c r="O50" s="1"/>
      <c r="P50" s="4">
        <v>40</v>
      </c>
      <c r="Q50" s="4">
        <f t="shared" si="5"/>
        <v>-0.47772037264502898</v>
      </c>
      <c r="R50" s="4">
        <f t="shared" si="6"/>
        <v>-0.69117318571037534</v>
      </c>
      <c r="S50" s="1"/>
      <c r="T50" s="4">
        <v>40.229999999999997</v>
      </c>
      <c r="U50" s="4">
        <v>48.63</v>
      </c>
      <c r="V50" s="4">
        <v>66.02</v>
      </c>
      <c r="W50" s="4">
        <v>43.16</v>
      </c>
      <c r="X50" s="4">
        <f t="shared" ref="X50:AA50" si="123">(T50-AVERAGE(T:T))/STDEV(T:T)</f>
        <v>-1.5947555751889466</v>
      </c>
      <c r="Y50" s="4">
        <f t="shared" si="123"/>
        <v>-0.56145456256649251</v>
      </c>
      <c r="Z50" s="4">
        <f t="shared" si="123"/>
        <v>0.1946658343823873</v>
      </c>
      <c r="AA50" s="4">
        <f t="shared" si="123"/>
        <v>-0.13882333866906227</v>
      </c>
      <c r="AB50" s="4">
        <f t="shared" si="8"/>
        <v>-0.5250919105105285</v>
      </c>
      <c r="AC50" s="4">
        <f t="shared" si="9"/>
        <v>-0.72463225881168758</v>
      </c>
      <c r="AD50" s="4"/>
      <c r="AE50" s="4">
        <f t="shared" si="10"/>
        <v>-0.3586945068334344</v>
      </c>
      <c r="AF50" s="4">
        <v>-0.75942855949999999</v>
      </c>
      <c r="AG50" s="4">
        <f t="shared" si="11"/>
        <v>-0.45887802000007583</v>
      </c>
      <c r="AH50" s="4"/>
    </row>
    <row r="51" spans="1:34" ht="15.75" customHeight="1" x14ac:dyDescent="0.15">
      <c r="A51" s="4">
        <v>823</v>
      </c>
      <c r="B51" s="1" t="s">
        <v>97</v>
      </c>
      <c r="C51" s="1"/>
      <c r="D51" s="4">
        <v>4</v>
      </c>
      <c r="E51" s="4">
        <v>1</v>
      </c>
      <c r="F51" s="4">
        <f t="shared" ref="F51:G51" si="124">(D51-AVERAGE(D:D))/STDEV(D:D)</f>
        <v>0.31976947831987884</v>
      </c>
      <c r="G51" s="4">
        <f t="shared" si="124"/>
        <v>0.33617232029927119</v>
      </c>
      <c r="H51" s="4">
        <f t="shared" si="1"/>
        <v>0.32797089930957501</v>
      </c>
      <c r="I51" s="4">
        <f t="shared" si="2"/>
        <v>0.57268743596273786</v>
      </c>
      <c r="J51" s="1"/>
      <c r="K51" s="4">
        <v>1100</v>
      </c>
      <c r="L51" s="4">
        <f t="shared" si="112"/>
        <v>3.0413926851582249</v>
      </c>
      <c r="M51" s="4">
        <f t="shared" si="113"/>
        <v>-0.6016713337554942</v>
      </c>
      <c r="N51" s="4">
        <f t="shared" si="114"/>
        <v>-0.77567476029292981</v>
      </c>
      <c r="O51" s="1"/>
      <c r="P51" s="4">
        <v>67</v>
      </c>
      <c r="Q51" s="4">
        <f t="shared" si="5"/>
        <v>-0.34139529069510605</v>
      </c>
      <c r="R51" s="4">
        <f t="shared" si="6"/>
        <v>-0.58429041639847734</v>
      </c>
      <c r="S51" s="1"/>
      <c r="T51" s="4">
        <v>34.31</v>
      </c>
      <c r="U51" s="4">
        <v>41.99</v>
      </c>
      <c r="V51" s="4">
        <v>43.33</v>
      </c>
      <c r="W51" s="4">
        <v>27.86</v>
      </c>
      <c r="X51" s="4">
        <f t="shared" ref="X51:AA51" si="125">(T51-AVERAGE(T:T))/STDEV(T:T)</f>
        <v>-2.0021487480603986</v>
      </c>
      <c r="Y51" s="4">
        <f t="shared" si="125"/>
        <v>-1.0465309766443065</v>
      </c>
      <c r="Z51" s="4">
        <f t="shared" si="125"/>
        <v>-1.6198779675192974</v>
      </c>
      <c r="AA51" s="4">
        <f t="shared" si="125"/>
        <v>-1.3533406058682831</v>
      </c>
      <c r="AB51" s="4">
        <f t="shared" si="8"/>
        <v>-1.5054745745230713</v>
      </c>
      <c r="AC51" s="4">
        <f t="shared" si="9"/>
        <v>-1.2269778215286009</v>
      </c>
      <c r="AD51" s="4"/>
      <c r="AE51" s="4">
        <f t="shared" si="10"/>
        <v>-0.50356389056431761</v>
      </c>
      <c r="AF51" s="4">
        <v>-0.3575540848</v>
      </c>
      <c r="AG51" s="4">
        <f t="shared" si="11"/>
        <v>-0.46706143912323822</v>
      </c>
      <c r="AH51" s="4"/>
    </row>
    <row r="52" spans="1:34" ht="15.75" customHeight="1" x14ac:dyDescent="0.15">
      <c r="A52" s="4">
        <v>871</v>
      </c>
      <c r="B52" s="1" t="s">
        <v>98</v>
      </c>
      <c r="C52" s="1"/>
      <c r="D52" s="4">
        <v>4</v>
      </c>
      <c r="E52" s="4">
        <v>1</v>
      </c>
      <c r="F52" s="4">
        <f t="shared" ref="F52:G52" si="126">(D52-AVERAGE(D:D))/STDEV(D:D)</f>
        <v>0.31976947831987884</v>
      </c>
      <c r="G52" s="4">
        <f t="shared" si="126"/>
        <v>0.33617232029927119</v>
      </c>
      <c r="H52" s="4">
        <f t="shared" si="1"/>
        <v>0.32797089930957501</v>
      </c>
      <c r="I52" s="4">
        <f t="shared" si="2"/>
        <v>0.57268743596273786</v>
      </c>
      <c r="J52" s="1"/>
      <c r="K52" s="4">
        <v>0</v>
      </c>
      <c r="L52" s="1" t="str">
        <f t="shared" si="112"/>
        <v/>
      </c>
      <c r="M52" s="4" t="e">
        <f t="shared" si="113"/>
        <v>#VALUE!</v>
      </c>
      <c r="N52" s="4" t="e">
        <f t="shared" si="114"/>
        <v>#VALUE!</v>
      </c>
      <c r="O52" s="1"/>
      <c r="P52" s="4">
        <v>101</v>
      </c>
      <c r="Q52" s="4">
        <f t="shared" si="5"/>
        <v>-0.16972666898038832</v>
      </c>
      <c r="R52" s="4">
        <f t="shared" si="6"/>
        <v>-0.41197896667231487</v>
      </c>
      <c r="S52" s="1"/>
      <c r="T52" s="4">
        <v>76.819999999999993</v>
      </c>
      <c r="U52" s="4">
        <v>59.26</v>
      </c>
      <c r="V52" s="4">
        <v>51.66</v>
      </c>
      <c r="W52" s="4">
        <v>32.67</v>
      </c>
      <c r="X52" s="4">
        <f t="shared" ref="X52:AA52" si="127">(T52-AVERAGE(T:T))/STDEV(T:T)</f>
        <v>0.9232370253797092</v>
      </c>
      <c r="Y52" s="4">
        <f t="shared" si="127"/>
        <v>0.21510602201892334</v>
      </c>
      <c r="Z52" s="4">
        <f t="shared" si="127"/>
        <v>-0.95371887233018171</v>
      </c>
      <c r="AA52" s="4">
        <f t="shared" si="127"/>
        <v>-0.97152177872918133</v>
      </c>
      <c r="AB52" s="4">
        <f t="shared" si="8"/>
        <v>-0.19672440091518265</v>
      </c>
      <c r="AC52" s="4">
        <f t="shared" si="9"/>
        <v>-0.44353624532295288</v>
      </c>
      <c r="AD52" s="4"/>
      <c r="AE52" s="4" t="e">
        <f t="shared" si="10"/>
        <v>#VALUE!</v>
      </c>
      <c r="AF52" s="4">
        <v>-0.40177113730000003</v>
      </c>
      <c r="AG52" s="4" t="e">
        <f t="shared" si="11"/>
        <v>#VALUE!</v>
      </c>
      <c r="AH52" s="4"/>
    </row>
    <row r="53" spans="1:34" ht="15.75" customHeight="1" x14ac:dyDescent="0.15">
      <c r="A53" s="4">
        <v>1081</v>
      </c>
      <c r="B53" s="1" t="s">
        <v>92</v>
      </c>
      <c r="C53" s="1"/>
      <c r="D53" s="4">
        <v>4</v>
      </c>
      <c r="E53" s="4">
        <v>1</v>
      </c>
      <c r="F53" s="4">
        <f t="shared" ref="F53:G53" si="128">(D53-AVERAGE(D:D))/STDEV(D:D)</f>
        <v>0.31976947831987884</v>
      </c>
      <c r="G53" s="4">
        <f t="shared" si="128"/>
        <v>0.33617232029927119</v>
      </c>
      <c r="H53" s="4">
        <f t="shared" si="1"/>
        <v>0.32797089930957501</v>
      </c>
      <c r="I53" s="4">
        <f t="shared" si="2"/>
        <v>0.57268743596273786</v>
      </c>
      <c r="J53" s="1"/>
      <c r="K53" s="4">
        <v>110</v>
      </c>
      <c r="L53" s="4">
        <f t="shared" si="112"/>
        <v>2.0413926851582249</v>
      </c>
      <c r="M53" s="4">
        <f t="shared" si="113"/>
        <v>-1.4087964741436279</v>
      </c>
      <c r="N53" s="4">
        <f t="shared" si="114"/>
        <v>-1.1869273247101644</v>
      </c>
      <c r="O53" s="1"/>
      <c r="P53" s="4">
        <v>56</v>
      </c>
      <c r="Q53" s="4">
        <f t="shared" si="5"/>
        <v>-0.3969351388969265</v>
      </c>
      <c r="R53" s="4">
        <f t="shared" si="6"/>
        <v>-0.63002788739620608</v>
      </c>
      <c r="S53" s="1"/>
      <c r="T53" s="4">
        <v>43.6</v>
      </c>
      <c r="U53" s="4">
        <v>44.24</v>
      </c>
      <c r="V53" s="4">
        <v>42.33</v>
      </c>
      <c r="W53" s="4">
        <v>24.63</v>
      </c>
      <c r="X53" s="4">
        <f t="shared" ref="X53:AA53" si="129">(T53-AVERAGE(T:T))/STDEV(T:T)</f>
        <v>-1.3628442588752985</v>
      </c>
      <c r="Y53" s="4">
        <f t="shared" si="129"/>
        <v>-0.88216020380167381</v>
      </c>
      <c r="Z53" s="4">
        <f t="shared" si="129"/>
        <v>-1.6998490473739329</v>
      </c>
      <c r="AA53" s="4">
        <f t="shared" si="129"/>
        <v>-1.6097386956103408</v>
      </c>
      <c r="AB53" s="4">
        <f t="shared" si="8"/>
        <v>-1.3886480514153114</v>
      </c>
      <c r="AC53" s="4">
        <f t="shared" si="9"/>
        <v>-1.1784091188612347</v>
      </c>
      <c r="AD53" s="4"/>
      <c r="AE53" s="4">
        <f t="shared" si="10"/>
        <v>-0.6056692237512169</v>
      </c>
      <c r="AF53" s="4">
        <v>-0.12267128369999999</v>
      </c>
      <c r="AG53" s="4">
        <f t="shared" si="11"/>
        <v>-0.48491973873841265</v>
      </c>
      <c r="AH53" s="4"/>
    </row>
    <row r="54" spans="1:34" ht="13" x14ac:dyDescent="0.15">
      <c r="A54" s="4">
        <v>924</v>
      </c>
      <c r="B54" s="1" t="s">
        <v>100</v>
      </c>
      <c r="C54" s="1"/>
      <c r="D54" s="4">
        <v>4</v>
      </c>
      <c r="E54" s="4">
        <v>1</v>
      </c>
      <c r="F54" s="4">
        <f t="shared" ref="F54:G54" si="130">(D54-AVERAGE(D:D))/STDEV(D:D)</f>
        <v>0.31976947831987884</v>
      </c>
      <c r="G54" s="4">
        <f t="shared" si="130"/>
        <v>0.33617232029927119</v>
      </c>
      <c r="H54" s="4">
        <f t="shared" si="1"/>
        <v>0.32797089930957501</v>
      </c>
      <c r="I54" s="4">
        <f t="shared" si="2"/>
        <v>0.57268743596273786</v>
      </c>
      <c r="J54" s="1"/>
      <c r="K54" s="4">
        <v>2400</v>
      </c>
      <c r="L54" s="1">
        <f t="shared" si="112"/>
        <v>3.3802112417116059</v>
      </c>
      <c r="M54" s="4">
        <f t="shared" si="113"/>
        <v>-0.32820235873124176</v>
      </c>
      <c r="N54" s="4">
        <f t="shared" si="114"/>
        <v>-0.57288948212656321</v>
      </c>
      <c r="O54" s="1"/>
      <c r="P54" s="4">
        <v>27</v>
      </c>
      <c r="Q54" s="4">
        <f t="shared" si="5"/>
        <v>-0.54335837506536222</v>
      </c>
      <c r="R54" s="4">
        <f t="shared" si="6"/>
        <v>-0.7371284657814825</v>
      </c>
      <c r="S54" s="1"/>
      <c r="T54" s="4">
        <v>32.99</v>
      </c>
      <c r="U54" s="4">
        <v>22.9</v>
      </c>
      <c r="V54" s="4">
        <v>46.81</v>
      </c>
      <c r="W54" s="4">
        <v>20.87</v>
      </c>
      <c r="X54" s="4">
        <f t="shared" ref="X54:AA54" si="131">(T54-AVERAGE(T:T))/STDEV(T:T)</f>
        <v>-2.0929864149844386</v>
      </c>
      <c r="Y54" s="4">
        <f t="shared" si="131"/>
        <v>-2.4411256671180221</v>
      </c>
      <c r="Z54" s="4">
        <f t="shared" si="131"/>
        <v>-1.3415786096251645</v>
      </c>
      <c r="AA54" s="4">
        <f t="shared" si="131"/>
        <v>-1.9082082985298878</v>
      </c>
      <c r="AB54" s="4">
        <f t="shared" si="8"/>
        <v>-1.9459747475643783</v>
      </c>
      <c r="AC54" s="4">
        <f t="shared" si="9"/>
        <v>-1.3949819882580485</v>
      </c>
      <c r="AD54" s="4"/>
      <c r="AE54" s="4">
        <f t="shared" si="10"/>
        <v>-0.53307812505083918</v>
      </c>
      <c r="AF54" s="4">
        <v>-0.44035670780000002</v>
      </c>
      <c r="AG54" s="4">
        <f t="shared" si="11"/>
        <v>-0.50989777073812936</v>
      </c>
      <c r="AH54" s="4"/>
    </row>
    <row r="55" spans="1:34" ht="13" x14ac:dyDescent="0.15">
      <c r="A55" s="4">
        <v>1222</v>
      </c>
      <c r="B55" s="1" t="s">
        <v>101</v>
      </c>
      <c r="C55" s="1"/>
      <c r="D55" s="4">
        <v>4</v>
      </c>
      <c r="E55" s="4">
        <v>1</v>
      </c>
      <c r="F55" s="4">
        <f t="shared" ref="F55:G55" si="132">(D55-AVERAGE(D:D))/STDEV(D:D)</f>
        <v>0.31976947831987884</v>
      </c>
      <c r="G55" s="4">
        <f t="shared" si="132"/>
        <v>0.33617232029927119</v>
      </c>
      <c r="H55" s="4">
        <f t="shared" si="1"/>
        <v>0.32797089930957501</v>
      </c>
      <c r="I55" s="4">
        <f t="shared" si="2"/>
        <v>0.57268743596273786</v>
      </c>
      <c r="J55" s="1"/>
      <c r="K55" s="4">
        <v>3800</v>
      </c>
      <c r="L55" s="1">
        <f t="shared" si="112"/>
        <v>3.5797835966168101</v>
      </c>
      <c r="M55" s="4">
        <f t="shared" si="113"/>
        <v>-0.16712249376078842</v>
      </c>
      <c r="N55" s="4">
        <f t="shared" si="114"/>
        <v>-0.40880618116754108</v>
      </c>
      <c r="O55" s="1"/>
      <c r="P55" s="4">
        <v>27</v>
      </c>
      <c r="Q55" s="4">
        <f t="shared" si="5"/>
        <v>-0.54335837506536222</v>
      </c>
      <c r="R55" s="4">
        <f t="shared" si="6"/>
        <v>-0.7371284657814825</v>
      </c>
      <c r="S55" s="1"/>
      <c r="T55" s="4">
        <v>37.299999999999997</v>
      </c>
      <c r="U55" s="4">
        <v>41.6</v>
      </c>
      <c r="V55" s="4">
        <v>45.7</v>
      </c>
      <c r="W55" s="4">
        <v>21.29</v>
      </c>
      <c r="X55" s="4">
        <f t="shared" ref="X55:AA55" si="133">(T55-AVERAGE(T:T))/STDEV(T:T)</f>
        <v>-1.7963876691945808</v>
      </c>
      <c r="Y55" s="4">
        <f t="shared" si="133"/>
        <v>-1.0750219106036962</v>
      </c>
      <c r="Z55" s="4">
        <f t="shared" si="133"/>
        <v>-1.4303465082638103</v>
      </c>
      <c r="AA55" s="4">
        <f t="shared" si="133"/>
        <v>-1.8748686088420661</v>
      </c>
      <c r="AB55" s="4">
        <f t="shared" si="8"/>
        <v>-1.5441561742260381</v>
      </c>
      <c r="AC55" s="4">
        <f t="shared" si="9"/>
        <v>-1.2426408065994123</v>
      </c>
      <c r="AD55" s="4"/>
      <c r="AE55" s="4">
        <f t="shared" si="10"/>
        <v>-0.45397200439642454</v>
      </c>
      <c r="AF55" s="4">
        <v>-0.69668526659999996</v>
      </c>
      <c r="AG55" s="4">
        <f t="shared" si="11"/>
        <v>-0.51465031994731836</v>
      </c>
      <c r="AH55" s="4"/>
    </row>
    <row r="56" spans="1:34" ht="13" x14ac:dyDescent="0.15">
      <c r="A56" s="4">
        <v>244</v>
      </c>
      <c r="B56" s="1" t="s">
        <v>102</v>
      </c>
      <c r="C56" s="1"/>
      <c r="D56" s="4">
        <v>4</v>
      </c>
      <c r="E56" s="4">
        <v>1</v>
      </c>
      <c r="F56" s="4">
        <f t="shared" ref="F56:G56" si="134">(D56-AVERAGE(D:D))/STDEV(D:D)</f>
        <v>0.31976947831987884</v>
      </c>
      <c r="G56" s="4">
        <f t="shared" si="134"/>
        <v>0.33617232029927119</v>
      </c>
      <c r="H56" s="4">
        <f t="shared" si="1"/>
        <v>0.32797089930957501</v>
      </c>
      <c r="I56" s="4">
        <f t="shared" si="2"/>
        <v>0.57268743596273786</v>
      </c>
      <c r="J56" s="1"/>
      <c r="K56" s="4">
        <v>0</v>
      </c>
      <c r="L56" s="4" t="str">
        <f t="shared" si="112"/>
        <v/>
      </c>
      <c r="M56" s="4" t="e">
        <f t="shared" si="113"/>
        <v>#VALUE!</v>
      </c>
      <c r="N56" s="4" t="e">
        <f t="shared" si="114"/>
        <v>#VALUE!</v>
      </c>
      <c r="O56" s="1"/>
      <c r="P56" s="4">
        <v>41</v>
      </c>
      <c r="Q56" s="4">
        <f t="shared" si="5"/>
        <v>-0.47267129553577258</v>
      </c>
      <c r="R56" s="4">
        <f t="shared" si="6"/>
        <v>-0.68751094212075825</v>
      </c>
      <c r="S56" s="1"/>
      <c r="T56" s="4">
        <v>56.28</v>
      </c>
      <c r="U56" s="4">
        <v>59.73</v>
      </c>
      <c r="V56" s="4">
        <v>59.54</v>
      </c>
      <c r="W56" s="4">
        <v>47.1</v>
      </c>
      <c r="X56" s="4">
        <f t="shared" ref="X56:AA56" si="135">(T56-AVERAGE(T:T))/STDEV(T:T)</f>
        <v>-0.49025212508982274</v>
      </c>
      <c r="Y56" s="4">
        <f t="shared" si="135"/>
        <v>0.24944125012382878</v>
      </c>
      <c r="Z56" s="4">
        <f t="shared" si="135"/>
        <v>-0.323546763075652</v>
      </c>
      <c r="AA56" s="4">
        <f t="shared" si="135"/>
        <v>0.17393470268812311</v>
      </c>
      <c r="AB56" s="4">
        <f t="shared" si="8"/>
        <v>-9.7605733838380712E-2</v>
      </c>
      <c r="AC56" s="4">
        <f t="shared" si="9"/>
        <v>-0.31241916368619371</v>
      </c>
      <c r="AD56" s="4"/>
      <c r="AE56" s="4" t="e">
        <f t="shared" si="10"/>
        <v>#VALUE!</v>
      </c>
      <c r="AF56" s="4">
        <v>-0.4337194251</v>
      </c>
      <c r="AG56" s="4" t="e">
        <f t="shared" si="11"/>
        <v>#VALUE!</v>
      </c>
      <c r="AH56" s="4"/>
    </row>
    <row r="57" spans="1:34" ht="13" x14ac:dyDescent="0.15">
      <c r="A57" s="4">
        <v>676</v>
      </c>
      <c r="B57" s="1" t="s">
        <v>94</v>
      </c>
      <c r="C57" s="1"/>
      <c r="D57" s="4">
        <v>4</v>
      </c>
      <c r="E57" s="4">
        <v>1</v>
      </c>
      <c r="F57" s="4">
        <f t="shared" ref="F57:G57" si="136">(D57-AVERAGE(D:D))/STDEV(D:D)</f>
        <v>0.31976947831987884</v>
      </c>
      <c r="G57" s="4">
        <f t="shared" si="136"/>
        <v>0.33617232029927119</v>
      </c>
      <c r="H57" s="4">
        <f t="shared" si="1"/>
        <v>0.32797089930957501</v>
      </c>
      <c r="I57" s="4">
        <f t="shared" si="2"/>
        <v>0.57268743596273786</v>
      </c>
      <c r="J57" s="1"/>
      <c r="K57" s="4">
        <v>0</v>
      </c>
      <c r="L57" s="1" t="str">
        <f t="shared" si="112"/>
        <v/>
      </c>
      <c r="M57" s="4" t="e">
        <f t="shared" si="113"/>
        <v>#VALUE!</v>
      </c>
      <c r="N57" s="4" t="e">
        <f t="shared" si="114"/>
        <v>#VALUE!</v>
      </c>
      <c r="O57" s="1"/>
      <c r="P57" s="4">
        <v>39</v>
      </c>
      <c r="Q57" s="4">
        <f t="shared" si="5"/>
        <v>-0.48276944975428537</v>
      </c>
      <c r="R57" s="4">
        <f t="shared" si="6"/>
        <v>-0.69481612657902914</v>
      </c>
      <c r="S57" s="1"/>
      <c r="T57" s="4">
        <v>47.67</v>
      </c>
      <c r="U57" s="4">
        <v>56.9</v>
      </c>
      <c r="V57" s="4">
        <v>54.87</v>
      </c>
      <c r="W57" s="4">
        <v>31.72</v>
      </c>
      <c r="X57" s="4">
        <f t="shared" ref="X57:AA57" si="137">(T57-AVERAGE(T:T))/STDEV(T:T)</f>
        <v>-1.0827614525261748</v>
      </c>
      <c r="Y57" s="4">
        <f t="shared" si="137"/>
        <v>4.2699344726206345E-2</v>
      </c>
      <c r="Z57" s="4">
        <f t="shared" si="137"/>
        <v>-0.69701170599680096</v>
      </c>
      <c r="AA57" s="4">
        <f t="shared" si="137"/>
        <v>-1.0469329815944928</v>
      </c>
      <c r="AB57" s="4">
        <f t="shared" si="8"/>
        <v>-0.6960016988478156</v>
      </c>
      <c r="AC57" s="4">
        <f t="shared" si="9"/>
        <v>-0.83426716275292512</v>
      </c>
      <c r="AD57" s="4"/>
      <c r="AE57" s="4" t="e">
        <f t="shared" si="10"/>
        <v>#VALUE!</v>
      </c>
      <c r="AF57" s="4">
        <v>-0.21525611250000001</v>
      </c>
      <c r="AG57" s="4" t="e">
        <f t="shared" si="11"/>
        <v>#VALUE!</v>
      </c>
      <c r="AH57" s="4"/>
    </row>
    <row r="58" spans="1:34" ht="13" x14ac:dyDescent="0.15">
      <c r="A58" s="4">
        <v>1074</v>
      </c>
      <c r="B58" s="1" t="s">
        <v>103</v>
      </c>
      <c r="C58" s="1"/>
      <c r="D58" s="4">
        <v>4</v>
      </c>
      <c r="E58" s="4">
        <v>1</v>
      </c>
      <c r="F58" s="4">
        <f t="shared" ref="F58:G58" si="138">(D58-AVERAGE(D:D))/STDEV(D:D)</f>
        <v>0.31976947831987884</v>
      </c>
      <c r="G58" s="4">
        <f t="shared" si="138"/>
        <v>0.33617232029927119</v>
      </c>
      <c r="H58" s="4">
        <f t="shared" si="1"/>
        <v>0.32797089930957501</v>
      </c>
      <c r="I58" s="4">
        <f t="shared" si="2"/>
        <v>0.57268743596273786</v>
      </c>
      <c r="J58" s="1"/>
      <c r="K58" s="4">
        <v>82</v>
      </c>
      <c r="L58" s="1">
        <f t="shared" si="112"/>
        <v>1.9138138523837167</v>
      </c>
      <c r="M58" s="4">
        <f t="shared" si="113"/>
        <v>-1.511768557457307</v>
      </c>
      <c r="N58" s="4">
        <f t="shared" si="114"/>
        <v>-1.2295399779825409</v>
      </c>
      <c r="O58" s="1"/>
      <c r="P58" s="4">
        <v>30</v>
      </c>
      <c r="Q58" s="4">
        <f t="shared" si="5"/>
        <v>-0.52821114373759304</v>
      </c>
      <c r="R58" s="4">
        <f t="shared" si="6"/>
        <v>-0.72678135896402363</v>
      </c>
      <c r="S58" s="1"/>
      <c r="T58" s="4">
        <v>42.77</v>
      </c>
      <c r="U58" s="4">
        <v>42.04</v>
      </c>
      <c r="V58" s="4">
        <v>49.19</v>
      </c>
      <c r="W58" s="4">
        <v>33.450000000000003</v>
      </c>
      <c r="X58" s="4">
        <f t="shared" ref="X58:AA58" si="139">(T58-AVERAGE(T:T))/STDEV(T:T)</f>
        <v>-1.4199618827745053</v>
      </c>
      <c r="Y58" s="4">
        <f t="shared" si="139"/>
        <v>-1.0428782928033595</v>
      </c>
      <c r="Z58" s="4">
        <f t="shared" si="139"/>
        <v>-1.1512474395711318</v>
      </c>
      <c r="AA58" s="4">
        <f t="shared" si="139"/>
        <v>-0.9096052121660837</v>
      </c>
      <c r="AB58" s="4">
        <f t="shared" si="8"/>
        <v>-1.1309232068287702</v>
      </c>
      <c r="AC58" s="4">
        <f t="shared" si="9"/>
        <v>-1.0634487325812985</v>
      </c>
      <c r="AD58" s="4"/>
      <c r="AE58" s="4">
        <f t="shared" si="10"/>
        <v>-0.6117706583912812</v>
      </c>
      <c r="AF58" s="4">
        <v>-0.56171309250000001</v>
      </c>
      <c r="AG58" s="4">
        <f t="shared" si="11"/>
        <v>-0.5992562669184609</v>
      </c>
      <c r="AH58" s="4"/>
    </row>
    <row r="59" spans="1:34" ht="13" x14ac:dyDescent="0.15">
      <c r="A59" s="4">
        <v>679</v>
      </c>
      <c r="B59" s="1" t="s">
        <v>99</v>
      </c>
      <c r="C59" s="1"/>
      <c r="D59" s="4">
        <v>4</v>
      </c>
      <c r="E59" s="4">
        <v>1</v>
      </c>
      <c r="F59" s="4">
        <f t="shared" ref="F59:G59" si="140">(D59-AVERAGE(D:D))/STDEV(D:D)</f>
        <v>0.31976947831987884</v>
      </c>
      <c r="G59" s="4">
        <f t="shared" si="140"/>
        <v>0.33617232029927119</v>
      </c>
      <c r="H59" s="4">
        <f t="shared" si="1"/>
        <v>0.32797089930957501</v>
      </c>
      <c r="I59" s="4">
        <f t="shared" si="2"/>
        <v>0.57268743596273786</v>
      </c>
      <c r="J59" s="1"/>
      <c r="K59" s="4">
        <v>0</v>
      </c>
      <c r="L59" s="1" t="str">
        <f t="shared" si="112"/>
        <v/>
      </c>
      <c r="M59" s="4" t="e">
        <f t="shared" si="113"/>
        <v>#VALUE!</v>
      </c>
      <c r="N59" s="4" t="e">
        <f t="shared" si="114"/>
        <v>#VALUE!</v>
      </c>
      <c r="O59" s="1"/>
      <c r="P59" s="4">
        <v>35</v>
      </c>
      <c r="Q59" s="4">
        <f t="shared" si="5"/>
        <v>-0.50296575819131095</v>
      </c>
      <c r="R59" s="4">
        <f t="shared" si="6"/>
        <v>-0.70920078834650979</v>
      </c>
      <c r="S59" s="1"/>
      <c r="T59" s="4">
        <v>52.77</v>
      </c>
      <c r="U59" s="4">
        <v>31.49</v>
      </c>
      <c r="V59" s="4">
        <v>52.21</v>
      </c>
      <c r="W59" s="4">
        <v>45.87</v>
      </c>
      <c r="X59" s="4">
        <f t="shared" ref="X59:AA59" si="141">(T59-AVERAGE(T:T))/STDEV(T:T)</f>
        <v>-0.73179773941056547</v>
      </c>
      <c r="Y59" s="4">
        <f t="shared" si="141"/>
        <v>-1.8135945832432598</v>
      </c>
      <c r="Z59" s="4">
        <f t="shared" si="141"/>
        <v>-0.90973477841013173</v>
      </c>
      <c r="AA59" s="4">
        <f t="shared" si="141"/>
        <v>7.6297040030930519E-2</v>
      </c>
      <c r="AB59" s="4">
        <f t="shared" si="8"/>
        <v>-0.8447075152582566</v>
      </c>
      <c r="AC59" s="4">
        <f t="shared" si="9"/>
        <v>-0.91907971104701069</v>
      </c>
      <c r="AD59" s="4"/>
      <c r="AE59" s="4" t="e">
        <f t="shared" si="10"/>
        <v>#VALUE!</v>
      </c>
      <c r="AF59" s="4">
        <v>-0.32152321839999998</v>
      </c>
      <c r="AG59" s="4" t="e">
        <f t="shared" si="11"/>
        <v>#VALUE!</v>
      </c>
      <c r="AH59" s="4"/>
    </row>
    <row r="60" spans="1:34" ht="13" x14ac:dyDescent="0.15">
      <c r="A60" s="4">
        <v>1300</v>
      </c>
      <c r="B60" s="1" t="s">
        <v>105</v>
      </c>
      <c r="C60" s="1"/>
      <c r="D60" s="4">
        <v>4</v>
      </c>
      <c r="E60" s="4">
        <v>1</v>
      </c>
      <c r="F60" s="4">
        <f t="shared" ref="F60:G60" si="142">(D60-AVERAGE(D:D))/STDEV(D:D)</f>
        <v>0.31976947831987884</v>
      </c>
      <c r="G60" s="4">
        <f t="shared" si="142"/>
        <v>0.33617232029927119</v>
      </c>
      <c r="H60" s="4">
        <f t="shared" si="1"/>
        <v>0.32797089930957501</v>
      </c>
      <c r="I60" s="4">
        <f t="shared" si="2"/>
        <v>0.57268743596273786</v>
      </c>
      <c r="J60" s="1"/>
      <c r="K60" s="1"/>
      <c r="L60" s="1"/>
      <c r="M60" s="4"/>
      <c r="N60" s="1"/>
      <c r="O60" s="1"/>
      <c r="P60" s="1"/>
      <c r="Q60" s="4">
        <f t="shared" si="5"/>
        <v>-1</v>
      </c>
      <c r="R60" s="4">
        <f t="shared" si="6"/>
        <v>-1</v>
      </c>
      <c r="S60" s="1"/>
      <c r="T60" s="4">
        <v>56.25</v>
      </c>
      <c r="U60" s="4">
        <v>23.44</v>
      </c>
      <c r="V60" s="4">
        <v>29.69</v>
      </c>
      <c r="W60" s="4">
        <v>13.28</v>
      </c>
      <c r="X60" s="4">
        <f t="shared" ref="X60:AA60" si="143">(T60-AVERAGE(T:T))/STDEV(T:T)</f>
        <v>-0.49231661751991462</v>
      </c>
      <c r="Y60" s="4">
        <f t="shared" si="143"/>
        <v>-2.4016766816357906</v>
      </c>
      <c r="Z60" s="4">
        <f t="shared" si="143"/>
        <v>-2.7106834967365283</v>
      </c>
      <c r="AA60" s="4">
        <f t="shared" si="143"/>
        <v>-2.5107041193169524</v>
      </c>
      <c r="AB60" s="4">
        <f t="shared" si="8"/>
        <v>-2.0288452288022967</v>
      </c>
      <c r="AC60" s="4">
        <f t="shared" si="9"/>
        <v>-1.424375381984081</v>
      </c>
      <c r="AD60" s="4"/>
      <c r="AE60" s="4">
        <f t="shared" si="10"/>
        <v>-0.61722931534044778</v>
      </c>
      <c r="AF60" s="1"/>
      <c r="AG60" s="4">
        <f t="shared" si="11"/>
        <v>-0.61722931534044778</v>
      </c>
      <c r="AH60" s="1"/>
    </row>
    <row r="61" spans="1:34" ht="13" x14ac:dyDescent="0.15">
      <c r="A61" s="4">
        <v>1123</v>
      </c>
      <c r="B61" s="1" t="s">
        <v>104</v>
      </c>
      <c r="C61" s="1"/>
      <c r="D61" s="4">
        <v>2</v>
      </c>
      <c r="E61" s="4">
        <v>1</v>
      </c>
      <c r="F61" s="4">
        <f t="shared" ref="F61:G61" si="144">(D61-AVERAGE(D:D))/STDEV(D:D)</f>
        <v>-1.4709396002714423</v>
      </c>
      <c r="G61" s="4">
        <f t="shared" si="144"/>
        <v>0.33617232029927119</v>
      </c>
      <c r="H61" s="4">
        <f t="shared" si="1"/>
        <v>-0.56738363998608554</v>
      </c>
      <c r="I61" s="4">
        <f t="shared" si="2"/>
        <v>-0.75324872385294195</v>
      </c>
      <c r="J61" s="1"/>
      <c r="K61" s="4">
        <v>1500</v>
      </c>
      <c r="L61" s="4">
        <f>IF(K61=0, "",LOG10(K61))</f>
        <v>3.1760912590556813</v>
      </c>
      <c r="M61" s="4">
        <f>(L61-AVERAGE(L:L))/STDEV(L:L)</f>
        <v>-0.4929527283884283</v>
      </c>
      <c r="N61" s="4">
        <f>IF(M61 &gt; 0, M61^0.5, -(ABS(M61)^0.5))</f>
        <v>-0.70210592390922633</v>
      </c>
      <c r="O61" s="1"/>
      <c r="P61" s="4">
        <v>58</v>
      </c>
      <c r="Q61" s="4">
        <f t="shared" si="5"/>
        <v>-0.38683698467841371</v>
      </c>
      <c r="R61" s="4">
        <f t="shared" si="6"/>
        <v>-0.6219622051848599</v>
      </c>
      <c r="S61" s="1"/>
      <c r="T61" s="4">
        <v>73.7</v>
      </c>
      <c r="U61" s="4">
        <v>38.15</v>
      </c>
      <c r="V61" s="4">
        <v>63.02</v>
      </c>
      <c r="W61" s="4">
        <v>33.950000000000003</v>
      </c>
      <c r="X61" s="4">
        <f t="shared" ref="X61:AA61" si="145">(T61-AVERAGE(T:T))/STDEV(T:T)</f>
        <v>0.70852981265016068</v>
      </c>
      <c r="Y61" s="4">
        <f t="shared" si="145"/>
        <v>-1.3270570956290668</v>
      </c>
      <c r="Z61" s="4">
        <f t="shared" si="145"/>
        <v>-4.5247405181519318E-2</v>
      </c>
      <c r="AA61" s="4">
        <f t="shared" si="145"/>
        <v>-0.86991510539486738</v>
      </c>
      <c r="AB61" s="4">
        <f t="shared" si="8"/>
        <v>-0.38342244838882322</v>
      </c>
      <c r="AC61" s="4">
        <f t="shared" si="9"/>
        <v>-0.6192111500843821</v>
      </c>
      <c r="AD61" s="4"/>
      <c r="AE61" s="4">
        <f t="shared" si="10"/>
        <v>-0.67413200075785262</v>
      </c>
      <c r="AF61" s="4">
        <v>-0.47349534059999998</v>
      </c>
      <c r="AG61" s="4">
        <f t="shared" si="11"/>
        <v>-0.62397283571838946</v>
      </c>
      <c r="AH61" s="4"/>
    </row>
    <row r="62" spans="1:34" ht="13" x14ac:dyDescent="0.15">
      <c r="A62" s="4">
        <v>1350</v>
      </c>
      <c r="B62" s="1" t="s">
        <v>108</v>
      </c>
      <c r="C62" s="1"/>
      <c r="D62" s="4">
        <v>4</v>
      </c>
      <c r="E62" s="4">
        <v>0</v>
      </c>
      <c r="F62" s="4">
        <f t="shared" ref="F62:G62" si="146">(D62-AVERAGE(D:D))/STDEV(D:D)</f>
        <v>0.31976947831987884</v>
      </c>
      <c r="G62" s="4">
        <f t="shared" si="146"/>
        <v>-1.6248328814464779</v>
      </c>
      <c r="H62" s="4">
        <f t="shared" si="1"/>
        <v>-0.65253170156329954</v>
      </c>
      <c r="I62" s="4">
        <f t="shared" si="2"/>
        <v>-0.80779434360689817</v>
      </c>
      <c r="J62" s="1"/>
      <c r="K62" s="1"/>
      <c r="L62" s="1"/>
      <c r="M62" s="4"/>
      <c r="N62" s="1"/>
      <c r="O62" s="1"/>
      <c r="P62" s="4">
        <v>81</v>
      </c>
      <c r="Q62" s="4">
        <f t="shared" si="5"/>
        <v>-0.27070821116551641</v>
      </c>
      <c r="R62" s="4">
        <f t="shared" si="6"/>
        <v>-0.52029627248858545</v>
      </c>
      <c r="S62" s="1"/>
      <c r="T62" s="4">
        <v>73.44</v>
      </c>
      <c r="U62" s="4">
        <v>42.19</v>
      </c>
      <c r="V62" s="4">
        <v>49.22</v>
      </c>
      <c r="W62" s="4">
        <v>47.66</v>
      </c>
      <c r="X62" s="4">
        <f t="shared" ref="X62:AA62" si="147">(T62-AVERAGE(T:T))/STDEV(T:T)</f>
        <v>0.69063754492269791</v>
      </c>
      <c r="Y62" s="4">
        <f t="shared" si="147"/>
        <v>-1.0319202412805173</v>
      </c>
      <c r="Z62" s="4">
        <f t="shared" si="147"/>
        <v>-1.1488483071754927</v>
      </c>
      <c r="AA62" s="4">
        <f t="shared" si="147"/>
        <v>0.21838762227188507</v>
      </c>
      <c r="AB62" s="4">
        <f t="shared" si="8"/>
        <v>-0.31793584531535679</v>
      </c>
      <c r="AC62" s="4">
        <f t="shared" si="9"/>
        <v>-0.5638580010209634</v>
      </c>
      <c r="AD62" s="4"/>
      <c r="AE62" s="4">
        <f t="shared" si="10"/>
        <v>-0.63064953903881571</v>
      </c>
      <c r="AF62" s="1"/>
      <c r="AG62" s="4">
        <f t="shared" si="11"/>
        <v>-0.63064953903881571</v>
      </c>
      <c r="AH62" s="1"/>
    </row>
    <row r="63" spans="1:34" ht="13" x14ac:dyDescent="0.15">
      <c r="A63" s="4">
        <v>1021</v>
      </c>
      <c r="B63" s="1" t="s">
        <v>110</v>
      </c>
      <c r="C63" s="1"/>
      <c r="D63" s="4">
        <v>4</v>
      </c>
      <c r="E63" s="4">
        <v>1</v>
      </c>
      <c r="F63" s="4">
        <f t="shared" ref="F63:G63" si="148">(D63-AVERAGE(D:D))/STDEV(D:D)</f>
        <v>0.31976947831987884</v>
      </c>
      <c r="G63" s="4">
        <f t="shared" si="148"/>
        <v>0.33617232029927119</v>
      </c>
      <c r="H63" s="4">
        <f t="shared" si="1"/>
        <v>0.32797089930957501</v>
      </c>
      <c r="I63" s="4">
        <f t="shared" si="2"/>
        <v>0.57268743596273786</v>
      </c>
      <c r="J63" s="1"/>
      <c r="K63" s="4">
        <v>0</v>
      </c>
      <c r="L63" s="1" t="str">
        <f t="shared" ref="L63:L66" si="149">IF(K63=0, "",LOG10(K63))</f>
        <v/>
      </c>
      <c r="M63" s="4" t="e">
        <f t="shared" ref="M63:M66" si="150">(L63-AVERAGE(L:L))/STDEV(L:L)</f>
        <v>#VALUE!</v>
      </c>
      <c r="N63" s="4" t="e">
        <f t="shared" ref="N63:N66" si="151">IF(M63 &gt; 0, M63^0.5, -(ABS(M63)^0.5))</f>
        <v>#VALUE!</v>
      </c>
      <c r="O63" s="1"/>
      <c r="P63" s="4">
        <v>38</v>
      </c>
      <c r="Q63" s="4">
        <f t="shared" si="5"/>
        <v>-0.48781852686354177</v>
      </c>
      <c r="R63" s="4">
        <f t="shared" si="6"/>
        <v>-0.69844006676560433</v>
      </c>
      <c r="S63" s="1"/>
      <c r="T63" s="4">
        <v>63.57</v>
      </c>
      <c r="U63" s="4">
        <v>43.72</v>
      </c>
      <c r="V63" s="4">
        <v>54.39</v>
      </c>
      <c r="W63" s="4">
        <v>36.9</v>
      </c>
      <c r="X63" s="4">
        <f t="shared" ref="X63:AA63" si="152">(T63-AVERAGE(T:T))/STDEV(T:T)</f>
        <v>1.1419535422489385E-2</v>
      </c>
      <c r="Y63" s="4">
        <f t="shared" si="152"/>
        <v>-0.92014811574752697</v>
      </c>
      <c r="Z63" s="4">
        <f t="shared" si="152"/>
        <v>-0.73539782432702583</v>
      </c>
      <c r="AA63" s="4">
        <f t="shared" si="152"/>
        <v>-0.63574347544469112</v>
      </c>
      <c r="AB63" s="4">
        <f t="shared" si="8"/>
        <v>-0.56996747002418857</v>
      </c>
      <c r="AC63" s="4">
        <f t="shared" si="9"/>
        <v>-0.75496189971692518</v>
      </c>
      <c r="AD63" s="4"/>
      <c r="AE63" s="4" t="e">
        <f t="shared" si="10"/>
        <v>#VALUE!</v>
      </c>
      <c r="AF63" s="4">
        <v>-0.63319733479999996</v>
      </c>
      <c r="AG63" s="4" t="e">
        <f t="shared" si="11"/>
        <v>#VALUE!</v>
      </c>
      <c r="AH63" s="4"/>
    </row>
    <row r="64" spans="1:34" ht="13" x14ac:dyDescent="0.15">
      <c r="A64" s="4">
        <v>492</v>
      </c>
      <c r="B64" s="1" t="s">
        <v>107</v>
      </c>
      <c r="C64" s="1"/>
      <c r="D64" s="4">
        <v>2</v>
      </c>
      <c r="E64" s="4">
        <v>0</v>
      </c>
      <c r="F64" s="4">
        <f t="shared" ref="F64:G64" si="153">(D64-AVERAGE(D:D))/STDEV(D:D)</f>
        <v>-1.4709396002714423</v>
      </c>
      <c r="G64" s="4">
        <f t="shared" si="153"/>
        <v>-1.6248328814464779</v>
      </c>
      <c r="H64" s="4">
        <f t="shared" si="1"/>
        <v>-1.54788624085896</v>
      </c>
      <c r="I64" s="4">
        <f t="shared" si="2"/>
        <v>-1.2441407640853828</v>
      </c>
      <c r="J64" s="1"/>
      <c r="K64" s="4">
        <v>0</v>
      </c>
      <c r="L64" s="1" t="str">
        <f t="shared" si="149"/>
        <v/>
      </c>
      <c r="M64" s="4" t="e">
        <f t="shared" si="150"/>
        <v>#VALUE!</v>
      </c>
      <c r="N64" s="4" t="e">
        <f t="shared" si="151"/>
        <v>#VALUE!</v>
      </c>
      <c r="O64" s="1"/>
      <c r="P64" s="4">
        <v>33</v>
      </c>
      <c r="Q64" s="4">
        <f t="shared" si="5"/>
        <v>-0.51306391240982374</v>
      </c>
      <c r="R64" s="4">
        <f t="shared" si="6"/>
        <v>-0.71628479839364434</v>
      </c>
      <c r="S64" s="1"/>
      <c r="T64" s="4">
        <v>61.98</v>
      </c>
      <c r="U64" s="4">
        <v>57.99</v>
      </c>
      <c r="V64" s="4">
        <v>72.849999999999994</v>
      </c>
      <c r="W64" s="4">
        <v>55.71</v>
      </c>
      <c r="X64" s="4">
        <f t="shared" ref="X64:AA64" si="154">(T64-AVERAGE(T:T))/STDEV(T:T)</f>
        <v>-9.7998563372377293E-2</v>
      </c>
      <c r="Y64" s="4">
        <f t="shared" si="154"/>
        <v>0.12232785245885981</v>
      </c>
      <c r="Z64" s="4">
        <f t="shared" si="154"/>
        <v>0.74086830978954921</v>
      </c>
      <c r="AA64" s="4">
        <f t="shared" si="154"/>
        <v>0.85739834128846903</v>
      </c>
      <c r="AB64" s="4">
        <f t="shared" si="8"/>
        <v>0.40564898504112523</v>
      </c>
      <c r="AC64" s="4">
        <f t="shared" si="9"/>
        <v>0.63690578976888346</v>
      </c>
      <c r="AD64" s="4"/>
      <c r="AE64" s="4" t="e">
        <f t="shared" si="10"/>
        <v>#VALUE!</v>
      </c>
      <c r="AF64" s="4">
        <v>-0.50432180530000004</v>
      </c>
      <c r="AG64" s="4" t="e">
        <f t="shared" si="11"/>
        <v>#VALUE!</v>
      </c>
      <c r="AH64" s="4"/>
    </row>
    <row r="65" spans="1:34" ht="13" x14ac:dyDescent="0.15">
      <c r="A65" s="4">
        <v>832</v>
      </c>
      <c r="B65" s="1" t="s">
        <v>111</v>
      </c>
      <c r="C65" s="1"/>
      <c r="D65" s="4">
        <v>4</v>
      </c>
      <c r="E65" s="4">
        <v>1</v>
      </c>
      <c r="F65" s="4">
        <f t="shared" ref="F65:G65" si="155">(D65-AVERAGE(D:D))/STDEV(D:D)</f>
        <v>0.31976947831987884</v>
      </c>
      <c r="G65" s="4">
        <f t="shared" si="155"/>
        <v>0.33617232029927119</v>
      </c>
      <c r="H65" s="4">
        <f t="shared" si="1"/>
        <v>0.32797089930957501</v>
      </c>
      <c r="I65" s="4">
        <f t="shared" si="2"/>
        <v>0.57268743596273786</v>
      </c>
      <c r="J65" s="1"/>
      <c r="K65" s="4">
        <v>0</v>
      </c>
      <c r="L65" s="1" t="str">
        <f t="shared" si="149"/>
        <v/>
      </c>
      <c r="M65" s="4" t="e">
        <f t="shared" si="150"/>
        <v>#VALUE!</v>
      </c>
      <c r="N65" s="4" t="e">
        <f t="shared" si="151"/>
        <v>#VALUE!</v>
      </c>
      <c r="O65" s="1"/>
      <c r="P65" s="4">
        <v>7</v>
      </c>
      <c r="Q65" s="4">
        <f t="shared" si="5"/>
        <v>-0.64433991725049033</v>
      </c>
      <c r="R65" s="4">
        <f t="shared" si="6"/>
        <v>-0.80270786544700701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4" t="e">
        <f t="shared" si="10"/>
        <v>#VALUE!</v>
      </c>
      <c r="AF65" s="4">
        <v>-0.83724055210000004</v>
      </c>
      <c r="AG65" s="4" t="e">
        <f t="shared" si="11"/>
        <v>#VALUE!</v>
      </c>
      <c r="AH65" s="4"/>
    </row>
    <row r="66" spans="1:34" ht="13" x14ac:dyDescent="0.15">
      <c r="A66" s="4">
        <v>826</v>
      </c>
      <c r="B66" s="2" t="s">
        <v>112</v>
      </c>
      <c r="C66" s="1"/>
      <c r="D66" s="4">
        <v>-1</v>
      </c>
      <c r="E66" s="4">
        <v>-1</v>
      </c>
      <c r="F66" s="4">
        <f t="shared" ref="F66:G66" si="156">(D66-AVERAGE(D:D))/STDEV(D:D)</f>
        <v>-4.1570032181584242</v>
      </c>
      <c r="G66" s="4">
        <f t="shared" si="156"/>
        <v>-3.5858380831922272</v>
      </c>
      <c r="H66" s="4">
        <f t="shared" si="1"/>
        <v>-3.8714206506753257</v>
      </c>
      <c r="I66" s="4">
        <f t="shared" si="2"/>
        <v>-1.9675926028208497</v>
      </c>
      <c r="J66" s="1"/>
      <c r="K66" s="4">
        <v>639</v>
      </c>
      <c r="L66" s="1">
        <f t="shared" si="149"/>
        <v>2.8055008581584002</v>
      </c>
      <c r="M66" s="4">
        <f t="shared" si="150"/>
        <v>-0.792065557739141</v>
      </c>
      <c r="N66" s="4">
        <f t="shared" si="151"/>
        <v>-0.88998065020490247</v>
      </c>
      <c r="O66" s="1"/>
      <c r="P66" s="4">
        <v>27</v>
      </c>
      <c r="Q66" s="4">
        <f t="shared" si="5"/>
        <v>-0.54335837506536222</v>
      </c>
      <c r="R66" s="4">
        <f t="shared" si="6"/>
        <v>-0.7371284657814825</v>
      </c>
      <c r="S66" s="1"/>
      <c r="T66" s="4">
        <v>59.57</v>
      </c>
      <c r="U66" s="4">
        <v>66.8</v>
      </c>
      <c r="V66" s="4">
        <v>71.290000000000006</v>
      </c>
      <c r="W66" s="4">
        <v>48.83</v>
      </c>
      <c r="X66" s="4">
        <f t="shared" ref="X66:AA66" si="157">(T66-AVERAGE(T:T))/STDEV(T:T)</f>
        <v>-0.2638461219230866</v>
      </c>
      <c r="Y66" s="4">
        <f t="shared" si="157"/>
        <v>0.76593074523379046</v>
      </c>
      <c r="Z66" s="4">
        <f t="shared" si="157"/>
        <v>0.6161134252163184</v>
      </c>
      <c r="AA66" s="4">
        <f t="shared" si="157"/>
        <v>0.31126247211653152</v>
      </c>
      <c r="AB66" s="4">
        <f t="shared" ref="AB66:AB71" si="158">AVERAGE(X66:AA66)</f>
        <v>0.3573651301608885</v>
      </c>
      <c r="AC66" s="4">
        <f t="shared" ref="AC66:AC71" si="159">IF(AB66 &gt; 0, AB66^0.5, -(ABS(AB66)^0.5))</f>
        <v>0.59780024269055676</v>
      </c>
      <c r="AD66" s="4"/>
      <c r="AE66" s="4">
        <f t="shared" si="10"/>
        <v>-0.74922536902916947</v>
      </c>
      <c r="AF66" s="4">
        <v>-0.79683424110000001</v>
      </c>
      <c r="AG66" s="4">
        <f t="shared" si="11"/>
        <v>-0.76112758704687711</v>
      </c>
      <c r="AH66" s="4"/>
    </row>
    <row r="67" spans="1:34" ht="13" x14ac:dyDescent="0.15">
      <c r="A67" s="4">
        <v>1323</v>
      </c>
      <c r="B67" s="7" t="s">
        <v>113</v>
      </c>
      <c r="C67" s="1"/>
      <c r="D67" s="4">
        <v>4</v>
      </c>
      <c r="E67" s="4">
        <v>0</v>
      </c>
      <c r="F67" s="4">
        <f t="shared" ref="F67:G67" si="160">(D67-AVERAGE(D:D))/STDEV(D:D)</f>
        <v>0.31976947831987884</v>
      </c>
      <c r="G67" s="4">
        <f t="shared" si="160"/>
        <v>-1.6248328814464779</v>
      </c>
      <c r="H67" s="4">
        <f t="shared" si="1"/>
        <v>-0.65253170156329954</v>
      </c>
      <c r="I67" s="4">
        <f t="shared" si="2"/>
        <v>-0.80779434360689817</v>
      </c>
      <c r="J67" s="1"/>
      <c r="K67" s="1"/>
      <c r="L67" s="1"/>
      <c r="M67" s="4"/>
      <c r="N67" s="1"/>
      <c r="O67" s="1"/>
      <c r="P67" s="4">
        <v>53</v>
      </c>
      <c r="Q67" s="4">
        <f t="shared" si="5"/>
        <v>-0.41208237022469574</v>
      </c>
      <c r="R67" s="4">
        <f t="shared" si="6"/>
        <v>-0.64193642226056602</v>
      </c>
      <c r="S67" s="1"/>
      <c r="T67" s="4">
        <v>57.03</v>
      </c>
      <c r="U67" s="4">
        <v>50</v>
      </c>
      <c r="V67" s="4">
        <v>50</v>
      </c>
      <c r="W67" s="4">
        <v>31.25</v>
      </c>
      <c r="X67" s="4">
        <f t="shared" ref="X67:AA67" si="161">(T67-AVERAGE(T:T))/STDEV(T:T)</f>
        <v>-0.43863981433752725</v>
      </c>
      <c r="Y67" s="4">
        <f t="shared" si="161"/>
        <v>-0.46137102532453406</v>
      </c>
      <c r="Z67" s="4">
        <f t="shared" si="161"/>
        <v>-1.0864708648888768</v>
      </c>
      <c r="AA67" s="4">
        <f t="shared" si="161"/>
        <v>-1.084241681959436</v>
      </c>
      <c r="AB67" s="4">
        <f t="shared" si="158"/>
        <v>-0.76768084662759351</v>
      </c>
      <c r="AC67" s="4">
        <f t="shared" si="159"/>
        <v>-0.87617398193942819</v>
      </c>
      <c r="AD67" s="4"/>
      <c r="AE67" s="4">
        <f t="shared" si="10"/>
        <v>-0.77530158260229742</v>
      </c>
      <c r="AF67" s="1"/>
      <c r="AG67" s="4">
        <f t="shared" si="11"/>
        <v>-0.77530158260229742</v>
      </c>
      <c r="AH67" s="1"/>
    </row>
    <row r="68" spans="1:34" ht="13" x14ac:dyDescent="0.15">
      <c r="A68" s="4">
        <v>1016</v>
      </c>
      <c r="B68" s="1" t="s">
        <v>114</v>
      </c>
      <c r="C68" s="1"/>
      <c r="D68" s="4">
        <v>4</v>
      </c>
      <c r="E68" s="4">
        <v>1</v>
      </c>
      <c r="F68" s="4">
        <f t="shared" ref="F68:G68" si="162">(D68-AVERAGE(D:D))/STDEV(D:D)</f>
        <v>0.31976947831987884</v>
      </c>
      <c r="G68" s="4">
        <f t="shared" si="162"/>
        <v>0.33617232029927119</v>
      </c>
      <c r="H68" s="4">
        <f t="shared" si="1"/>
        <v>0.32797089930957501</v>
      </c>
      <c r="I68" s="4">
        <f t="shared" si="2"/>
        <v>0.57268743596273786</v>
      </c>
      <c r="J68" s="1"/>
      <c r="K68" s="4">
        <v>0</v>
      </c>
      <c r="L68" s="1" t="str">
        <f t="shared" ref="L68:L71" si="163">IF(K68=0, "",LOG10(K68))</f>
        <v/>
      </c>
      <c r="M68" s="4" t="e">
        <f t="shared" ref="M68:M71" si="164">(L68-AVERAGE(L:L))/STDEV(L:L)</f>
        <v>#VALUE!</v>
      </c>
      <c r="N68" s="4" t="e">
        <f t="shared" ref="N68:N71" si="165">IF(M68 &gt; 0, M68^0.5, -(ABS(M68)^0.5))</f>
        <v>#VALUE!</v>
      </c>
      <c r="O68" s="1"/>
      <c r="P68" s="1"/>
      <c r="Q68" s="4">
        <f t="shared" si="5"/>
        <v>-1</v>
      </c>
      <c r="R68" s="4">
        <f t="shared" si="6"/>
        <v>-1</v>
      </c>
      <c r="S68" s="1"/>
      <c r="T68" s="4">
        <v>41.36</v>
      </c>
      <c r="U68" s="4">
        <v>33.43</v>
      </c>
      <c r="V68" s="4">
        <v>43.73</v>
      </c>
      <c r="W68" s="4">
        <v>22.3</v>
      </c>
      <c r="X68" s="4">
        <f t="shared" ref="X68:AA68" si="166">(T68-AVERAGE(T:T))/STDEV(T:T)</f>
        <v>-1.5169930269888212</v>
      </c>
      <c r="Y68" s="4">
        <f t="shared" si="166"/>
        <v>-1.6718704502145008</v>
      </c>
      <c r="Z68" s="4">
        <f t="shared" si="166"/>
        <v>-1.5878895355774432</v>
      </c>
      <c r="AA68" s="4">
        <f t="shared" si="166"/>
        <v>-1.7946945931642089</v>
      </c>
      <c r="AB68" s="4">
        <f t="shared" si="158"/>
        <v>-1.6428619014862436</v>
      </c>
      <c r="AC68" s="4">
        <f t="shared" si="159"/>
        <v>-1.281741745238191</v>
      </c>
      <c r="AD68" s="4"/>
      <c r="AE68" s="4" t="e">
        <f t="shared" si="10"/>
        <v>#VALUE!</v>
      </c>
      <c r="AF68" s="4">
        <v>-0.78293067729999999</v>
      </c>
      <c r="AG68" s="4" t="e">
        <f t="shared" si="11"/>
        <v>#VALUE!</v>
      </c>
      <c r="AH68" s="4"/>
    </row>
    <row r="69" spans="1:34" ht="13" x14ac:dyDescent="0.15">
      <c r="A69" s="4">
        <v>1259</v>
      </c>
      <c r="B69" s="2" t="s">
        <v>115</v>
      </c>
      <c r="C69" s="1"/>
      <c r="D69" s="4">
        <v>4</v>
      </c>
      <c r="E69" s="4">
        <v>0</v>
      </c>
      <c r="F69" s="4">
        <f t="shared" ref="F69:G69" si="167">(D69-AVERAGE(D:D))/STDEV(D:D)</f>
        <v>0.31976947831987884</v>
      </c>
      <c r="G69" s="4">
        <f t="shared" si="167"/>
        <v>-1.6248328814464779</v>
      </c>
      <c r="H69" s="4">
        <f t="shared" si="1"/>
        <v>-0.65253170156329954</v>
      </c>
      <c r="I69" s="4">
        <f t="shared" si="2"/>
        <v>-0.80779434360689817</v>
      </c>
      <c r="J69" s="1"/>
      <c r="K69" s="4">
        <v>780</v>
      </c>
      <c r="L69" s="1">
        <f t="shared" si="163"/>
        <v>2.8920946026904804</v>
      </c>
      <c r="M69" s="4">
        <f t="shared" si="164"/>
        <v>-0.72217356952695166</v>
      </c>
      <c r="N69" s="4">
        <f t="shared" si="165"/>
        <v>-0.84980796038102147</v>
      </c>
      <c r="O69" s="1"/>
      <c r="P69" s="1"/>
      <c r="Q69" s="4">
        <f t="shared" si="5"/>
        <v>-1</v>
      </c>
      <c r="R69" s="4">
        <f t="shared" si="6"/>
        <v>-1</v>
      </c>
      <c r="S69" s="1"/>
      <c r="T69" s="4">
        <v>43.16</v>
      </c>
      <c r="U69" s="4">
        <v>47.27</v>
      </c>
      <c r="V69" s="4">
        <v>54.3</v>
      </c>
      <c r="W69" s="4">
        <v>33.590000000000003</v>
      </c>
      <c r="X69" s="4">
        <f t="shared" ref="X69:AA69" si="168">(T69-AVERAGE(T:T))/STDEV(T:T)</f>
        <v>-1.3931234811833122</v>
      </c>
      <c r="Y69" s="4">
        <f t="shared" si="168"/>
        <v>-0.66080756304026156</v>
      </c>
      <c r="Z69" s="4">
        <f t="shared" si="168"/>
        <v>-0.74259522151394342</v>
      </c>
      <c r="AA69" s="4">
        <f t="shared" si="168"/>
        <v>-0.89849198227014304</v>
      </c>
      <c r="AB69" s="4">
        <f t="shared" si="158"/>
        <v>-0.92375456200191497</v>
      </c>
      <c r="AC69" s="4">
        <f t="shared" si="159"/>
        <v>-0.96112151261009393</v>
      </c>
      <c r="AD69" s="4"/>
      <c r="AE69" s="4">
        <f t="shared" si="10"/>
        <v>-0.90468095414950334</v>
      </c>
      <c r="AF69" s="4">
        <v>-0.93484520589999998</v>
      </c>
      <c r="AG69" s="4">
        <f t="shared" si="11"/>
        <v>-0.91222201708712747</v>
      </c>
      <c r="AH69" s="1"/>
    </row>
    <row r="70" spans="1:34" ht="13" x14ac:dyDescent="0.15">
      <c r="A70" s="4">
        <v>519</v>
      </c>
      <c r="B70" s="1" t="s">
        <v>116</v>
      </c>
      <c r="C70" s="1"/>
      <c r="D70" s="4">
        <v>-1</v>
      </c>
      <c r="E70" s="4">
        <v>-1</v>
      </c>
      <c r="F70" s="4">
        <f t="shared" ref="F70:G70" si="169">(D70-AVERAGE(D:D))/STDEV(D:D)</f>
        <v>-4.1570032181584242</v>
      </c>
      <c r="G70" s="4">
        <f t="shared" si="169"/>
        <v>-3.5858380831922272</v>
      </c>
      <c r="H70" s="4">
        <f t="shared" si="1"/>
        <v>-3.8714206506753257</v>
      </c>
      <c r="I70" s="4">
        <f t="shared" si="2"/>
        <v>-1.9675926028208497</v>
      </c>
      <c r="J70" s="1"/>
      <c r="K70" s="4">
        <v>1</v>
      </c>
      <c r="L70" s="1">
        <f t="shared" si="163"/>
        <v>0</v>
      </c>
      <c r="M70" s="4">
        <f t="shared" si="164"/>
        <v>-3.0564558317392692</v>
      </c>
      <c r="N70" s="4">
        <f t="shared" si="165"/>
        <v>-1.7482722418831882</v>
      </c>
      <c r="O70" s="1"/>
      <c r="P70" s="4">
        <v>280</v>
      </c>
      <c r="Q70" s="4">
        <f t="shared" si="5"/>
        <v>0.73405813357650795</v>
      </c>
      <c r="R70" s="4">
        <f t="shared" si="6"/>
        <v>0.85677192623037546</v>
      </c>
      <c r="S70" s="1"/>
      <c r="T70" s="4">
        <v>55.47</v>
      </c>
      <c r="U70" s="4">
        <v>49.22</v>
      </c>
      <c r="V70" s="4">
        <v>59.38</v>
      </c>
      <c r="W70" s="4">
        <v>25.78</v>
      </c>
      <c r="X70" s="4">
        <f t="shared" ref="X70:AA70" si="170">(T70-AVERAGE(T:T))/STDEV(T:T)</f>
        <v>-0.54599342070230206</v>
      </c>
      <c r="Y70" s="4">
        <f t="shared" si="170"/>
        <v>-0.51835289324331346</v>
      </c>
      <c r="Z70" s="4">
        <f t="shared" si="170"/>
        <v>-0.33634213585239342</v>
      </c>
      <c r="AA70" s="4">
        <f t="shared" si="170"/>
        <v>-1.5184514500365429</v>
      </c>
      <c r="AB70" s="4">
        <f t="shared" si="158"/>
        <v>-0.72978497495863803</v>
      </c>
      <c r="AC70" s="4">
        <f t="shared" si="159"/>
        <v>-0.85427453137655818</v>
      </c>
      <c r="AD70" s="4"/>
      <c r="AE70" s="4">
        <f t="shared" si="10"/>
        <v>-0.92834186246255523</v>
      </c>
      <c r="AF70" s="1"/>
      <c r="AG70" s="4">
        <f t="shared" si="11"/>
        <v>-0.92834186246255523</v>
      </c>
      <c r="AH70" s="1"/>
    </row>
    <row r="71" spans="1:34" ht="13" x14ac:dyDescent="0.15">
      <c r="A71" s="4">
        <v>815</v>
      </c>
      <c r="B71" s="7" t="s">
        <v>109</v>
      </c>
      <c r="C71" s="1"/>
      <c r="D71" s="4">
        <v>4</v>
      </c>
      <c r="E71" s="4">
        <v>-1</v>
      </c>
      <c r="F71" s="4">
        <f t="shared" ref="F71:G71" si="171">(D71-AVERAGE(D:D))/STDEV(D:D)</f>
        <v>0.31976947831987884</v>
      </c>
      <c r="G71" s="4">
        <f t="shared" si="171"/>
        <v>-3.5858380831922272</v>
      </c>
      <c r="H71" s="4">
        <f t="shared" si="1"/>
        <v>-1.6330343024361742</v>
      </c>
      <c r="I71" s="4">
        <f t="shared" si="2"/>
        <v>-1.277902305513287</v>
      </c>
      <c r="J71" s="1"/>
      <c r="K71" s="4">
        <v>0</v>
      </c>
      <c r="L71" s="1" t="str">
        <f t="shared" si="163"/>
        <v/>
      </c>
      <c r="M71" s="4" t="e">
        <f t="shared" si="164"/>
        <v>#VALUE!</v>
      </c>
      <c r="N71" s="4" t="e">
        <f t="shared" si="165"/>
        <v>#VALUE!</v>
      </c>
      <c r="O71" s="1"/>
      <c r="P71" s="4">
        <v>22</v>
      </c>
      <c r="Q71" s="4">
        <f t="shared" si="5"/>
        <v>-0.56860376061164419</v>
      </c>
      <c r="R71" s="4">
        <f t="shared" si="6"/>
        <v>-0.75405819444632005</v>
      </c>
      <c r="S71" s="1"/>
      <c r="T71" s="4">
        <v>52.51</v>
      </c>
      <c r="U71" s="4">
        <v>48.86</v>
      </c>
      <c r="V71" s="4">
        <v>61.49</v>
      </c>
      <c r="W71" s="4">
        <v>48.47</v>
      </c>
      <c r="X71" s="4">
        <f t="shared" ref="X71:AA71" si="172">(T71-AVERAGE(T:T))/STDEV(T:T)</f>
        <v>-0.74969000713802825</v>
      </c>
      <c r="Y71" s="4">
        <f t="shared" si="172"/>
        <v>-0.5446522168981347</v>
      </c>
      <c r="Z71" s="4">
        <f t="shared" si="172"/>
        <v>-0.16760315735911208</v>
      </c>
      <c r="AA71" s="4">
        <f t="shared" si="172"/>
        <v>0.28268559524125575</v>
      </c>
      <c r="AB71" s="4">
        <f t="shared" si="158"/>
        <v>-0.29481494653850482</v>
      </c>
      <c r="AC71" s="4">
        <f t="shared" si="159"/>
        <v>-0.54296864231602249</v>
      </c>
      <c r="AD71" s="4"/>
      <c r="AE71" s="4" t="e">
        <f t="shared" si="10"/>
        <v>#VALUE!</v>
      </c>
      <c r="AF71" s="4">
        <v>-0.53094282100000001</v>
      </c>
      <c r="AG71" s="4" t="e">
        <f t="shared" si="11"/>
        <v>#VALUE!</v>
      </c>
      <c r="AH71" s="4"/>
    </row>
    <row r="72" spans="1:34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4"/>
      <c r="AH72" s="1"/>
    </row>
    <row r="73" spans="1:34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 spans="1:34" ht="13" x14ac:dyDescent="0.1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 spans="1:34" ht="13" x14ac:dyDescent="0.1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 spans="1:34" ht="13" x14ac:dyDescent="0.1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 spans="1:34" ht="13" x14ac:dyDescent="0.1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 spans="1:34" ht="13" x14ac:dyDescent="0.1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 spans="1:34" ht="13" x14ac:dyDescent="0.1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</sheetData>
  <hyperlinks>
    <hyperlink ref="B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2019</vt:lpstr>
      <vt:lpstr>May 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2019-05-25T03:02:10Z</dcterms:modified>
</cp:coreProperties>
</file>