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6ec2d69d92f152/Dokumenter/Uni/Sundhedsteknologi/6. semester/Projekt/ST6_app/test/"/>
    </mc:Choice>
  </mc:AlternateContent>
  <xr:revisionPtr revIDLastSave="384" documentId="8_{F39635CE-B3EA-45AA-8848-686060831D46}" xr6:coauthVersionLast="45" xr6:coauthVersionMax="45" xr10:uidLastSave="{F48777AA-909C-427B-AD36-EE67DF9E2D56}"/>
  <bookViews>
    <workbookView xWindow="-120" yWindow="-120" windowWidth="29040" windowHeight="15840" activeTab="3" xr2:uid="{0AF9FF9C-CAB1-4CC9-9BCD-575FE3115270}"/>
  </bookViews>
  <sheets>
    <sheet name="T2.1_resultater" sheetId="3" r:id="rId1"/>
    <sheet name="T2.1_statistik" sheetId="8" r:id="rId2"/>
    <sheet name="T3.1_resultater" sheetId="1" r:id="rId3"/>
    <sheet name="T3.1_statistik" sheetId="7" r:id="rId4"/>
    <sheet name="FORKERT_T3.1_statistik" sheetId="2" r:id="rId5"/>
    <sheet name="FORKERT_T2.1_statistik" sheetId="4" r:id="rId6"/>
    <sheet name="T2.1_statistik forkert aflæsnin" sheetId="5" r:id="rId7"/>
    <sheet name="T3.1_statistik_forkert aflæsni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4" i="1" l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I18" i="1"/>
  <c r="I17" i="1"/>
  <c r="I16" i="1"/>
  <c r="I15" i="1"/>
  <c r="I14" i="1"/>
  <c r="I13" i="1"/>
  <c r="I12" i="1"/>
  <c r="I11" i="1"/>
  <c r="I10" i="1"/>
  <c r="I9" i="1"/>
  <c r="E9" i="1"/>
  <c r="H9" i="1"/>
  <c r="H18" i="1"/>
  <c r="H17" i="1"/>
  <c r="H16" i="1"/>
  <c r="H15" i="1"/>
  <c r="H14" i="1"/>
  <c r="H13" i="1"/>
  <c r="H12" i="1"/>
  <c r="H11" i="1"/>
  <c r="H10" i="1"/>
  <c r="E11" i="1"/>
  <c r="E12" i="1"/>
  <c r="E13" i="1"/>
  <c r="E14" i="1"/>
  <c r="E15" i="1"/>
  <c r="E16" i="1"/>
  <c r="E17" i="1"/>
  <c r="E18" i="1"/>
  <c r="E10" i="1"/>
  <c r="D10" i="1"/>
  <c r="D11" i="1"/>
  <c r="D12" i="1"/>
  <c r="D13" i="1"/>
  <c r="D14" i="1"/>
  <c r="D15" i="1"/>
  <c r="D16" i="1"/>
  <c r="D17" i="1"/>
  <c r="D18" i="1"/>
  <c r="D9" i="1"/>
  <c r="H14" i="3" l="1"/>
  <c r="H13" i="3"/>
  <c r="H12" i="3"/>
  <c r="H11" i="3"/>
  <c r="H10" i="3"/>
  <c r="H9" i="3"/>
  <c r="H8" i="3"/>
  <c r="H7" i="3"/>
  <c r="H6" i="3"/>
  <c r="L194" i="1" l="1"/>
  <c r="L193" i="1"/>
  <c r="L192" i="1"/>
  <c r="L191" i="1"/>
  <c r="L190" i="1"/>
  <c r="L189" i="1"/>
  <c r="L188" i="1"/>
  <c r="L187" i="1"/>
  <c r="L186" i="1"/>
  <c r="L185" i="1"/>
  <c r="L178" i="1"/>
  <c r="L177" i="1"/>
  <c r="L176" i="1"/>
  <c r="L175" i="1"/>
  <c r="L174" i="1"/>
  <c r="L173" i="1"/>
  <c r="L172" i="1"/>
  <c r="L171" i="1"/>
  <c r="L170" i="1"/>
  <c r="L169" i="1"/>
  <c r="L162" i="1"/>
  <c r="L161" i="1"/>
  <c r="L160" i="1"/>
  <c r="L159" i="1"/>
  <c r="L158" i="1"/>
  <c r="L157" i="1"/>
  <c r="L156" i="1"/>
  <c r="L155" i="1"/>
  <c r="L154" i="1"/>
  <c r="L153" i="1"/>
  <c r="L146" i="1"/>
  <c r="L145" i="1"/>
  <c r="L144" i="1"/>
  <c r="L143" i="1"/>
  <c r="L142" i="1"/>
  <c r="L141" i="1"/>
  <c r="L140" i="1"/>
  <c r="L139" i="1"/>
  <c r="L138" i="1"/>
  <c r="L137" i="1"/>
  <c r="L130" i="1"/>
  <c r="L129" i="1"/>
  <c r="L128" i="1"/>
  <c r="L127" i="1"/>
  <c r="L126" i="1"/>
  <c r="L125" i="1"/>
  <c r="L124" i="1"/>
  <c r="L123" i="1"/>
  <c r="L122" i="1"/>
  <c r="L121" i="1"/>
  <c r="L114" i="1"/>
  <c r="L113" i="1"/>
  <c r="L112" i="1"/>
  <c r="L111" i="1"/>
  <c r="L110" i="1"/>
  <c r="L109" i="1"/>
  <c r="L108" i="1"/>
  <c r="L107" i="1"/>
  <c r="L106" i="1"/>
  <c r="L105" i="1"/>
  <c r="L98" i="1"/>
  <c r="L97" i="1"/>
  <c r="L96" i="1"/>
  <c r="L95" i="1"/>
  <c r="L94" i="1"/>
  <c r="L93" i="1"/>
  <c r="L92" i="1"/>
  <c r="L91" i="1"/>
  <c r="L90" i="1"/>
  <c r="L89" i="1"/>
  <c r="L82" i="1"/>
  <c r="L81" i="1"/>
  <c r="L80" i="1"/>
  <c r="L79" i="1"/>
  <c r="L78" i="1"/>
  <c r="L77" i="1"/>
  <c r="L76" i="1"/>
  <c r="L75" i="1"/>
  <c r="L74" i="1"/>
  <c r="L73" i="1"/>
  <c r="L18" i="1"/>
  <c r="L17" i="1"/>
  <c r="L16" i="1"/>
  <c r="L15" i="1"/>
  <c r="L14" i="1"/>
  <c r="L13" i="1"/>
  <c r="L12" i="1"/>
  <c r="L11" i="1"/>
  <c r="L10" i="1"/>
  <c r="L9" i="1"/>
  <c r="L34" i="1"/>
  <c r="L33" i="1"/>
  <c r="L32" i="1"/>
  <c r="L31" i="1"/>
  <c r="L30" i="1"/>
  <c r="L29" i="1"/>
  <c r="L28" i="1"/>
  <c r="L27" i="1"/>
  <c r="L26" i="1"/>
  <c r="L25" i="1"/>
  <c r="L50" i="1"/>
  <c r="L49" i="1"/>
  <c r="L48" i="1"/>
  <c r="L47" i="1"/>
  <c r="L46" i="1"/>
  <c r="L45" i="1"/>
  <c r="L44" i="1"/>
  <c r="L43" i="1"/>
  <c r="L42" i="1"/>
  <c r="L41" i="1"/>
  <c r="L58" i="1"/>
  <c r="L59" i="1"/>
  <c r="L60" i="1"/>
  <c r="L61" i="1"/>
  <c r="L62" i="1"/>
  <c r="L63" i="1"/>
  <c r="L64" i="1"/>
  <c r="L65" i="1"/>
  <c r="L66" i="1"/>
  <c r="L57" i="1"/>
</calcChain>
</file>

<file path=xl/sharedStrings.xml><?xml version="1.0" encoding="utf-8"?>
<sst xmlns="http://schemas.openxmlformats.org/spreadsheetml/2006/main" count="633" uniqueCount="188">
  <si>
    <t>Detekeret start</t>
  </si>
  <si>
    <t>Detekteret slut</t>
  </si>
  <si>
    <t>Faktisk start</t>
  </si>
  <si>
    <t>Faktisk  slut</t>
  </si>
  <si>
    <t>R=</t>
  </si>
  <si>
    <t>[28,24,32,17,29,29,26,19,26,21]</t>
  </si>
  <si>
    <t>C=</t>
  </si>
  <si>
    <t>[0.047000000000000,0.050000000000000,0.072000000000000,0.045000000000000,0.051000000000000,0.044000000000000,0.057000000000000,0.043000000000000,0.072000000000000,0.049000000000000]</t>
  </si>
  <si>
    <t>[54,66,74,54,105,67,65,52,65,51]</t>
  </si>
  <si>
    <t>Pmax=</t>
  </si>
  <si>
    <t>R=28, C=0.047, pmax=54</t>
  </si>
  <si>
    <t>Vejtrækninger</t>
  </si>
  <si>
    <t>Detekteret antal</t>
  </si>
  <si>
    <t>Sæt 1</t>
  </si>
  <si>
    <t>Vejrtækning nr.</t>
  </si>
  <si>
    <t>Sæt 2</t>
  </si>
  <si>
    <t>R=24, C=0.05, pmax=66</t>
  </si>
  <si>
    <t>Pe</t>
  </si>
  <si>
    <t>Ps</t>
  </si>
  <si>
    <t>0.9998</t>
  </si>
  <si>
    <t>Sæt 3</t>
  </si>
  <si>
    <t>R=32, C=0.072, pmax=74</t>
  </si>
  <si>
    <t>Sæt 4</t>
  </si>
  <si>
    <t>R=17, C=0.045, pmax=54</t>
  </si>
  <si>
    <t>Varigh. Inspira</t>
  </si>
  <si>
    <t>Sæt 5</t>
  </si>
  <si>
    <t>R=29, C=0.051, pmax=105</t>
  </si>
  <si>
    <t>Sæt 6</t>
  </si>
  <si>
    <t>R=29, C=0.044, pmax=67</t>
  </si>
  <si>
    <t>Sæt 7</t>
  </si>
  <si>
    <t>R=26, C=0.057, pmax=65</t>
  </si>
  <si>
    <t>Sæt 8</t>
  </si>
  <si>
    <t>R=19, C=0.043, pmax=52</t>
  </si>
  <si>
    <t>Sæt 9</t>
  </si>
  <si>
    <t>R=26, C=0.072, pmax=65</t>
  </si>
  <si>
    <t>Sæt 10</t>
  </si>
  <si>
    <t>R=21, C=0.049, pmax=61</t>
  </si>
  <si>
    <t>Sæt 11</t>
  </si>
  <si>
    <t>R=33, C=0.075, pmax=49</t>
  </si>
  <si>
    <t>Sæt 12</t>
  </si>
  <si>
    <t>R=16, C=0.043, pmax=105</t>
  </si>
  <si>
    <t/>
  </si>
  <si>
    <t>Tests of Normality</t>
  </si>
  <si>
    <t>Shapiro-Wilk</t>
  </si>
  <si>
    <t>Statistic</t>
  </si>
  <si>
    <t>df</t>
  </si>
  <si>
    <t>Sig.</t>
  </si>
  <si>
    <t>Observationer</t>
  </si>
  <si>
    <t>Grupper</t>
  </si>
  <si>
    <t>*. This is a lower bound of the true significance.</t>
  </si>
  <si>
    <t>a. Lilliefors Significance Correction</t>
  </si>
  <si>
    <r>
      <t>Kolmogorov-Smirnov</t>
    </r>
    <r>
      <rPr>
        <vertAlign val="superscript"/>
        <sz val="9"/>
        <color indexed="62"/>
        <rFont val="Arial"/>
      </rPr>
      <t>a</t>
    </r>
  </si>
  <si>
    <r>
      <t>.200</t>
    </r>
    <r>
      <rPr>
        <vertAlign val="superscript"/>
        <sz val="9"/>
        <color indexed="60"/>
        <rFont val="Arial"/>
      </rPr>
      <t>*</t>
    </r>
  </si>
  <si>
    <t>Paired Samples Test</t>
  </si>
  <si>
    <t>Paired Differences</t>
  </si>
  <si>
    <t>t</t>
  </si>
  <si>
    <t>Sig. (2-tailed)</t>
  </si>
  <si>
    <t>Mean</t>
  </si>
  <si>
    <t>Std. Deviation</t>
  </si>
  <si>
    <t>Std. Error Mean</t>
  </si>
  <si>
    <t>95% Confidence Interval of the Difference</t>
  </si>
  <si>
    <t>Lower</t>
  </si>
  <si>
    <t>Upper</t>
  </si>
  <si>
    <t>Pair 1</t>
  </si>
  <si>
    <t>H0</t>
  </si>
  <si>
    <t>De to samples kommer fra populationer med forskellig mean</t>
  </si>
  <si>
    <t>HA</t>
  </si>
  <si>
    <t>De to samples kommer fra populationer med ens mean</t>
  </si>
  <si>
    <t>faktisk_start_1 - obs_start_1</t>
  </si>
  <si>
    <t>Pair 2</t>
  </si>
  <si>
    <t>faktisk_slut_1 - obs_slut_1</t>
  </si>
  <si>
    <t>Pair 3</t>
  </si>
  <si>
    <t>faktisk_start_2 - obs_start_2</t>
  </si>
  <si>
    <t>Pair 4</t>
  </si>
  <si>
    <t>faktisk_slut_2 - obs_slut_2</t>
  </si>
  <si>
    <t>Pair 5</t>
  </si>
  <si>
    <t>faktisk_start_3 - obs_start_3</t>
  </si>
  <si>
    <t>Pair 6</t>
  </si>
  <si>
    <t>faktisk_slut_3 - obs_slut_3</t>
  </si>
  <si>
    <t>Pair 7</t>
  </si>
  <si>
    <t>faktisk_start_4 - obs_start_4</t>
  </si>
  <si>
    <t>Pair 8</t>
  </si>
  <si>
    <t>faktisk_slut_4 - obs_slut_4</t>
  </si>
  <si>
    <t>Pair 9</t>
  </si>
  <si>
    <t>faktisk_start_5 - obs_start_5</t>
  </si>
  <si>
    <t>Pair 10</t>
  </si>
  <si>
    <t>faktisk_slut_5 - obs_slut_5</t>
  </si>
  <si>
    <t>Pair 11</t>
  </si>
  <si>
    <t>faktisk_start_6 - obs_start_6</t>
  </si>
  <si>
    <t>Pair 12</t>
  </si>
  <si>
    <t>faktisk_slut_6 - obs_slut_6</t>
  </si>
  <si>
    <t>Pair 13</t>
  </si>
  <si>
    <t>faktisk_start_7 - obs_start_7</t>
  </si>
  <si>
    <t>Pair 14</t>
  </si>
  <si>
    <t>faktisk_slut_7 - obs_slut_7</t>
  </si>
  <si>
    <t>Pair 15</t>
  </si>
  <si>
    <t>faktisk_start_8 - obs_start_8</t>
  </si>
  <si>
    <t>Pair 16</t>
  </si>
  <si>
    <t>faktisk_slut_8 - obs_slut_8</t>
  </si>
  <si>
    <t>Pair 17</t>
  </si>
  <si>
    <t>faktisk_start_9 - obs_start_9</t>
  </si>
  <si>
    <t>Pair 18</t>
  </si>
  <si>
    <t>faktisk_slut_9 - obs_slut_9</t>
  </si>
  <si>
    <t>Pair 19</t>
  </si>
  <si>
    <t>faktisk_start_10 - obs_start_10</t>
  </si>
  <si>
    <t>Pair 20</t>
  </si>
  <si>
    <t>faktisk_slut_10 - obs_slut_10</t>
  </si>
  <si>
    <t>Pair 21</t>
  </si>
  <si>
    <t>faktisk_start_11 - obs_start_11</t>
  </si>
  <si>
    <t>Pair 22</t>
  </si>
  <si>
    <t>faktisk_slut_11 - obs_slut_11</t>
  </si>
  <si>
    <t>Pair 23</t>
  </si>
  <si>
    <t>faktisk_start_12 - obs_start_12</t>
  </si>
  <si>
    <t>Pair 24</t>
  </si>
  <si>
    <t>faktisk_slut_12 - obs_slut_12</t>
  </si>
  <si>
    <t>Bland altman for start</t>
  </si>
  <si>
    <t>Bland altman for slut</t>
  </si>
  <si>
    <t>Test 3.1</t>
  </si>
  <si>
    <t>Test 2.1</t>
  </si>
  <si>
    <t>60 skeunder fra reelt signal</t>
  </si>
  <si>
    <t>0.999</t>
  </si>
  <si>
    <t>0.992</t>
  </si>
  <si>
    <t>f_start</t>
  </si>
  <si>
    <t>obs_start</t>
  </si>
  <si>
    <t>f_slut</t>
  </si>
  <si>
    <t>obs_slut</t>
  </si>
  <si>
    <t>f_start - obs_start</t>
  </si>
  <si>
    <t>f_slut - obs_slut</t>
  </si>
  <si>
    <t>Bland altman plot slut</t>
  </si>
  <si>
    <t>Bland altman plot start</t>
  </si>
  <si>
    <t>difference_start</t>
  </si>
  <si>
    <t>difference_slut</t>
  </si>
  <si>
    <t>Bland altman start</t>
  </si>
  <si>
    <t>Hypothesis Test Summary</t>
  </si>
  <si>
    <t>Null Hypothesis</t>
  </si>
  <si>
    <t>Test</t>
  </si>
  <si>
    <t>Decision</t>
  </si>
  <si>
    <t>1</t>
  </si>
  <si>
    <t>The median of differences between f_start and obs_start equals 0.</t>
  </si>
  <si>
    <t>Related-Samples Wilcoxon Signed Rank Test</t>
  </si>
  <si>
    <t>Reject the null hypothesis.</t>
  </si>
  <si>
    <t>Asymptotic significances are displayed. The significance level is .050.</t>
  </si>
  <si>
    <t>Related-Samples Wilcoxon Signed Rank Test Summary</t>
  </si>
  <si>
    <t>Total N</t>
  </si>
  <si>
    <t>Test Statistic</t>
  </si>
  <si>
    <t>Standard Error</t>
  </si>
  <si>
    <t>Standardized Test Statistic</t>
  </si>
  <si>
    <t>Asymptotic Sig.(2-sided test)</t>
  </si>
  <si>
    <t>START</t>
  </si>
  <si>
    <t>The median of differences between f_slut and obs_slut equals 0.</t>
  </si>
  <si>
    <t>SLUT</t>
  </si>
  <si>
    <t>f-obs</t>
  </si>
  <si>
    <t>bias 3.11</t>
  </si>
  <si>
    <t>LoA: [6,56 ; -0,34]</t>
  </si>
  <si>
    <t>Bias: 2,56</t>
  </si>
  <si>
    <t>LoA: [6,83 ; -1,72]</t>
  </si>
  <si>
    <t>mean</t>
  </si>
  <si>
    <t>difference_start11</t>
  </si>
  <si>
    <t>difference_slut11</t>
  </si>
  <si>
    <t>Bias: 3.1</t>
  </si>
  <si>
    <t>LoA: [6,84; -0,64]</t>
  </si>
  <si>
    <t>Bland altman slut</t>
  </si>
  <si>
    <t>Bias: 3.5</t>
  </si>
  <si>
    <t>LoA: [6,60;  0,40]</t>
  </si>
  <si>
    <t>The median of differences between faktisk_start_11 and obs_start_11 equals 0.</t>
  </si>
  <si>
    <t>Forv_start11-obs_start11</t>
  </si>
  <si>
    <t>Forv_slut11-obs_slut11</t>
  </si>
  <si>
    <t>The median of differences between faktisk_slut_11 and obs_slut_11 equals 0.</t>
  </si>
  <si>
    <t>The median of differences between faktisk_start_1 and obs_start_1 equals 0.</t>
  </si>
  <si>
    <t>F_start1-obs_start1</t>
  </si>
  <si>
    <t>F_slut1-obs_slut1</t>
  </si>
  <si>
    <t>The median of differences between faktisk_slut_1 and obs_slut_1 equals 0.</t>
  </si>
  <si>
    <r>
      <t>Kolmogorov-Smirnov</t>
    </r>
    <r>
      <rPr>
        <vertAlign val="superscript"/>
        <sz val="9"/>
        <color indexed="62"/>
        <rFont val="Arial"/>
        <family val="2"/>
      </rPr>
      <t>a</t>
    </r>
  </si>
  <si>
    <t>Bias: -0.9</t>
  </si>
  <si>
    <t>LoA: [-0,28; 1,52]</t>
  </si>
  <si>
    <t>bland altman slut</t>
  </si>
  <si>
    <t>Bias: -1</t>
  </si>
  <si>
    <t>LoA: [-1 ; -1]</t>
  </si>
  <si>
    <t>sample 1 start: forv-obs</t>
  </si>
  <si>
    <t>sample 1 slut: forv-obs</t>
  </si>
  <si>
    <t>sample 11 start</t>
  </si>
  <si>
    <t>sample 11 slut</t>
  </si>
  <si>
    <t>bland altman start</t>
  </si>
  <si>
    <t>bias: - 0,7778</t>
  </si>
  <si>
    <t>LoA: [0,086;  -1,64]</t>
  </si>
  <si>
    <t>bllandt altman slut</t>
  </si>
  <si>
    <t>bias: -0,6667</t>
  </si>
  <si>
    <t>LoA: [0,313;  -1,647]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</si>
</sst>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0"/>
    <numFmt numFmtId="165" formatCode="###0"/>
    <numFmt numFmtId="166" formatCode="###0.00000"/>
  </numFmts>
  <fonts count="1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vertAlign val="superscript"/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  <font>
      <sz val="8"/>
      <name val="Calibri"/>
      <family val="2"/>
      <scheme val="minor"/>
    </font>
    <font>
      <sz val="10"/>
      <name val="Arial"/>
      <family val="2"/>
    </font>
    <font>
      <sz val="9"/>
      <color indexed="62"/>
      <name val="Arial"/>
      <family val="2"/>
    </font>
    <font>
      <sz val="9"/>
      <color indexed="60"/>
      <name val="Arial"/>
      <family val="2"/>
    </font>
    <font>
      <b/>
      <sz val="10"/>
      <name val="Arial"/>
      <family val="2"/>
    </font>
    <font>
      <vertAlign val="superscript"/>
      <sz val="9"/>
      <color indexed="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1"/>
      </top>
      <bottom style="thin">
        <color indexed="61"/>
      </bottom>
      <diagonal/>
    </border>
    <border>
      <left/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/>
      <top style="thin">
        <color indexed="61"/>
      </top>
      <bottom style="thin">
        <color indexed="61"/>
      </bottom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1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75">
    <xf numFmtId="0" fontId="0" fillId="0" borderId="0" xfId="0"/>
    <xf numFmtId="0" fontId="2" fillId="0" borderId="1" xfId="0" applyFont="1" applyBorder="1"/>
    <xf numFmtId="0" fontId="0" fillId="0" borderId="0" xfId="0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2"/>
    <xf numFmtId="0" fontId="5" fillId="0" borderId="0" xfId="2" applyFont="1" applyBorder="1" applyAlignment="1">
      <alignment horizontal="left" wrapText="1"/>
    </xf>
    <xf numFmtId="0" fontId="5" fillId="0" borderId="13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4" xfId="2" applyFont="1" applyBorder="1" applyAlignment="1">
      <alignment horizontal="left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5" fillId="3" borderId="18" xfId="2" applyFont="1" applyFill="1" applyBorder="1" applyAlignment="1">
      <alignment horizontal="left" vertical="top" wrapText="1"/>
    </xf>
    <xf numFmtId="164" fontId="7" fillId="0" borderId="19" xfId="2" applyNumberFormat="1" applyFont="1" applyBorder="1" applyAlignment="1">
      <alignment horizontal="right" vertical="top"/>
    </xf>
    <xf numFmtId="165" fontId="7" fillId="0" borderId="20" xfId="2" applyNumberFormat="1" applyFont="1" applyBorder="1" applyAlignment="1">
      <alignment horizontal="right" vertical="top"/>
    </xf>
    <xf numFmtId="0" fontId="7" fillId="0" borderId="21" xfId="2" applyFont="1" applyBorder="1" applyAlignment="1">
      <alignment horizontal="right" vertical="top"/>
    </xf>
    <xf numFmtId="164" fontId="7" fillId="0" borderId="20" xfId="2" applyNumberFormat="1" applyFont="1" applyBorder="1" applyAlignment="1">
      <alignment horizontal="right" vertical="top"/>
    </xf>
    <xf numFmtId="164" fontId="7" fillId="0" borderId="21" xfId="2" applyNumberFormat="1" applyFont="1" applyBorder="1" applyAlignment="1">
      <alignment horizontal="right" vertical="top"/>
    </xf>
    <xf numFmtId="0" fontId="5" fillId="3" borderId="22" xfId="2" applyFont="1" applyFill="1" applyBorder="1" applyAlignment="1">
      <alignment horizontal="left" vertical="top" wrapText="1"/>
    </xf>
    <xf numFmtId="164" fontId="7" fillId="0" borderId="23" xfId="2" applyNumberFormat="1" applyFont="1" applyBorder="1" applyAlignment="1">
      <alignment horizontal="right" vertical="top"/>
    </xf>
    <xf numFmtId="165" fontId="7" fillId="0" borderId="24" xfId="2" applyNumberFormat="1" applyFont="1" applyBorder="1" applyAlignment="1">
      <alignment horizontal="right" vertical="top"/>
    </xf>
    <xf numFmtId="0" fontId="7" fillId="0" borderId="25" xfId="2" applyFont="1" applyBorder="1" applyAlignment="1">
      <alignment horizontal="right" vertical="top"/>
    </xf>
    <xf numFmtId="164" fontId="7" fillId="0" borderId="24" xfId="2" applyNumberFormat="1" applyFont="1" applyBorder="1" applyAlignment="1">
      <alignment horizontal="right" vertical="top"/>
    </xf>
    <xf numFmtId="164" fontId="7" fillId="0" borderId="25" xfId="2" applyNumberFormat="1" applyFont="1" applyBorder="1" applyAlignment="1">
      <alignment horizontal="right" vertical="top"/>
    </xf>
    <xf numFmtId="0" fontId="7" fillId="0" borderId="0" xfId="2" applyFont="1" applyBorder="1" applyAlignment="1">
      <alignment horizontal="left" vertical="top" wrapText="1"/>
    </xf>
    <xf numFmtId="0" fontId="10" fillId="0" borderId="0" xfId="3"/>
    <xf numFmtId="0" fontId="11" fillId="0" borderId="0" xfId="3" applyFont="1" applyBorder="1" applyAlignment="1">
      <alignment horizontal="left" wrapText="1"/>
    </xf>
    <xf numFmtId="0" fontId="11" fillId="0" borderId="12" xfId="3" applyFont="1" applyBorder="1" applyAlignment="1">
      <alignment horizontal="center" wrapText="1"/>
    </xf>
    <xf numFmtId="0" fontId="11" fillId="0" borderId="14" xfId="3" applyFont="1" applyBorder="1" applyAlignment="1">
      <alignment horizontal="left" wrapText="1"/>
    </xf>
    <xf numFmtId="0" fontId="11" fillId="0" borderId="15" xfId="3" applyFont="1" applyBorder="1" applyAlignment="1">
      <alignment horizontal="center" wrapText="1"/>
    </xf>
    <xf numFmtId="0" fontId="11" fillId="0" borderId="16" xfId="3" applyFont="1" applyBorder="1" applyAlignment="1">
      <alignment horizontal="center" wrapText="1"/>
    </xf>
    <xf numFmtId="0" fontId="11" fillId="3" borderId="18" xfId="3" applyFont="1" applyFill="1" applyBorder="1" applyAlignment="1">
      <alignment horizontal="left" vertical="top" wrapText="1"/>
    </xf>
    <xf numFmtId="166" fontId="12" fillId="0" borderId="19" xfId="3" applyNumberFormat="1" applyFont="1" applyBorder="1" applyAlignment="1">
      <alignment horizontal="right" vertical="top"/>
    </xf>
    <xf numFmtId="166" fontId="12" fillId="0" borderId="20" xfId="3" applyNumberFormat="1" applyFont="1" applyBorder="1" applyAlignment="1">
      <alignment horizontal="right" vertical="top"/>
    </xf>
    <xf numFmtId="164" fontId="12" fillId="0" borderId="20" xfId="3" applyNumberFormat="1" applyFont="1" applyBorder="1" applyAlignment="1">
      <alignment horizontal="right" vertical="top"/>
    </xf>
    <xf numFmtId="165" fontId="12" fillId="0" borderId="20" xfId="3" applyNumberFormat="1" applyFont="1" applyBorder="1" applyAlignment="1">
      <alignment horizontal="right" vertical="top"/>
    </xf>
    <xf numFmtId="0" fontId="11" fillId="3" borderId="27" xfId="3" applyFont="1" applyFill="1" applyBorder="1" applyAlignment="1">
      <alignment horizontal="left" vertical="top" wrapText="1"/>
    </xf>
    <xf numFmtId="166" fontId="12" fillId="0" borderId="28" xfId="3" applyNumberFormat="1" applyFont="1" applyBorder="1" applyAlignment="1">
      <alignment horizontal="right" vertical="top"/>
    </xf>
    <xf numFmtId="166" fontId="12" fillId="0" borderId="29" xfId="3" applyNumberFormat="1" applyFont="1" applyBorder="1" applyAlignment="1">
      <alignment horizontal="right" vertical="top"/>
    </xf>
    <xf numFmtId="164" fontId="12" fillId="0" borderId="29" xfId="3" applyNumberFormat="1" applyFont="1" applyBorder="1" applyAlignment="1">
      <alignment horizontal="right" vertical="top"/>
    </xf>
    <xf numFmtId="165" fontId="12" fillId="0" borderId="29" xfId="3" applyNumberFormat="1" applyFont="1" applyBorder="1" applyAlignment="1">
      <alignment horizontal="right" vertical="top"/>
    </xf>
    <xf numFmtId="0" fontId="11" fillId="3" borderId="22" xfId="3" applyFont="1" applyFill="1" applyBorder="1" applyAlignment="1">
      <alignment horizontal="left" vertical="top" wrapText="1"/>
    </xf>
    <xf numFmtId="166" fontId="12" fillId="0" borderId="23" xfId="3" applyNumberFormat="1" applyFont="1" applyBorder="1" applyAlignment="1">
      <alignment horizontal="right" vertical="top"/>
    </xf>
    <xf numFmtId="166" fontId="12" fillId="0" borderId="24" xfId="3" applyNumberFormat="1" applyFont="1" applyBorder="1" applyAlignment="1">
      <alignment horizontal="right" vertical="top"/>
    </xf>
    <xf numFmtId="164" fontId="12" fillId="0" borderId="24" xfId="3" applyNumberFormat="1" applyFont="1" applyBorder="1" applyAlignment="1">
      <alignment horizontal="right" vertical="top"/>
    </xf>
    <xf numFmtId="165" fontId="12" fillId="0" borderId="24" xfId="3" applyNumberFormat="1" applyFont="1" applyBorder="1" applyAlignment="1">
      <alignment horizontal="right" vertical="top"/>
    </xf>
    <xf numFmtId="0" fontId="1" fillId="2" borderId="13" xfId="1" applyBorder="1" applyAlignment="1">
      <alignment horizontal="center" wrapText="1"/>
    </xf>
    <xf numFmtId="0" fontId="1" fillId="2" borderId="17" xfId="1" applyBorder="1" applyAlignment="1">
      <alignment horizontal="center" wrapText="1"/>
    </xf>
    <xf numFmtId="164" fontId="1" fillId="2" borderId="21" xfId="1" applyNumberFormat="1" applyBorder="1" applyAlignment="1">
      <alignment horizontal="right" vertical="top"/>
    </xf>
    <xf numFmtId="164" fontId="1" fillId="2" borderId="30" xfId="1" applyNumberFormat="1" applyBorder="1" applyAlignment="1">
      <alignment horizontal="right" vertical="top"/>
    </xf>
    <xf numFmtId="164" fontId="1" fillId="2" borderId="25" xfId="1" applyNumberFormat="1" applyBorder="1" applyAlignment="1">
      <alignment horizontal="right" vertical="top"/>
    </xf>
    <xf numFmtId="0" fontId="2" fillId="0" borderId="6" xfId="0" applyFont="1" applyBorder="1"/>
    <xf numFmtId="0" fontId="3" fillId="0" borderId="0" xfId="4"/>
    <xf numFmtId="0" fontId="5" fillId="0" borderId="0" xfId="4" applyFont="1" applyAlignment="1">
      <alignment horizontal="left" wrapText="1"/>
    </xf>
    <xf numFmtId="0" fontId="5" fillId="0" borderId="13" xfId="4" applyFont="1" applyBorder="1" applyAlignment="1">
      <alignment horizontal="center" wrapText="1"/>
    </xf>
    <xf numFmtId="0" fontId="5" fillId="0" borderId="12" xfId="4" applyFont="1" applyBorder="1" applyAlignment="1">
      <alignment horizontal="center" wrapText="1"/>
    </xf>
    <xf numFmtId="0" fontId="5" fillId="0" borderId="14" xfId="4" applyFont="1" applyBorder="1" applyAlignment="1">
      <alignment horizontal="left" wrapText="1"/>
    </xf>
    <xf numFmtId="0" fontId="5" fillId="0" borderId="15" xfId="4" applyFont="1" applyBorder="1" applyAlignment="1">
      <alignment horizontal="center" wrapText="1"/>
    </xf>
    <xf numFmtId="0" fontId="5" fillId="0" borderId="16" xfId="4" applyFont="1" applyBorder="1" applyAlignment="1">
      <alignment horizontal="center" wrapText="1"/>
    </xf>
    <xf numFmtId="0" fontId="5" fillId="0" borderId="17" xfId="4" applyFont="1" applyBorder="1" applyAlignment="1">
      <alignment horizontal="center" wrapText="1"/>
    </xf>
    <xf numFmtId="0" fontId="5" fillId="3" borderId="18" xfId="4" applyFont="1" applyFill="1" applyBorder="1" applyAlignment="1">
      <alignment horizontal="left" vertical="top" wrapText="1"/>
    </xf>
    <xf numFmtId="164" fontId="7" fillId="0" borderId="19" xfId="4" applyNumberFormat="1" applyFont="1" applyBorder="1" applyAlignment="1">
      <alignment horizontal="right" vertical="top"/>
    </xf>
    <xf numFmtId="165" fontId="7" fillId="0" borderId="20" xfId="4" applyNumberFormat="1" applyFont="1" applyBorder="1" applyAlignment="1">
      <alignment horizontal="right" vertical="top"/>
    </xf>
    <xf numFmtId="0" fontId="7" fillId="0" borderId="21" xfId="4" applyFont="1" applyBorder="1" applyAlignment="1">
      <alignment horizontal="right" vertical="top"/>
    </xf>
    <xf numFmtId="164" fontId="7" fillId="0" borderId="20" xfId="4" applyNumberFormat="1" applyFont="1" applyBorder="1" applyAlignment="1">
      <alignment horizontal="right" vertical="top"/>
    </xf>
    <xf numFmtId="164" fontId="7" fillId="0" borderId="21" xfId="4" applyNumberFormat="1" applyFont="1" applyBorder="1" applyAlignment="1">
      <alignment horizontal="right" vertical="top"/>
    </xf>
    <xf numFmtId="0" fontId="5" fillId="3" borderId="27" xfId="4" applyFont="1" applyFill="1" applyBorder="1" applyAlignment="1">
      <alignment horizontal="left" vertical="top" wrapText="1"/>
    </xf>
    <xf numFmtId="164" fontId="7" fillId="0" borderId="28" xfId="4" applyNumberFormat="1" applyFont="1" applyBorder="1" applyAlignment="1">
      <alignment horizontal="right" vertical="top"/>
    </xf>
    <xf numFmtId="165" fontId="7" fillId="0" borderId="29" xfId="4" applyNumberFormat="1" applyFont="1" applyBorder="1" applyAlignment="1">
      <alignment horizontal="right" vertical="top"/>
    </xf>
    <xf numFmtId="0" fontId="7" fillId="0" borderId="30" xfId="4" applyFont="1" applyBorder="1" applyAlignment="1">
      <alignment horizontal="right" vertical="top"/>
    </xf>
    <xf numFmtId="164" fontId="7" fillId="0" borderId="29" xfId="4" applyNumberFormat="1" applyFont="1" applyBorder="1" applyAlignment="1">
      <alignment horizontal="right" vertical="top"/>
    </xf>
    <xf numFmtId="164" fontId="7" fillId="0" borderId="30" xfId="4" applyNumberFormat="1" applyFont="1" applyBorder="1" applyAlignment="1">
      <alignment horizontal="right" vertical="top"/>
    </xf>
    <xf numFmtId="0" fontId="5" fillId="3" borderId="22" xfId="4" applyFont="1" applyFill="1" applyBorder="1" applyAlignment="1">
      <alignment horizontal="left" vertical="top" wrapText="1"/>
    </xf>
    <xf numFmtId="164" fontId="7" fillId="0" borderId="23" xfId="4" applyNumberFormat="1" applyFont="1" applyBorder="1" applyAlignment="1">
      <alignment horizontal="right" vertical="top"/>
    </xf>
    <xf numFmtId="165" fontId="7" fillId="0" borderId="24" xfId="4" applyNumberFormat="1" applyFont="1" applyBorder="1" applyAlignment="1">
      <alignment horizontal="right" vertical="top"/>
    </xf>
    <xf numFmtId="0" fontId="7" fillId="0" borderId="25" xfId="4" applyFont="1" applyBorder="1" applyAlignment="1">
      <alignment horizontal="right" vertical="top"/>
    </xf>
    <xf numFmtId="164" fontId="7" fillId="0" borderId="24" xfId="4" applyNumberFormat="1" applyFont="1" applyBorder="1" applyAlignment="1">
      <alignment horizontal="right" vertical="top"/>
    </xf>
    <xf numFmtId="164" fontId="7" fillId="0" borderId="25" xfId="4" applyNumberFormat="1" applyFont="1" applyBorder="1" applyAlignment="1">
      <alignment horizontal="right" vertical="top"/>
    </xf>
    <xf numFmtId="0" fontId="7" fillId="0" borderId="0" xfId="4" applyFont="1" applyAlignment="1">
      <alignment horizontal="left" vertical="top" wrapText="1"/>
    </xf>
    <xf numFmtId="0" fontId="5" fillId="0" borderId="0" xfId="4" applyFont="1" applyAlignment="1">
      <alignment wrapText="1"/>
    </xf>
    <xf numFmtId="0" fontId="5" fillId="0" borderId="26" xfId="4" applyFont="1" applyBorder="1" applyAlignment="1">
      <alignment wrapText="1"/>
    </xf>
    <xf numFmtId="0" fontId="5" fillId="0" borderId="12" xfId="4" applyFont="1" applyBorder="1" applyAlignment="1">
      <alignment wrapText="1"/>
    </xf>
    <xf numFmtId="166" fontId="7" fillId="0" borderId="19" xfId="4" applyNumberFormat="1" applyFont="1" applyBorder="1" applyAlignment="1">
      <alignment horizontal="right" vertical="top"/>
    </xf>
    <xf numFmtId="166" fontId="7" fillId="0" borderId="20" xfId="4" applyNumberFormat="1" applyFont="1" applyBorder="1" applyAlignment="1">
      <alignment horizontal="right" vertical="top"/>
    </xf>
    <xf numFmtId="166" fontId="7" fillId="0" borderId="23" xfId="4" applyNumberFormat="1" applyFont="1" applyBorder="1" applyAlignment="1">
      <alignment horizontal="right" vertical="top"/>
    </xf>
    <xf numFmtId="166" fontId="7" fillId="0" borderId="24" xfId="4" applyNumberFormat="1" applyFont="1" applyBorder="1" applyAlignment="1">
      <alignment horizontal="right" vertical="top"/>
    </xf>
    <xf numFmtId="0" fontId="3" fillId="0" borderId="0" xfId="5"/>
    <xf numFmtId="0" fontId="5" fillId="0" borderId="0" xfId="5" applyFont="1" applyBorder="1" applyAlignment="1">
      <alignment horizontal="left" wrapText="1"/>
    </xf>
    <xf numFmtId="0" fontId="5" fillId="0" borderId="13" xfId="5" applyFont="1" applyBorder="1" applyAlignment="1">
      <alignment horizontal="center" wrapText="1"/>
    </xf>
    <xf numFmtId="0" fontId="5" fillId="0" borderId="12" xfId="5" applyFont="1" applyBorder="1" applyAlignment="1">
      <alignment horizontal="center" wrapText="1"/>
    </xf>
    <xf numFmtId="0" fontId="5" fillId="0" borderId="14" xfId="5" applyFont="1" applyBorder="1" applyAlignment="1">
      <alignment horizontal="left" wrapText="1"/>
    </xf>
    <xf numFmtId="0" fontId="5" fillId="0" borderId="15" xfId="5" applyFont="1" applyBorder="1" applyAlignment="1">
      <alignment horizontal="center" wrapText="1"/>
    </xf>
    <xf numFmtId="0" fontId="5" fillId="0" borderId="16" xfId="5" applyFont="1" applyBorder="1" applyAlignment="1">
      <alignment horizontal="center" wrapText="1"/>
    </xf>
    <xf numFmtId="0" fontId="5" fillId="0" borderId="17" xfId="5" applyFont="1" applyBorder="1" applyAlignment="1">
      <alignment horizontal="center" wrapText="1"/>
    </xf>
    <xf numFmtId="0" fontId="5" fillId="3" borderId="18" xfId="5" applyFont="1" applyFill="1" applyBorder="1" applyAlignment="1">
      <alignment horizontal="left" vertical="top" wrapText="1"/>
    </xf>
    <xf numFmtId="164" fontId="7" fillId="0" borderId="19" xfId="5" applyNumberFormat="1" applyFont="1" applyBorder="1" applyAlignment="1">
      <alignment horizontal="right" vertical="top"/>
    </xf>
    <xf numFmtId="165" fontId="7" fillId="0" borderId="20" xfId="5" applyNumberFormat="1" applyFont="1" applyBorder="1" applyAlignment="1">
      <alignment horizontal="right" vertical="top"/>
    </xf>
    <xf numFmtId="164" fontId="7" fillId="0" borderId="21" xfId="5" applyNumberFormat="1" applyFont="1" applyBorder="1" applyAlignment="1">
      <alignment horizontal="right" vertical="top"/>
    </xf>
    <xf numFmtId="164" fontId="7" fillId="0" borderId="20" xfId="5" applyNumberFormat="1" applyFont="1" applyBorder="1" applyAlignment="1">
      <alignment horizontal="right" vertical="top"/>
    </xf>
    <xf numFmtId="0" fontId="5" fillId="3" borderId="22" xfId="5" applyFont="1" applyFill="1" applyBorder="1" applyAlignment="1">
      <alignment horizontal="left" vertical="top" wrapText="1"/>
    </xf>
    <xf numFmtId="164" fontId="7" fillId="0" borderId="23" xfId="5" applyNumberFormat="1" applyFont="1" applyBorder="1" applyAlignment="1">
      <alignment horizontal="right" vertical="top"/>
    </xf>
    <xf numFmtId="165" fontId="7" fillId="0" borderId="24" xfId="5" applyNumberFormat="1" applyFont="1" applyBorder="1" applyAlignment="1">
      <alignment horizontal="right" vertical="top"/>
    </xf>
    <xf numFmtId="164" fontId="7" fillId="0" borderId="25" xfId="5" applyNumberFormat="1" applyFont="1" applyBorder="1" applyAlignment="1">
      <alignment horizontal="right" vertical="top"/>
    </xf>
    <xf numFmtId="164" fontId="7" fillId="0" borderId="24" xfId="5" applyNumberFormat="1" applyFont="1" applyBorder="1" applyAlignment="1">
      <alignment horizontal="right" vertical="top"/>
    </xf>
    <xf numFmtId="0" fontId="7" fillId="0" borderId="0" xfId="5" applyFont="1" applyBorder="1" applyAlignment="1">
      <alignment horizontal="left" vertical="top" wrapText="1"/>
    </xf>
    <xf numFmtId="0" fontId="0" fillId="0" borderId="0" xfId="0" applyAlignment="1"/>
    <xf numFmtId="0" fontId="0" fillId="0" borderId="0" xfId="0" applyAlignment="1">
      <alignment horizontal="center"/>
    </xf>
    <xf numFmtId="0" fontId="5" fillId="3" borderId="31" xfId="5" applyFont="1" applyFill="1" applyBorder="1" applyAlignment="1">
      <alignment horizontal="left" vertical="top"/>
    </xf>
    <xf numFmtId="0" fontId="7" fillId="0" borderId="32" xfId="5" applyFont="1" applyBorder="1" applyAlignment="1">
      <alignment horizontal="left" vertical="top" wrapText="1"/>
    </xf>
    <xf numFmtId="0" fontId="7" fillId="0" borderId="33" xfId="5" applyFont="1" applyBorder="1" applyAlignment="1">
      <alignment horizontal="left" vertical="top" wrapText="1"/>
    </xf>
    <xf numFmtId="164" fontId="7" fillId="0" borderId="33" xfId="5" applyNumberFormat="1" applyFont="1" applyBorder="1" applyAlignment="1">
      <alignment horizontal="right" vertical="top"/>
    </xf>
    <xf numFmtId="0" fontId="7" fillId="0" borderId="34" xfId="5" applyFont="1" applyBorder="1" applyAlignment="1">
      <alignment horizontal="left" vertical="top" wrapText="1"/>
    </xf>
    <xf numFmtId="0" fontId="5" fillId="3" borderId="35" xfId="5" applyFont="1" applyFill="1" applyBorder="1" applyAlignment="1">
      <alignment horizontal="left" vertical="top" wrapText="1"/>
    </xf>
    <xf numFmtId="165" fontId="7" fillId="0" borderId="35" xfId="5" applyNumberFormat="1" applyFont="1" applyBorder="1" applyAlignment="1">
      <alignment horizontal="right" vertical="top"/>
    </xf>
    <xf numFmtId="0" fontId="5" fillId="3" borderId="36" xfId="5" applyFont="1" applyFill="1" applyBorder="1" applyAlignment="1">
      <alignment horizontal="left" vertical="top" wrapText="1"/>
    </xf>
    <xf numFmtId="164" fontId="7" fillId="0" borderId="36" xfId="5" applyNumberFormat="1" applyFont="1" applyBorder="1" applyAlignment="1">
      <alignment horizontal="right" vertical="top"/>
    </xf>
    <xf numFmtId="0" fontId="5" fillId="3" borderId="37" xfId="5" applyFont="1" applyFill="1" applyBorder="1" applyAlignment="1">
      <alignment horizontal="left" vertical="top" wrapText="1"/>
    </xf>
    <xf numFmtId="164" fontId="7" fillId="0" borderId="37" xfId="5" applyNumberFormat="1" applyFont="1" applyBorder="1" applyAlignment="1">
      <alignment horizontal="right" vertical="top"/>
    </xf>
    <xf numFmtId="0" fontId="2" fillId="0" borderId="0" xfId="0" applyFont="1"/>
    <xf numFmtId="0" fontId="4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3" xfId="2" applyFont="1" applyBorder="1" applyAlignment="1">
      <alignment horizontal="center" wrapText="1"/>
    </xf>
    <xf numFmtId="0" fontId="5" fillId="0" borderId="0" xfId="5" applyFont="1" applyBorder="1" applyAlignment="1">
      <alignment horizontal="center" wrapText="1"/>
    </xf>
    <xf numFmtId="0" fontId="5" fillId="0" borderId="12" xfId="5" applyFont="1" applyBorder="1" applyAlignment="1">
      <alignment horizontal="center" wrapText="1"/>
    </xf>
    <xf numFmtId="0" fontId="5" fillId="0" borderId="13" xfId="5" applyFont="1" applyBorder="1" applyAlignment="1">
      <alignment horizontal="center" wrapText="1"/>
    </xf>
    <xf numFmtId="0" fontId="4" fillId="0" borderId="0" xfId="5" applyFont="1" applyBorder="1" applyAlignment="1">
      <alignment horizontal="center" vertical="center" wrapText="1"/>
    </xf>
    <xf numFmtId="0" fontId="4" fillId="0" borderId="0" xfId="3" applyFont="1" applyBorder="1" applyAlignment="1">
      <alignment horizontal="center" vertical="center" wrapText="1"/>
    </xf>
    <xf numFmtId="0" fontId="11" fillId="0" borderId="0" xfId="3" applyFont="1" applyBorder="1" applyAlignment="1">
      <alignment horizontal="left" wrapText="1"/>
    </xf>
    <xf numFmtId="0" fontId="11" fillId="0" borderId="26" xfId="3" applyFont="1" applyBorder="1" applyAlignment="1">
      <alignment horizontal="center" wrapText="1"/>
    </xf>
    <xf numFmtId="0" fontId="11" fillId="0" borderId="12" xfId="3" applyFont="1" applyBorder="1" applyAlignment="1">
      <alignment horizontal="center" wrapText="1"/>
    </xf>
    <xf numFmtId="0" fontId="4" fillId="0" borderId="0" xfId="4" applyFont="1" applyAlignment="1">
      <alignment horizontal="center" vertical="center" wrapText="1"/>
    </xf>
    <xf numFmtId="0" fontId="5" fillId="0" borderId="0" xfId="4" applyFont="1" applyAlignment="1">
      <alignment horizontal="center" wrapText="1"/>
    </xf>
    <xf numFmtId="0" fontId="5" fillId="0" borderId="12" xfId="4" applyFont="1" applyBorder="1" applyAlignment="1">
      <alignment horizontal="center" wrapText="1"/>
    </xf>
    <xf numFmtId="0" fontId="5" fillId="0" borderId="13" xfId="4" applyFont="1" applyBorder="1" applyAlignment="1">
      <alignment horizontal="center" wrapText="1"/>
    </xf>
    <xf numFmtId="0" fontId="5" fillId="0" borderId="26" xfId="4" applyFont="1" applyBorder="1" applyAlignment="1">
      <alignment horizontal="center" wrapText="1"/>
    </xf>
    <xf numFmtId="0" fontId="5" fillId="0" borderId="13" xfId="4" applyFont="1" applyBorder="1" applyAlignment="1">
      <alignment horizontal="center" vertical="top" wrapText="1"/>
    </xf>
    <xf numFmtId="0" fontId="5" fillId="0" borderId="26" xfId="4" applyFont="1" applyBorder="1" applyAlignment="1">
      <alignment horizontal="center" vertical="top" wrapText="1"/>
    </xf>
    <xf numFmtId="0" fontId="4" fillId="0" borderId="0" xfId="6" applyFont="1" applyBorder="1" applyAlignment="1">
      <alignment horizontal="center" vertical="center" wrapText="1"/>
    </xf>
    <xf numFmtId="0" fontId="3" fillId="0" borderId="0" xfId="6"/>
    <xf numFmtId="0" fontId="5" fillId="0" borderId="0" xfId="6" applyFont="1" applyBorder="1" applyAlignment="1">
      <alignment horizontal="left" wrapText="1"/>
    </xf>
    <xf numFmtId="0" fontId="5" fillId="0" borderId="0" xfId="6" applyFont="1" applyBorder="1" applyAlignment="1">
      <alignment horizontal="center" wrapText="1"/>
    </xf>
    <xf numFmtId="0" fontId="5" fillId="0" borderId="12" xfId="6" applyFont="1" applyBorder="1" applyAlignment="1">
      <alignment horizontal="center" wrapText="1"/>
    </xf>
    <xf numFmtId="0" fontId="5" fillId="0" borderId="13" xfId="6" applyFont="1" applyBorder="1" applyAlignment="1">
      <alignment horizontal="center" wrapText="1"/>
    </xf>
    <xf numFmtId="0" fontId="5" fillId="0" borderId="13" xfId="6" applyFont="1" applyBorder="1" applyAlignment="1">
      <alignment horizontal="center" wrapText="1"/>
    </xf>
    <xf numFmtId="0" fontId="5" fillId="0" borderId="12" xfId="6" applyFont="1" applyBorder="1" applyAlignment="1">
      <alignment horizontal="center" wrapText="1"/>
    </xf>
    <xf numFmtId="0" fontId="5" fillId="0" borderId="14" xfId="6" applyFont="1" applyBorder="1" applyAlignment="1">
      <alignment horizontal="left" wrapText="1"/>
    </xf>
    <xf numFmtId="0" fontId="5" fillId="0" borderId="15" xfId="6" applyFont="1" applyBorder="1" applyAlignment="1">
      <alignment horizontal="center" wrapText="1"/>
    </xf>
    <xf numFmtId="0" fontId="5" fillId="0" borderId="16" xfId="6" applyFont="1" applyBorder="1" applyAlignment="1">
      <alignment horizontal="center" wrapText="1"/>
    </xf>
    <xf numFmtId="0" fontId="5" fillId="0" borderId="17" xfId="6" applyFont="1" applyBorder="1" applyAlignment="1">
      <alignment horizontal="center" wrapText="1"/>
    </xf>
    <xf numFmtId="0" fontId="5" fillId="3" borderId="18" xfId="6" applyFont="1" applyFill="1" applyBorder="1" applyAlignment="1">
      <alignment horizontal="left" vertical="top" wrapText="1"/>
    </xf>
    <xf numFmtId="164" fontId="7" fillId="0" borderId="19" xfId="6" applyNumberFormat="1" applyFont="1" applyBorder="1" applyAlignment="1">
      <alignment horizontal="right" vertical="top"/>
    </xf>
    <xf numFmtId="165" fontId="7" fillId="0" borderId="20" xfId="6" applyNumberFormat="1" applyFont="1" applyBorder="1" applyAlignment="1">
      <alignment horizontal="right" vertical="top"/>
    </xf>
    <xf numFmtId="164" fontId="7" fillId="0" borderId="21" xfId="6" applyNumberFormat="1" applyFont="1" applyBorder="1" applyAlignment="1">
      <alignment horizontal="right" vertical="top"/>
    </xf>
    <xf numFmtId="164" fontId="7" fillId="0" borderId="20" xfId="6" applyNumberFormat="1" applyFont="1" applyBorder="1" applyAlignment="1">
      <alignment horizontal="right" vertical="top"/>
    </xf>
    <xf numFmtId="0" fontId="5" fillId="3" borderId="22" xfId="6" applyFont="1" applyFill="1" applyBorder="1" applyAlignment="1">
      <alignment horizontal="left" vertical="top" wrapText="1"/>
    </xf>
    <xf numFmtId="164" fontId="7" fillId="0" borderId="23" xfId="6" applyNumberFormat="1" applyFont="1" applyBorder="1" applyAlignment="1">
      <alignment horizontal="right" vertical="top"/>
    </xf>
    <xf numFmtId="165" fontId="7" fillId="0" borderId="24" xfId="6" applyNumberFormat="1" applyFont="1" applyBorder="1" applyAlignment="1">
      <alignment horizontal="right" vertical="top"/>
    </xf>
    <xf numFmtId="164" fontId="7" fillId="0" borderId="25" xfId="6" applyNumberFormat="1" applyFont="1" applyBorder="1" applyAlignment="1">
      <alignment horizontal="right" vertical="top"/>
    </xf>
    <xf numFmtId="164" fontId="7" fillId="0" borderId="24" xfId="6" applyNumberFormat="1" applyFont="1" applyBorder="1" applyAlignment="1">
      <alignment horizontal="right" vertical="top"/>
    </xf>
    <xf numFmtId="0" fontId="7" fillId="0" borderId="0" xfId="6" applyFont="1" applyBorder="1" applyAlignment="1">
      <alignment horizontal="left" vertical="top" wrapText="1"/>
    </xf>
    <xf numFmtId="0" fontId="5" fillId="3" borderId="31" xfId="6" applyFont="1" applyFill="1" applyBorder="1" applyAlignment="1">
      <alignment horizontal="left" vertical="top"/>
    </xf>
    <xf numFmtId="0" fontId="7" fillId="0" borderId="32" xfId="6" applyFont="1" applyBorder="1" applyAlignment="1">
      <alignment horizontal="left" vertical="top" wrapText="1"/>
    </xf>
    <xf numFmtId="0" fontId="7" fillId="0" borderId="33" xfId="6" applyFont="1" applyBorder="1" applyAlignment="1">
      <alignment horizontal="left" vertical="top" wrapText="1"/>
    </xf>
    <xf numFmtId="164" fontId="7" fillId="0" borderId="33" xfId="6" applyNumberFormat="1" applyFont="1" applyBorder="1" applyAlignment="1">
      <alignment horizontal="right" vertical="top"/>
    </xf>
    <xf numFmtId="0" fontId="7" fillId="0" borderId="34" xfId="6" applyFont="1" applyBorder="1" applyAlignment="1">
      <alignment horizontal="left" vertical="top" wrapText="1"/>
    </xf>
    <xf numFmtId="0" fontId="5" fillId="3" borderId="35" xfId="6" applyFont="1" applyFill="1" applyBorder="1" applyAlignment="1">
      <alignment horizontal="left" vertical="top" wrapText="1"/>
    </xf>
    <xf numFmtId="165" fontId="7" fillId="0" borderId="35" xfId="6" applyNumberFormat="1" applyFont="1" applyBorder="1" applyAlignment="1">
      <alignment horizontal="right" vertical="top"/>
    </xf>
    <xf numFmtId="0" fontId="5" fillId="3" borderId="36" xfId="6" applyFont="1" applyFill="1" applyBorder="1" applyAlignment="1">
      <alignment horizontal="left" vertical="top" wrapText="1"/>
    </xf>
    <xf numFmtId="164" fontId="7" fillId="0" borderId="36" xfId="6" applyNumberFormat="1" applyFont="1" applyBorder="1" applyAlignment="1">
      <alignment horizontal="right" vertical="top"/>
    </xf>
    <xf numFmtId="0" fontId="5" fillId="3" borderId="37" xfId="6" applyFont="1" applyFill="1" applyBorder="1" applyAlignment="1">
      <alignment horizontal="left" vertical="top" wrapText="1"/>
    </xf>
    <xf numFmtId="164" fontId="7" fillId="0" borderId="37" xfId="6" applyNumberFormat="1" applyFont="1" applyBorder="1" applyAlignment="1">
      <alignment horizontal="right" vertical="top"/>
    </xf>
    <xf numFmtId="0" fontId="4" fillId="0" borderId="0" xfId="7" applyFont="1" applyBorder="1" applyAlignment="1">
      <alignment horizontal="center" vertical="center" wrapText="1"/>
    </xf>
    <xf numFmtId="0" fontId="10" fillId="0" borderId="0" xfId="7"/>
    <xf numFmtId="0" fontId="11" fillId="0" borderId="14" xfId="7" applyFont="1" applyBorder="1" applyAlignment="1">
      <alignment horizontal="left" wrapText="1"/>
    </xf>
    <xf numFmtId="0" fontId="11" fillId="0" borderId="15" xfId="7" applyFont="1" applyBorder="1" applyAlignment="1">
      <alignment horizontal="center" wrapText="1"/>
    </xf>
    <xf numFmtId="0" fontId="11" fillId="0" borderId="16" xfId="7" applyFont="1" applyBorder="1" applyAlignment="1">
      <alignment horizontal="center" wrapText="1"/>
    </xf>
    <xf numFmtId="0" fontId="11" fillId="0" borderId="17" xfId="7" applyFont="1" applyBorder="1" applyAlignment="1">
      <alignment horizontal="center" wrapText="1"/>
    </xf>
    <xf numFmtId="0" fontId="11" fillId="3" borderId="31" xfId="7" applyFont="1" applyFill="1" applyBorder="1" applyAlignment="1">
      <alignment horizontal="left" vertical="top"/>
    </xf>
    <xf numFmtId="0" fontId="12" fillId="0" borderId="32" xfId="7" applyFont="1" applyBorder="1" applyAlignment="1">
      <alignment horizontal="left" vertical="top" wrapText="1"/>
    </xf>
    <xf numFmtId="0" fontId="12" fillId="0" borderId="33" xfId="7" applyFont="1" applyBorder="1" applyAlignment="1">
      <alignment horizontal="left" vertical="top" wrapText="1"/>
    </xf>
    <xf numFmtId="164" fontId="12" fillId="0" borderId="33" xfId="7" applyNumberFormat="1" applyFont="1" applyBorder="1" applyAlignment="1">
      <alignment horizontal="right" vertical="top"/>
    </xf>
    <xf numFmtId="0" fontId="12" fillId="0" borderId="34" xfId="7" applyFont="1" applyBorder="1" applyAlignment="1">
      <alignment horizontal="left" vertical="top" wrapText="1"/>
    </xf>
    <xf numFmtId="0" fontId="12" fillId="0" borderId="0" xfId="7" applyFont="1" applyBorder="1" applyAlignment="1">
      <alignment horizontal="left" vertical="top" wrapText="1"/>
    </xf>
    <xf numFmtId="0" fontId="11" fillId="3" borderId="35" xfId="7" applyFont="1" applyFill="1" applyBorder="1" applyAlignment="1">
      <alignment horizontal="left" vertical="top" wrapText="1"/>
    </xf>
    <xf numFmtId="165" fontId="12" fillId="0" borderId="35" xfId="7" applyNumberFormat="1" applyFont="1" applyBorder="1" applyAlignment="1">
      <alignment horizontal="right" vertical="top"/>
    </xf>
    <xf numFmtId="0" fontId="11" fillId="3" borderId="36" xfId="7" applyFont="1" applyFill="1" applyBorder="1" applyAlignment="1">
      <alignment horizontal="left" vertical="top" wrapText="1"/>
    </xf>
    <xf numFmtId="164" fontId="12" fillId="0" borderId="36" xfId="7" applyNumberFormat="1" applyFont="1" applyBorder="1" applyAlignment="1">
      <alignment horizontal="right" vertical="top"/>
    </xf>
    <xf numFmtId="0" fontId="11" fillId="3" borderId="37" xfId="7" applyFont="1" applyFill="1" applyBorder="1" applyAlignment="1">
      <alignment horizontal="left" vertical="top" wrapText="1"/>
    </xf>
    <xf numFmtId="164" fontId="12" fillId="0" borderId="37" xfId="7" applyNumberFormat="1" applyFont="1" applyBorder="1" applyAlignment="1">
      <alignment horizontal="right" vertical="top"/>
    </xf>
    <xf numFmtId="0" fontId="13" fillId="0" borderId="0" xfId="4" applyFont="1"/>
    <xf numFmtId="0" fontId="4" fillId="0" borderId="0" xfId="8" applyFont="1" applyBorder="1" applyAlignment="1">
      <alignment horizontal="center" vertical="center" wrapText="1"/>
    </xf>
    <xf numFmtId="0" fontId="10" fillId="0" borderId="0" xfId="8"/>
    <xf numFmtId="0" fontId="11" fillId="0" borderId="0" xfId="8" applyFont="1" applyBorder="1" applyAlignment="1">
      <alignment horizontal="left" wrapText="1"/>
    </xf>
    <xf numFmtId="0" fontId="11" fillId="0" borderId="0" xfId="8" applyFont="1" applyBorder="1" applyAlignment="1">
      <alignment horizontal="center" wrapText="1"/>
    </xf>
    <xf numFmtId="0" fontId="11" fillId="0" borderId="12" xfId="8" applyFont="1" applyBorder="1" applyAlignment="1">
      <alignment horizontal="center" wrapText="1"/>
    </xf>
    <xf numFmtId="0" fontId="11" fillId="0" borderId="13" xfId="8" applyFont="1" applyBorder="1" applyAlignment="1">
      <alignment horizontal="center" wrapText="1"/>
    </xf>
    <xf numFmtId="0" fontId="11" fillId="0" borderId="13" xfId="8" applyFont="1" applyBorder="1" applyAlignment="1">
      <alignment horizontal="center" wrapText="1"/>
    </xf>
    <xf numFmtId="0" fontId="11" fillId="0" borderId="12" xfId="8" applyFont="1" applyBorder="1" applyAlignment="1">
      <alignment horizontal="center" wrapText="1"/>
    </xf>
    <xf numFmtId="0" fontId="11" fillId="0" borderId="14" xfId="8" applyFont="1" applyBorder="1" applyAlignment="1">
      <alignment horizontal="left" wrapText="1"/>
    </xf>
    <xf numFmtId="0" fontId="11" fillId="0" borderId="15" xfId="8" applyFont="1" applyBorder="1" applyAlignment="1">
      <alignment horizontal="center" wrapText="1"/>
    </xf>
    <xf numFmtId="0" fontId="11" fillId="0" borderId="16" xfId="8" applyFont="1" applyBorder="1" applyAlignment="1">
      <alignment horizontal="center" wrapText="1"/>
    </xf>
    <xf numFmtId="0" fontId="11" fillId="0" borderId="17" xfId="8" applyFont="1" applyBorder="1" applyAlignment="1">
      <alignment horizontal="center" wrapText="1"/>
    </xf>
    <xf numFmtId="0" fontId="11" fillId="3" borderId="18" xfId="8" applyFont="1" applyFill="1" applyBorder="1" applyAlignment="1">
      <alignment horizontal="left" vertical="top" wrapText="1"/>
    </xf>
    <xf numFmtId="164" fontId="12" fillId="0" borderId="19" xfId="8" applyNumberFormat="1" applyFont="1" applyBorder="1" applyAlignment="1">
      <alignment horizontal="right" vertical="top"/>
    </xf>
    <xf numFmtId="165" fontId="12" fillId="0" borderId="20" xfId="8" applyNumberFormat="1" applyFont="1" applyBorder="1" applyAlignment="1">
      <alignment horizontal="right" vertical="top"/>
    </xf>
    <xf numFmtId="164" fontId="12" fillId="0" borderId="21" xfId="8" applyNumberFormat="1" applyFont="1" applyBorder="1" applyAlignment="1">
      <alignment horizontal="right" vertical="top"/>
    </xf>
    <xf numFmtId="164" fontId="12" fillId="0" borderId="20" xfId="8" applyNumberFormat="1" applyFont="1" applyBorder="1" applyAlignment="1">
      <alignment horizontal="right" vertical="top"/>
    </xf>
    <xf numFmtId="0" fontId="11" fillId="3" borderId="22" xfId="8" applyFont="1" applyFill="1" applyBorder="1" applyAlignment="1">
      <alignment horizontal="left" vertical="top" wrapText="1"/>
    </xf>
    <xf numFmtId="0" fontId="12" fillId="0" borderId="23" xfId="8" applyFont="1" applyBorder="1" applyAlignment="1">
      <alignment horizontal="right" vertical="top"/>
    </xf>
    <xf numFmtId="165" fontId="12" fillId="0" borderId="24" xfId="8" applyNumberFormat="1" applyFont="1" applyBorder="1" applyAlignment="1">
      <alignment horizontal="right" vertical="top"/>
    </xf>
    <xf numFmtId="0" fontId="12" fillId="0" borderId="25" xfId="8" applyFont="1" applyBorder="1" applyAlignment="1">
      <alignment horizontal="right" vertical="top"/>
    </xf>
    <xf numFmtId="0" fontId="12" fillId="0" borderId="24" xfId="8" applyFont="1" applyBorder="1" applyAlignment="1">
      <alignment horizontal="right" vertical="top"/>
    </xf>
    <xf numFmtId="0" fontId="12" fillId="0" borderId="0" xfId="8" applyFont="1" applyBorder="1" applyAlignment="1">
      <alignment horizontal="left" vertical="top" wrapText="1"/>
    </xf>
    <xf numFmtId="0" fontId="11" fillId="3" borderId="31" xfId="8" applyFont="1" applyFill="1" applyBorder="1" applyAlignment="1">
      <alignment horizontal="left" vertical="top"/>
    </xf>
    <xf numFmtId="0" fontId="12" fillId="0" borderId="32" xfId="8" applyFont="1" applyBorder="1" applyAlignment="1">
      <alignment horizontal="left" vertical="top" wrapText="1"/>
    </xf>
    <xf numFmtId="0" fontId="12" fillId="0" borderId="33" xfId="8" applyFont="1" applyBorder="1" applyAlignment="1">
      <alignment horizontal="left" vertical="top" wrapText="1"/>
    </xf>
    <xf numFmtId="164" fontId="12" fillId="0" borderId="33" xfId="8" applyNumberFormat="1" applyFont="1" applyBorder="1" applyAlignment="1">
      <alignment horizontal="right" vertical="top"/>
    </xf>
    <xf numFmtId="0" fontId="12" fillId="0" borderId="34" xfId="8" applyFont="1" applyBorder="1" applyAlignment="1">
      <alignment horizontal="left" vertical="top" wrapText="1"/>
    </xf>
    <xf numFmtId="0" fontId="11" fillId="3" borderId="35" xfId="8" applyFont="1" applyFill="1" applyBorder="1" applyAlignment="1">
      <alignment horizontal="left" vertical="top" wrapText="1"/>
    </xf>
    <xf numFmtId="165" fontId="12" fillId="0" borderId="35" xfId="8" applyNumberFormat="1" applyFont="1" applyBorder="1" applyAlignment="1">
      <alignment horizontal="right" vertical="top"/>
    </xf>
    <xf numFmtId="0" fontId="11" fillId="3" borderId="36" xfId="8" applyFont="1" applyFill="1" applyBorder="1" applyAlignment="1">
      <alignment horizontal="left" vertical="top" wrapText="1"/>
    </xf>
    <xf numFmtId="164" fontId="12" fillId="0" borderId="36" xfId="8" applyNumberFormat="1" applyFont="1" applyBorder="1" applyAlignment="1">
      <alignment horizontal="right" vertical="top"/>
    </xf>
    <xf numFmtId="0" fontId="11" fillId="3" borderId="37" xfId="8" applyFont="1" applyFill="1" applyBorder="1" applyAlignment="1">
      <alignment horizontal="left" vertical="top" wrapText="1"/>
    </xf>
    <xf numFmtId="164" fontId="12" fillId="0" borderId="37" xfId="8" applyNumberFormat="1" applyFont="1" applyBorder="1" applyAlignment="1">
      <alignment horizontal="right" vertical="top"/>
    </xf>
    <xf numFmtId="0" fontId="4" fillId="0" borderId="0" xfId="9" applyFont="1" applyBorder="1" applyAlignment="1">
      <alignment horizontal="center" vertical="center" wrapText="1"/>
    </xf>
    <xf numFmtId="0" fontId="10" fillId="0" borderId="0" xfId="9"/>
    <xf numFmtId="0" fontId="11" fillId="0" borderId="0" xfId="9" applyFont="1" applyBorder="1" applyAlignment="1">
      <alignment horizontal="left" wrapText="1"/>
    </xf>
    <xf numFmtId="0" fontId="11" fillId="0" borderId="0" xfId="9" applyFont="1" applyBorder="1" applyAlignment="1">
      <alignment horizontal="center" wrapText="1"/>
    </xf>
    <xf numFmtId="0" fontId="11" fillId="0" borderId="12" xfId="9" applyFont="1" applyBorder="1" applyAlignment="1">
      <alignment horizontal="center" wrapText="1"/>
    </xf>
    <xf numFmtId="0" fontId="11" fillId="0" borderId="13" xfId="9" applyFont="1" applyBorder="1" applyAlignment="1">
      <alignment horizontal="center" wrapText="1"/>
    </xf>
    <xf numFmtId="0" fontId="11" fillId="0" borderId="13" xfId="9" applyFont="1" applyBorder="1" applyAlignment="1">
      <alignment horizontal="center" wrapText="1"/>
    </xf>
    <xf numFmtId="0" fontId="11" fillId="0" borderId="12" xfId="9" applyFont="1" applyBorder="1" applyAlignment="1">
      <alignment horizontal="center" wrapText="1"/>
    </xf>
    <xf numFmtId="0" fontId="11" fillId="0" borderId="14" xfId="9" applyFont="1" applyBorder="1" applyAlignment="1">
      <alignment horizontal="left" wrapText="1"/>
    </xf>
    <xf numFmtId="0" fontId="11" fillId="0" borderId="15" xfId="9" applyFont="1" applyBorder="1" applyAlignment="1">
      <alignment horizontal="center" wrapText="1"/>
    </xf>
    <xf numFmtId="0" fontId="11" fillId="0" borderId="16" xfId="9" applyFont="1" applyBorder="1" applyAlignment="1">
      <alignment horizontal="center" wrapText="1"/>
    </xf>
    <xf numFmtId="0" fontId="11" fillId="0" borderId="17" xfId="9" applyFont="1" applyBorder="1" applyAlignment="1">
      <alignment horizontal="center" wrapText="1"/>
    </xf>
    <xf numFmtId="0" fontId="11" fillId="3" borderId="18" xfId="9" applyFont="1" applyFill="1" applyBorder="1" applyAlignment="1">
      <alignment horizontal="left" vertical="top" wrapText="1"/>
    </xf>
    <xf numFmtId="164" fontId="12" fillId="0" borderId="19" xfId="9" applyNumberFormat="1" applyFont="1" applyBorder="1" applyAlignment="1">
      <alignment horizontal="right" vertical="top"/>
    </xf>
    <xf numFmtId="165" fontId="12" fillId="0" borderId="20" xfId="9" applyNumberFormat="1" applyFont="1" applyBorder="1" applyAlignment="1">
      <alignment horizontal="right" vertical="top"/>
    </xf>
    <xf numFmtId="164" fontId="12" fillId="0" borderId="21" xfId="9" applyNumberFormat="1" applyFont="1" applyBorder="1" applyAlignment="1">
      <alignment horizontal="right" vertical="top"/>
    </xf>
    <xf numFmtId="164" fontId="12" fillId="0" borderId="20" xfId="9" applyNumberFormat="1" applyFont="1" applyBorder="1" applyAlignment="1">
      <alignment horizontal="right" vertical="top"/>
    </xf>
    <xf numFmtId="0" fontId="11" fillId="3" borderId="22" xfId="9" applyFont="1" applyFill="1" applyBorder="1" applyAlignment="1">
      <alignment horizontal="left" vertical="top" wrapText="1"/>
    </xf>
    <xf numFmtId="164" fontId="12" fillId="0" borderId="23" xfId="9" applyNumberFormat="1" applyFont="1" applyBorder="1" applyAlignment="1">
      <alignment horizontal="right" vertical="top"/>
    </xf>
    <xf numFmtId="165" fontId="12" fillId="0" borderId="24" xfId="9" applyNumberFormat="1" applyFont="1" applyBorder="1" applyAlignment="1">
      <alignment horizontal="right" vertical="top"/>
    </xf>
    <xf numFmtId="164" fontId="12" fillId="0" borderId="25" xfId="9" applyNumberFormat="1" applyFont="1" applyBorder="1" applyAlignment="1">
      <alignment horizontal="right" vertical="top"/>
    </xf>
    <xf numFmtId="164" fontId="12" fillId="0" borderId="24" xfId="9" applyNumberFormat="1" applyFont="1" applyBorder="1" applyAlignment="1">
      <alignment horizontal="right" vertical="top"/>
    </xf>
    <xf numFmtId="0" fontId="12" fillId="0" borderId="0" xfId="9" applyFont="1" applyBorder="1" applyAlignment="1">
      <alignment horizontal="left" vertical="top" wrapText="1"/>
    </xf>
    <xf numFmtId="0" fontId="4" fillId="0" borderId="0" xfId="10" applyFont="1" applyBorder="1" applyAlignment="1">
      <alignment horizontal="center" vertical="center" wrapText="1"/>
    </xf>
    <xf numFmtId="0" fontId="10" fillId="0" borderId="0" xfId="10"/>
    <xf numFmtId="0" fontId="11" fillId="0" borderId="14" xfId="10" applyFont="1" applyBorder="1" applyAlignment="1">
      <alignment horizontal="left" wrapText="1"/>
    </xf>
    <xf numFmtId="0" fontId="11" fillId="0" borderId="15" xfId="10" applyFont="1" applyBorder="1" applyAlignment="1">
      <alignment horizontal="center" wrapText="1"/>
    </xf>
    <xf numFmtId="0" fontId="11" fillId="0" borderId="16" xfId="10" applyFont="1" applyBorder="1" applyAlignment="1">
      <alignment horizontal="center" wrapText="1"/>
    </xf>
    <xf numFmtId="0" fontId="11" fillId="0" borderId="17" xfId="10" applyFont="1" applyBorder="1" applyAlignment="1">
      <alignment horizontal="center" wrapText="1"/>
    </xf>
    <xf numFmtId="0" fontId="11" fillId="3" borderId="31" xfId="10" applyFont="1" applyFill="1" applyBorder="1" applyAlignment="1">
      <alignment horizontal="left" vertical="top"/>
    </xf>
    <xf numFmtId="0" fontId="12" fillId="0" borderId="32" xfId="10" applyFont="1" applyBorder="1" applyAlignment="1">
      <alignment horizontal="left" vertical="top" wrapText="1"/>
    </xf>
    <xf numFmtId="0" fontId="12" fillId="0" borderId="33" xfId="10" applyFont="1" applyBorder="1" applyAlignment="1">
      <alignment horizontal="left" vertical="top" wrapText="1"/>
    </xf>
    <xf numFmtId="164" fontId="12" fillId="0" borderId="33" xfId="10" applyNumberFormat="1" applyFont="1" applyBorder="1" applyAlignment="1">
      <alignment horizontal="right" vertical="top"/>
    </xf>
    <xf numFmtId="0" fontId="12" fillId="0" borderId="34" xfId="10" applyFont="1" applyBorder="1" applyAlignment="1">
      <alignment horizontal="left" vertical="top" wrapText="1"/>
    </xf>
    <xf numFmtId="0" fontId="12" fillId="0" borderId="0" xfId="10" applyFont="1" applyBorder="1" applyAlignment="1">
      <alignment horizontal="left" vertical="top" wrapText="1"/>
    </xf>
    <xf numFmtId="0" fontId="11" fillId="3" borderId="35" xfId="10" applyFont="1" applyFill="1" applyBorder="1" applyAlignment="1">
      <alignment horizontal="left" vertical="top" wrapText="1"/>
    </xf>
    <xf numFmtId="165" fontId="12" fillId="0" borderId="35" xfId="10" applyNumberFormat="1" applyFont="1" applyBorder="1" applyAlignment="1">
      <alignment horizontal="right" vertical="top"/>
    </xf>
    <xf numFmtId="0" fontId="11" fillId="3" borderId="36" xfId="10" applyFont="1" applyFill="1" applyBorder="1" applyAlignment="1">
      <alignment horizontal="left" vertical="top" wrapText="1"/>
    </xf>
    <xf numFmtId="164" fontId="12" fillId="0" borderId="36" xfId="10" applyNumberFormat="1" applyFont="1" applyBorder="1" applyAlignment="1">
      <alignment horizontal="right" vertical="top"/>
    </xf>
    <xf numFmtId="0" fontId="11" fillId="3" borderId="37" xfId="10" applyFont="1" applyFill="1" applyBorder="1" applyAlignment="1">
      <alignment horizontal="left" vertical="top" wrapText="1"/>
    </xf>
    <xf numFmtId="164" fontId="12" fillId="0" borderId="37" xfId="10" applyNumberFormat="1" applyFont="1" applyBorder="1" applyAlignment="1">
      <alignment horizontal="right" vertical="top"/>
    </xf>
  </cellXfs>
  <cellStyles count="11">
    <cellStyle name="God" xfId="1" builtinId="26"/>
    <cellStyle name="Normal" xfId="0" builtinId="0"/>
    <cellStyle name="Normal_Ark2" xfId="2" xr:uid="{4BE1DC60-1C0A-4AA2-B097-03B8305F86EC}"/>
    <cellStyle name="Normal_Ark2_1" xfId="9" xr:uid="{EB1DA0A9-0F9A-4652-989D-AE37C9D6CC9B}"/>
    <cellStyle name="Normal_statistik_1" xfId="3" xr:uid="{088FDBD8-8002-40E4-8088-30FCC6D7FEA2}"/>
    <cellStyle name="Normal_Statistisk" xfId="4" xr:uid="{F033695C-7425-417E-9981-62100832AF3C}"/>
    <cellStyle name="Normal_T2.1_statistik" xfId="10" xr:uid="{DFBE2855-8AF8-4E43-85BB-21620F23E253}"/>
    <cellStyle name="Normal_T2.1_statistik (2)" xfId="5" xr:uid="{CA79833B-8FE0-45AE-8DED-36F33E988804}"/>
    <cellStyle name="Normal_T3.1_statistik(2)" xfId="6" xr:uid="{03790E28-A9D3-423D-8525-078F036CE7B2}"/>
    <cellStyle name="Normal_T3.1_statistik(2)_1" xfId="7" xr:uid="{F651CF8C-513F-43DF-8CAE-E857431F9BCA}"/>
    <cellStyle name="Normal_T3.1_statistik(3)" xfId="8" xr:uid="{C52666C2-E2B2-481D-9365-AFB528AD2A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85725</xdr:colOff>
      <xdr:row>3</xdr:row>
      <xdr:rowOff>285750</xdr:rowOff>
    </xdr:from>
    <xdr:to>
      <xdr:col>29</xdr:col>
      <xdr:colOff>295275</xdr:colOff>
      <xdr:row>12</xdr:row>
      <xdr:rowOff>85725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AC4AD5E3-4770-4557-9490-10CD189ED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9325" y="981075"/>
          <a:ext cx="8134350" cy="48006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29</xdr:col>
      <xdr:colOff>209550</xdr:colOff>
      <xdr:row>38</xdr:row>
      <xdr:rowOff>114300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39D4A788-98F4-44C4-9365-596D367DB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6877050"/>
          <a:ext cx="8134350" cy="4800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26</xdr:col>
      <xdr:colOff>209550</xdr:colOff>
      <xdr:row>18</xdr:row>
      <xdr:rowOff>152400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08246B60-17EC-464A-91F3-5CF2F5361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6025" y="1304925"/>
          <a:ext cx="8134350" cy="48006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26</xdr:col>
      <xdr:colOff>209550</xdr:colOff>
      <xdr:row>45</xdr:row>
      <xdr:rowOff>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FB6A8BA5-8C21-40DA-BA45-C4DEA670A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06025" y="8772525"/>
          <a:ext cx="8134350" cy="4800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28575</xdr:colOff>
      <xdr:row>4</xdr:row>
      <xdr:rowOff>66675</xdr:rowOff>
    </xdr:from>
    <xdr:to>
      <xdr:col>43</xdr:col>
      <xdr:colOff>238125</xdr:colOff>
      <xdr:row>18</xdr:row>
      <xdr:rowOff>180975</xdr:rowOff>
    </xdr:to>
    <xdr:pic>
      <xdr:nvPicPr>
        <xdr:cNvPr id="6" name="Billede 5">
          <a:extLst>
            <a:ext uri="{FF2B5EF4-FFF2-40B4-BE49-F238E27FC236}">
              <a16:creationId xmlns:a16="http://schemas.microsoft.com/office/drawing/2014/main" id="{3BEF1606-8E89-4EDF-8ABC-DE36CF949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16575" y="952500"/>
          <a:ext cx="8134350" cy="48006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3</xdr:row>
      <xdr:rowOff>295275</xdr:rowOff>
    </xdr:from>
    <xdr:to>
      <xdr:col>29</xdr:col>
      <xdr:colOff>314325</xdr:colOff>
      <xdr:row>18</xdr:row>
      <xdr:rowOff>95250</xdr:rowOff>
    </xdr:to>
    <xdr:pic>
      <xdr:nvPicPr>
        <xdr:cNvPr id="7" name="Billede 6">
          <a:extLst>
            <a:ext uri="{FF2B5EF4-FFF2-40B4-BE49-F238E27FC236}">
              <a16:creationId xmlns:a16="http://schemas.microsoft.com/office/drawing/2014/main" id="{46B86D1B-0E8C-4E0D-93B8-72A8348E5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58375" y="866775"/>
          <a:ext cx="8134350" cy="4800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3</xdr:row>
      <xdr:rowOff>57150</xdr:rowOff>
    </xdr:from>
    <xdr:to>
      <xdr:col>26</xdr:col>
      <xdr:colOff>400050</xdr:colOff>
      <xdr:row>20</xdr:row>
      <xdr:rowOff>200025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40558DB5-66C6-4C48-BBF6-F0C59B82E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52475"/>
          <a:ext cx="8134350" cy="4800600"/>
        </a:xfrm>
        <a:prstGeom prst="rect">
          <a:avLst/>
        </a:prstGeom>
      </xdr:spPr>
    </xdr:pic>
    <xdr:clientData/>
  </xdr:twoCellAnchor>
  <xdr:twoCellAnchor editAs="oneCell">
    <xdr:from>
      <xdr:col>12</xdr:col>
      <xdr:colOff>428625</xdr:colOff>
      <xdr:row>24</xdr:row>
      <xdr:rowOff>133350</xdr:rowOff>
    </xdr:from>
    <xdr:to>
      <xdr:col>26</xdr:col>
      <xdr:colOff>28575</xdr:colOff>
      <xdr:row>49</xdr:row>
      <xdr:rowOff>171450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C8165C77-239F-4A23-B6F9-30E2A33A9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3825" y="6600825"/>
          <a:ext cx="8134350" cy="4800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179917</xdr:colOff>
      <xdr:row>24</xdr:row>
      <xdr:rowOff>95250</xdr:rowOff>
    </xdr:from>
    <xdr:to>
      <xdr:col>26</xdr:col>
      <xdr:colOff>334434</xdr:colOff>
      <xdr:row>37</xdr:row>
      <xdr:rowOff>313267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6BBB0804-5DF2-4764-B106-4838E377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9084" y="9006417"/>
          <a:ext cx="8134350" cy="48006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158750</xdr:colOff>
      <xdr:row>2</xdr:row>
      <xdr:rowOff>21167</xdr:rowOff>
    </xdr:from>
    <xdr:to>
      <xdr:col>26</xdr:col>
      <xdr:colOff>313267</xdr:colOff>
      <xdr:row>14</xdr:row>
      <xdr:rowOff>122767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BA60FB46-E69E-4AE7-A62E-2AFFE780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77917" y="529167"/>
          <a:ext cx="8134350" cy="4800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581025</xdr:colOff>
      <xdr:row>4</xdr:row>
      <xdr:rowOff>9525</xdr:rowOff>
    </xdr:from>
    <xdr:to>
      <xdr:col>25</xdr:col>
      <xdr:colOff>180975</xdr:colOff>
      <xdr:row>20</xdr:row>
      <xdr:rowOff>38100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C873A2D3-5BD1-4B62-8BCB-3950744B0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1325" y="771525"/>
          <a:ext cx="8134350" cy="48006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25</xdr:col>
      <xdr:colOff>209550</xdr:colOff>
      <xdr:row>43</xdr:row>
      <xdr:rowOff>304800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7DE38D7D-F2E4-4D06-B049-26A4471B1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9900" y="6486525"/>
          <a:ext cx="8134350" cy="480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0022-4D62-45D2-81BA-F41E7740D227}">
  <dimension ref="A1:H17"/>
  <sheetViews>
    <sheetView workbookViewId="0">
      <selection activeCell="Q18" sqref="Q18"/>
    </sheetView>
  </sheetViews>
  <sheetFormatPr defaultRowHeight="15"/>
  <cols>
    <col min="1" max="1" width="15" bestFit="1" customWidth="1"/>
    <col min="2" max="2" width="25.28515625" bestFit="1" customWidth="1"/>
    <col min="3" max="3" width="14.5703125" bestFit="1" customWidth="1"/>
    <col min="4" max="4" width="11.28515625" bestFit="1" customWidth="1"/>
    <col min="6" max="6" width="14" bestFit="1" customWidth="1"/>
    <col min="7" max="7" width="15.7109375" bestFit="1" customWidth="1"/>
    <col min="8" max="8" width="13.85546875" bestFit="1" customWidth="1"/>
  </cols>
  <sheetData>
    <row r="1" spans="1:8">
      <c r="A1" t="s">
        <v>118</v>
      </c>
    </row>
    <row r="3" spans="1:8" ht="15.75" thickBot="1"/>
    <row r="4" spans="1:8">
      <c r="A4" s="3" t="s">
        <v>13</v>
      </c>
      <c r="B4" s="4" t="s">
        <v>119</v>
      </c>
      <c r="C4" s="4"/>
      <c r="D4" s="4"/>
      <c r="E4" s="4"/>
      <c r="F4" s="4"/>
      <c r="G4" s="4"/>
      <c r="H4" s="5"/>
    </row>
    <row r="5" spans="1:8">
      <c r="A5" s="6" t="s">
        <v>14</v>
      </c>
      <c r="B5" s="1" t="s">
        <v>2</v>
      </c>
      <c r="C5" s="1" t="s">
        <v>0</v>
      </c>
      <c r="D5" s="1" t="s">
        <v>3</v>
      </c>
      <c r="E5" s="1" t="s">
        <v>1</v>
      </c>
      <c r="F5" s="1" t="s">
        <v>11</v>
      </c>
      <c r="G5" s="1" t="s">
        <v>12</v>
      </c>
      <c r="H5" s="60" t="s">
        <v>24</v>
      </c>
    </row>
    <row r="6" spans="1:8">
      <c r="A6" s="8">
        <v>1</v>
      </c>
      <c r="B6">
        <v>878</v>
      </c>
      <c r="C6">
        <v>878</v>
      </c>
      <c r="D6">
        <v>4584</v>
      </c>
      <c r="E6">
        <v>4585</v>
      </c>
      <c r="F6">
        <v>9</v>
      </c>
      <c r="G6">
        <v>9</v>
      </c>
      <c r="H6" s="9">
        <f>(E6-B6)/1000</f>
        <v>3.7069999999999999</v>
      </c>
    </row>
    <row r="7" spans="1:8">
      <c r="A7" s="8">
        <v>2</v>
      </c>
      <c r="B7">
        <v>12786</v>
      </c>
      <c r="C7">
        <v>12787</v>
      </c>
      <c r="D7">
        <v>18871</v>
      </c>
      <c r="E7">
        <v>18871</v>
      </c>
      <c r="H7" s="9">
        <f t="shared" ref="H7:H14" si="0">(E7-B7)/1000</f>
        <v>6.085</v>
      </c>
    </row>
    <row r="8" spans="1:8">
      <c r="A8" s="8">
        <v>3</v>
      </c>
      <c r="B8">
        <v>28182</v>
      </c>
      <c r="C8">
        <v>28183</v>
      </c>
      <c r="D8">
        <v>32717</v>
      </c>
      <c r="E8">
        <v>32718</v>
      </c>
      <c r="H8" s="9">
        <f t="shared" si="0"/>
        <v>4.5359999999999996</v>
      </c>
    </row>
    <row r="9" spans="1:8">
      <c r="A9" s="8">
        <v>4</v>
      </c>
      <c r="B9">
        <v>43067</v>
      </c>
      <c r="C9">
        <v>43068</v>
      </c>
      <c r="D9">
        <v>46185</v>
      </c>
      <c r="E9">
        <v>46186</v>
      </c>
      <c r="H9" s="9">
        <f t="shared" si="0"/>
        <v>3.1190000000000002</v>
      </c>
    </row>
    <row r="10" spans="1:8">
      <c r="A10" s="8">
        <v>5</v>
      </c>
      <c r="B10">
        <v>54242</v>
      </c>
      <c r="C10">
        <v>54243</v>
      </c>
      <c r="D10">
        <v>58712</v>
      </c>
      <c r="E10">
        <v>58713</v>
      </c>
      <c r="H10" s="9">
        <f t="shared" si="0"/>
        <v>4.4710000000000001</v>
      </c>
    </row>
    <row r="11" spans="1:8">
      <c r="A11" s="8">
        <v>6</v>
      </c>
      <c r="B11">
        <v>67683</v>
      </c>
      <c r="C11">
        <v>67684</v>
      </c>
      <c r="D11">
        <v>72572</v>
      </c>
      <c r="E11">
        <v>72573</v>
      </c>
      <c r="H11" s="9">
        <f t="shared" si="0"/>
        <v>4.8899999999999997</v>
      </c>
    </row>
    <row r="12" spans="1:8">
      <c r="A12" s="8">
        <v>7</v>
      </c>
      <c r="B12">
        <v>80031</v>
      </c>
      <c r="C12">
        <v>80032</v>
      </c>
      <c r="D12">
        <v>84640</v>
      </c>
      <c r="E12">
        <v>84641</v>
      </c>
      <c r="H12" s="9">
        <f t="shared" si="0"/>
        <v>4.6100000000000003</v>
      </c>
    </row>
    <row r="13" spans="1:8">
      <c r="A13" s="8">
        <v>8</v>
      </c>
      <c r="B13">
        <v>99210</v>
      </c>
      <c r="C13">
        <v>99211</v>
      </c>
      <c r="D13">
        <v>103502</v>
      </c>
      <c r="E13">
        <v>103502</v>
      </c>
      <c r="H13" s="9">
        <f t="shared" si="0"/>
        <v>4.2919999999999998</v>
      </c>
    </row>
    <row r="14" spans="1:8">
      <c r="A14" s="8">
        <v>9</v>
      </c>
      <c r="B14">
        <v>112176</v>
      </c>
      <c r="C14">
        <v>112176</v>
      </c>
      <c r="D14">
        <v>116673</v>
      </c>
      <c r="E14">
        <v>116673</v>
      </c>
      <c r="H14" s="9">
        <f t="shared" si="0"/>
        <v>4.4969999999999999</v>
      </c>
    </row>
    <row r="15" spans="1:8">
      <c r="A15" s="8"/>
      <c r="H15" s="9"/>
    </row>
    <row r="16" spans="1:8">
      <c r="A16" s="8" t="s">
        <v>18</v>
      </c>
      <c r="B16" t="s">
        <v>120</v>
      </c>
      <c r="H16" s="9"/>
    </row>
    <row r="17" spans="1:8" ht="15.75" thickBot="1">
      <c r="A17" s="10" t="s">
        <v>17</v>
      </c>
      <c r="B17" s="11" t="s">
        <v>121</v>
      </c>
      <c r="C17" s="11"/>
      <c r="D17" s="11"/>
      <c r="E17" s="11"/>
      <c r="F17" s="11"/>
      <c r="G17" s="11"/>
      <c r="H17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D9FD-8737-4887-9648-BF40C71D6951}">
  <dimension ref="A1:Q19"/>
  <sheetViews>
    <sheetView workbookViewId="0">
      <selection activeCell="Q18" sqref="Q18"/>
    </sheetView>
  </sheetViews>
  <sheetFormatPr defaultRowHeight="15"/>
  <sheetData>
    <row r="1" spans="1:17">
      <c r="A1" s="234" t="s">
        <v>42</v>
      </c>
      <c r="B1" s="234"/>
      <c r="C1" s="234"/>
      <c r="D1" s="234"/>
      <c r="E1" s="234"/>
      <c r="F1" s="234"/>
      <c r="G1" s="234"/>
      <c r="H1" s="235"/>
    </row>
    <row r="2" spans="1:17" ht="24.75">
      <c r="A2" s="236" t="s">
        <v>41</v>
      </c>
      <c r="B2" s="237" t="s">
        <v>172</v>
      </c>
      <c r="C2" s="238"/>
      <c r="D2" s="239"/>
      <c r="E2" s="240" t="s">
        <v>43</v>
      </c>
      <c r="F2" s="241"/>
      <c r="G2" s="240"/>
      <c r="H2" s="235"/>
      <c r="Q2" t="s">
        <v>182</v>
      </c>
    </row>
    <row r="3" spans="1:17">
      <c r="A3" s="242"/>
      <c r="B3" s="243" t="s">
        <v>44</v>
      </c>
      <c r="C3" s="244" t="s">
        <v>45</v>
      </c>
      <c r="D3" s="245" t="s">
        <v>46</v>
      </c>
      <c r="E3" s="244" t="s">
        <v>44</v>
      </c>
      <c r="F3" s="244" t="s">
        <v>45</v>
      </c>
      <c r="G3" s="245" t="s">
        <v>46</v>
      </c>
      <c r="H3" s="235"/>
      <c r="Q3" t="s">
        <v>183</v>
      </c>
    </row>
    <row r="4" spans="1:17" ht="24">
      <c r="A4" s="246" t="s">
        <v>130</v>
      </c>
      <c r="B4" s="247">
        <v>0.47063044544603655</v>
      </c>
      <c r="C4" s="248">
        <v>9</v>
      </c>
      <c r="D4" s="249">
        <v>2.1102414822210303E-6</v>
      </c>
      <c r="E4" s="250">
        <v>0.53580984978461688</v>
      </c>
      <c r="F4" s="248">
        <v>9</v>
      </c>
      <c r="G4" s="249">
        <v>1.6860246970935362E-5</v>
      </c>
      <c r="H4" s="235"/>
      <c r="Q4" t="s">
        <v>184</v>
      </c>
    </row>
    <row r="5" spans="1:17" ht="24">
      <c r="A5" s="251" t="s">
        <v>131</v>
      </c>
      <c r="B5" s="252">
        <v>0.41417412911974372</v>
      </c>
      <c r="C5" s="253">
        <v>9</v>
      </c>
      <c r="D5" s="254">
        <v>7.3175132394651858E-5</v>
      </c>
      <c r="E5" s="255">
        <v>0.61727775669819362</v>
      </c>
      <c r="F5" s="253">
        <v>9</v>
      </c>
      <c r="G5" s="254">
        <v>1.5259147181036261E-4</v>
      </c>
      <c r="H5" s="235"/>
    </row>
    <row r="6" spans="1:17" ht="60">
      <c r="A6" s="256" t="s">
        <v>50</v>
      </c>
      <c r="B6" s="256"/>
      <c r="C6" s="256"/>
      <c r="D6" s="256"/>
      <c r="E6" s="256"/>
      <c r="F6" s="256"/>
      <c r="G6" s="256"/>
      <c r="H6" s="235"/>
    </row>
    <row r="9" spans="1:17">
      <c r="A9" s="257" t="s">
        <v>133</v>
      </c>
      <c r="B9" s="257"/>
      <c r="C9" s="257"/>
      <c r="D9" s="257"/>
      <c r="E9" s="257"/>
      <c r="F9" s="258"/>
    </row>
    <row r="10" spans="1:17" ht="36.75">
      <c r="A10" s="259" t="s">
        <v>41</v>
      </c>
      <c r="B10" s="260" t="s">
        <v>134</v>
      </c>
      <c r="C10" s="261" t="s">
        <v>135</v>
      </c>
      <c r="D10" s="261" t="s">
        <v>46</v>
      </c>
      <c r="E10" s="262" t="s">
        <v>136</v>
      </c>
      <c r="F10" s="258"/>
    </row>
    <row r="11" spans="1:17" ht="96">
      <c r="A11" s="263" t="s">
        <v>137</v>
      </c>
      <c r="B11" s="264" t="s">
        <v>138</v>
      </c>
      <c r="C11" s="265" t="s">
        <v>139</v>
      </c>
      <c r="D11" s="266">
        <v>8.1509715935026393E-3</v>
      </c>
      <c r="E11" s="267" t="s">
        <v>140</v>
      </c>
      <c r="F11" s="258"/>
    </row>
    <row r="12" spans="1:17" ht="108">
      <c r="A12" s="268" t="s">
        <v>141</v>
      </c>
      <c r="B12" s="268"/>
      <c r="C12" s="268"/>
      <c r="D12" s="268"/>
      <c r="E12" s="268"/>
      <c r="F12" s="258"/>
    </row>
    <row r="14" spans="1:17">
      <c r="A14" s="257" t="s">
        <v>142</v>
      </c>
      <c r="B14" s="257"/>
      <c r="C14" s="258"/>
      <c r="Q14" t="s">
        <v>185</v>
      </c>
    </row>
    <row r="15" spans="1:17">
      <c r="A15" s="269" t="s">
        <v>143</v>
      </c>
      <c r="B15" s="270">
        <v>9</v>
      </c>
      <c r="C15" s="258"/>
      <c r="Q15" t="s">
        <v>186</v>
      </c>
    </row>
    <row r="16" spans="1:17" ht="24">
      <c r="A16" s="271" t="s">
        <v>144</v>
      </c>
      <c r="B16" s="272">
        <v>28</v>
      </c>
      <c r="C16" s="258"/>
      <c r="Q16" t="s">
        <v>187</v>
      </c>
    </row>
    <row r="17" spans="1:3" ht="24">
      <c r="A17" s="271" t="s">
        <v>145</v>
      </c>
      <c r="B17" s="272">
        <v>5.2915026221291797</v>
      </c>
      <c r="C17" s="258"/>
    </row>
    <row r="18" spans="1:3" ht="36">
      <c r="A18" s="271" t="s">
        <v>146</v>
      </c>
      <c r="B18" s="272">
        <v>2.6457513110645898</v>
      </c>
      <c r="C18" s="258"/>
    </row>
    <row r="19" spans="1:3" ht="48">
      <c r="A19" s="273" t="s">
        <v>147</v>
      </c>
      <c r="B19" s="274">
        <v>8.1509715935026393E-3</v>
      </c>
      <c r="C19" s="258"/>
    </row>
  </sheetData>
  <mergeCells count="4">
    <mergeCell ref="A1:G1"/>
    <mergeCell ref="B2:D2"/>
    <mergeCell ref="A9:E9"/>
    <mergeCell ref="A14:B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5E2E-E271-4ADF-A0BB-0F7431557264}">
  <dimension ref="A1:P197"/>
  <sheetViews>
    <sheetView zoomScale="85" zoomScaleNormal="85" workbookViewId="0">
      <pane ySplit="1" topLeftCell="A5" activePane="bottomLeft" state="frozen"/>
      <selection pane="bottomLeft" activeCell="Q25" sqref="Q25"/>
    </sheetView>
  </sheetViews>
  <sheetFormatPr defaultRowHeight="15"/>
  <cols>
    <col min="2" max="2" width="14.28515625" bestFit="1" customWidth="1"/>
    <col min="3" max="5" width="14.85546875" customWidth="1"/>
    <col min="6" max="6" width="14.5703125" bestFit="1" customWidth="1"/>
    <col min="7" max="9" width="15.5703125" customWidth="1"/>
    <col min="10" max="10" width="14" bestFit="1" customWidth="1"/>
    <col min="11" max="11" width="15.7109375" bestFit="1" customWidth="1"/>
    <col min="12" max="12" width="13.85546875" bestFit="1" customWidth="1"/>
  </cols>
  <sheetData>
    <row r="1" spans="1:16">
      <c r="A1" t="s">
        <v>117</v>
      </c>
      <c r="B1" t="s">
        <v>4</v>
      </c>
      <c r="C1" t="s">
        <v>5</v>
      </c>
      <c r="J1" t="s">
        <v>9</v>
      </c>
      <c r="K1" t="s">
        <v>8</v>
      </c>
      <c r="O1" t="s">
        <v>6</v>
      </c>
      <c r="P1" t="s">
        <v>7</v>
      </c>
    </row>
    <row r="6" spans="1:16" ht="15.75" thickBot="1"/>
    <row r="7" spans="1:16">
      <c r="A7" s="3" t="s">
        <v>13</v>
      </c>
      <c r="B7" s="4" t="s">
        <v>10</v>
      </c>
      <c r="C7" s="4"/>
      <c r="D7" s="4"/>
      <c r="E7" s="4"/>
      <c r="F7" s="4"/>
      <c r="G7" s="4"/>
      <c r="H7" s="4"/>
      <c r="I7" s="4"/>
      <c r="J7" s="4"/>
      <c r="K7" s="4"/>
      <c r="L7" s="5"/>
    </row>
    <row r="8" spans="1:16">
      <c r="A8" s="6" t="s">
        <v>14</v>
      </c>
      <c r="B8" s="1" t="s">
        <v>2</v>
      </c>
      <c r="C8" s="1" t="s">
        <v>0</v>
      </c>
      <c r="D8" s="1" t="s">
        <v>130</v>
      </c>
      <c r="E8" s="1" t="s">
        <v>156</v>
      </c>
      <c r="F8" s="1" t="s">
        <v>3</v>
      </c>
      <c r="G8" s="1" t="s">
        <v>1</v>
      </c>
      <c r="H8" s="1" t="s">
        <v>131</v>
      </c>
      <c r="I8" s="1" t="s">
        <v>156</v>
      </c>
      <c r="J8" s="1" t="s">
        <v>11</v>
      </c>
      <c r="K8" s="1" t="s">
        <v>12</v>
      </c>
      <c r="L8" s="7" t="s">
        <v>24</v>
      </c>
    </row>
    <row r="9" spans="1:16">
      <c r="A9" s="8">
        <v>1</v>
      </c>
      <c r="B9" s="2">
        <v>2</v>
      </c>
      <c r="C9" s="2">
        <v>2</v>
      </c>
      <c r="D9" s="2">
        <f>B9-C9</f>
        <v>0</v>
      </c>
      <c r="E9" s="2">
        <f>(B9+C9)/2</f>
        <v>2</v>
      </c>
      <c r="F9" s="2">
        <v>2940</v>
      </c>
      <c r="G9" s="2">
        <v>2941</v>
      </c>
      <c r="H9" s="2">
        <f>F9-G9</f>
        <v>-1</v>
      </c>
      <c r="I9" s="2">
        <f>(F9+G9)/2</f>
        <v>2940.5</v>
      </c>
      <c r="J9" s="2">
        <v>10</v>
      </c>
      <c r="K9" s="2">
        <v>10</v>
      </c>
      <c r="L9" s="9">
        <f t="shared" ref="L9:L18" si="0">(G9-B9)/1000</f>
        <v>2.9390000000000001</v>
      </c>
    </row>
    <row r="10" spans="1:16">
      <c r="A10" s="8">
        <v>2</v>
      </c>
      <c r="B10" s="2">
        <v>10002</v>
      </c>
      <c r="C10" s="2">
        <v>10003</v>
      </c>
      <c r="D10" s="2">
        <f t="shared" ref="D10:D18" si="1">B10-C10</f>
        <v>-1</v>
      </c>
      <c r="E10" s="2">
        <f>(B10+C10)/2</f>
        <v>10002.5</v>
      </c>
      <c r="F10" s="2">
        <v>12940</v>
      </c>
      <c r="G10" s="2">
        <v>12941</v>
      </c>
      <c r="H10" s="2">
        <f t="shared" ref="H10:H18" si="2">F10-G10</f>
        <v>-1</v>
      </c>
      <c r="I10" s="2">
        <f>(F10+G10)/2</f>
        <v>12940.5</v>
      </c>
      <c r="J10" s="2"/>
      <c r="K10" s="2"/>
      <c r="L10" s="9">
        <f t="shared" si="0"/>
        <v>2.9390000000000001</v>
      </c>
    </row>
    <row r="11" spans="1:16">
      <c r="A11" s="8">
        <v>3</v>
      </c>
      <c r="B11" s="2">
        <v>20002</v>
      </c>
      <c r="C11" s="2">
        <v>20003</v>
      </c>
      <c r="D11" s="2">
        <f t="shared" si="1"/>
        <v>-1</v>
      </c>
      <c r="E11" s="2">
        <f t="shared" ref="E11:E18" si="3">(B11+C11)/2</f>
        <v>20002.5</v>
      </c>
      <c r="F11" s="2">
        <v>22940</v>
      </c>
      <c r="G11" s="2">
        <v>22941</v>
      </c>
      <c r="H11" s="2">
        <f t="shared" si="2"/>
        <v>-1</v>
      </c>
      <c r="I11" s="2">
        <f t="shared" ref="I11:I18" si="4">(F11+G11)/2</f>
        <v>22940.5</v>
      </c>
      <c r="J11" s="2"/>
      <c r="K11" s="2"/>
      <c r="L11" s="9">
        <f t="shared" si="0"/>
        <v>2.9390000000000001</v>
      </c>
    </row>
    <row r="12" spans="1:16">
      <c r="A12" s="8">
        <v>4</v>
      </c>
      <c r="B12" s="2">
        <v>30002</v>
      </c>
      <c r="C12" s="2">
        <v>30003</v>
      </c>
      <c r="D12" s="2">
        <f t="shared" si="1"/>
        <v>-1</v>
      </c>
      <c r="E12" s="2">
        <f t="shared" si="3"/>
        <v>30002.5</v>
      </c>
      <c r="F12" s="2">
        <v>32940</v>
      </c>
      <c r="G12" s="2">
        <v>32941</v>
      </c>
      <c r="H12" s="2">
        <f t="shared" si="2"/>
        <v>-1</v>
      </c>
      <c r="I12" s="2">
        <f t="shared" si="4"/>
        <v>32940.5</v>
      </c>
      <c r="J12" s="2"/>
      <c r="K12" s="2"/>
      <c r="L12" s="9">
        <f t="shared" si="0"/>
        <v>2.9390000000000001</v>
      </c>
    </row>
    <row r="13" spans="1:16">
      <c r="A13" s="8">
        <v>5</v>
      </c>
      <c r="B13" s="2">
        <v>40002</v>
      </c>
      <c r="C13" s="2">
        <v>40003</v>
      </c>
      <c r="D13" s="2">
        <f t="shared" si="1"/>
        <v>-1</v>
      </c>
      <c r="E13" s="2">
        <f t="shared" si="3"/>
        <v>40002.5</v>
      </c>
      <c r="F13" s="2">
        <v>42940</v>
      </c>
      <c r="G13" s="2">
        <v>42941</v>
      </c>
      <c r="H13" s="2">
        <f t="shared" si="2"/>
        <v>-1</v>
      </c>
      <c r="I13" s="2">
        <f t="shared" si="4"/>
        <v>42940.5</v>
      </c>
      <c r="J13" s="2"/>
      <c r="K13" s="2"/>
      <c r="L13" s="9">
        <f t="shared" si="0"/>
        <v>2.9390000000000001</v>
      </c>
    </row>
    <row r="14" spans="1:16">
      <c r="A14" s="8">
        <v>6</v>
      </c>
      <c r="B14" s="2">
        <v>50002</v>
      </c>
      <c r="C14" s="2">
        <v>50003</v>
      </c>
      <c r="D14" s="2">
        <f t="shared" si="1"/>
        <v>-1</v>
      </c>
      <c r="E14" s="2">
        <f t="shared" si="3"/>
        <v>50002.5</v>
      </c>
      <c r="F14" s="2">
        <v>52940</v>
      </c>
      <c r="G14" s="2">
        <v>52941</v>
      </c>
      <c r="H14" s="2">
        <f t="shared" si="2"/>
        <v>-1</v>
      </c>
      <c r="I14" s="2">
        <f t="shared" si="4"/>
        <v>52940.5</v>
      </c>
      <c r="J14" s="2"/>
      <c r="K14" s="2"/>
      <c r="L14" s="9">
        <f t="shared" si="0"/>
        <v>2.9390000000000001</v>
      </c>
    </row>
    <row r="15" spans="1:16">
      <c r="A15" s="8">
        <v>7</v>
      </c>
      <c r="B15" s="2">
        <v>60002</v>
      </c>
      <c r="C15" s="2">
        <v>60003</v>
      </c>
      <c r="D15" s="2">
        <f t="shared" si="1"/>
        <v>-1</v>
      </c>
      <c r="E15" s="2">
        <f t="shared" si="3"/>
        <v>60002.5</v>
      </c>
      <c r="F15" s="2">
        <v>62940</v>
      </c>
      <c r="G15" s="2">
        <v>62941</v>
      </c>
      <c r="H15" s="2">
        <f t="shared" si="2"/>
        <v>-1</v>
      </c>
      <c r="I15" s="2">
        <f t="shared" si="4"/>
        <v>62940.5</v>
      </c>
      <c r="J15" s="2"/>
      <c r="K15" s="2"/>
      <c r="L15" s="9">
        <f t="shared" si="0"/>
        <v>2.9390000000000001</v>
      </c>
    </row>
    <row r="16" spans="1:16">
      <c r="A16" s="8">
        <v>8</v>
      </c>
      <c r="B16" s="2">
        <v>70002</v>
      </c>
      <c r="C16" s="2">
        <v>70003</v>
      </c>
      <c r="D16" s="2">
        <f t="shared" si="1"/>
        <v>-1</v>
      </c>
      <c r="E16" s="2">
        <f t="shared" si="3"/>
        <v>70002.5</v>
      </c>
      <c r="F16" s="2">
        <v>72940</v>
      </c>
      <c r="G16" s="2">
        <v>72941</v>
      </c>
      <c r="H16" s="2">
        <f t="shared" si="2"/>
        <v>-1</v>
      </c>
      <c r="I16" s="2">
        <f t="shared" si="4"/>
        <v>72940.5</v>
      </c>
      <c r="J16" s="2"/>
      <c r="K16" s="2"/>
      <c r="L16" s="9">
        <f t="shared" si="0"/>
        <v>2.9390000000000001</v>
      </c>
    </row>
    <row r="17" spans="1:12">
      <c r="A17" s="8">
        <v>9</v>
      </c>
      <c r="B17" s="2">
        <v>80002</v>
      </c>
      <c r="C17" s="2">
        <v>80003</v>
      </c>
      <c r="D17" s="2">
        <f t="shared" si="1"/>
        <v>-1</v>
      </c>
      <c r="E17" s="2">
        <f t="shared" si="3"/>
        <v>80002.5</v>
      </c>
      <c r="F17" s="2">
        <v>82940</v>
      </c>
      <c r="G17" s="2">
        <v>82941</v>
      </c>
      <c r="H17" s="2">
        <f t="shared" si="2"/>
        <v>-1</v>
      </c>
      <c r="I17" s="2">
        <f t="shared" si="4"/>
        <v>82940.5</v>
      </c>
      <c r="J17" s="2"/>
      <c r="K17" s="2"/>
      <c r="L17" s="9">
        <f t="shared" si="0"/>
        <v>2.9390000000000001</v>
      </c>
    </row>
    <row r="18" spans="1:12">
      <c r="A18" s="8">
        <v>10</v>
      </c>
      <c r="B18" s="2">
        <v>90002</v>
      </c>
      <c r="C18" s="2">
        <v>90003</v>
      </c>
      <c r="D18" s="2">
        <f t="shared" si="1"/>
        <v>-1</v>
      </c>
      <c r="E18" s="2">
        <f t="shared" si="3"/>
        <v>90002.5</v>
      </c>
      <c r="F18" s="2">
        <v>92940</v>
      </c>
      <c r="G18" s="2">
        <v>92941</v>
      </c>
      <c r="H18" s="2">
        <f t="shared" si="2"/>
        <v>-1</v>
      </c>
      <c r="I18" s="2">
        <f t="shared" si="4"/>
        <v>92940.5</v>
      </c>
      <c r="J18" s="2"/>
      <c r="K18" s="2"/>
      <c r="L18" s="9">
        <f t="shared" si="0"/>
        <v>2.9390000000000001</v>
      </c>
    </row>
    <row r="19" spans="1:12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9"/>
    </row>
    <row r="20" spans="1:12">
      <c r="A20" s="8" t="s">
        <v>18</v>
      </c>
      <c r="B20" s="2" t="s">
        <v>19</v>
      </c>
      <c r="C20" s="2"/>
      <c r="D20" s="2"/>
      <c r="E20" s="2"/>
      <c r="F20" s="2"/>
      <c r="G20" s="2"/>
      <c r="H20" s="2"/>
      <c r="I20" s="2"/>
      <c r="J20" s="2"/>
      <c r="K20" s="2"/>
      <c r="L20" s="9"/>
    </row>
    <row r="21" spans="1:12" ht="15.75" thickBot="1">
      <c r="A21" s="10" t="s">
        <v>17</v>
      </c>
      <c r="B21" s="11" t="s">
        <v>19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</row>
    <row r="22" spans="1:12" ht="15.75" thickBot="1"/>
    <row r="23" spans="1:12">
      <c r="A23" s="3" t="s">
        <v>15</v>
      </c>
      <c r="B23" s="4" t="s">
        <v>16</v>
      </c>
      <c r="C23" s="4"/>
      <c r="D23" s="4"/>
      <c r="E23" s="4"/>
      <c r="F23" s="4"/>
      <c r="G23" s="4"/>
      <c r="H23" s="4"/>
      <c r="I23" s="4"/>
      <c r="J23" s="4"/>
      <c r="K23" s="4"/>
      <c r="L23" s="5"/>
    </row>
    <row r="24" spans="1:12">
      <c r="A24" s="6" t="s">
        <v>14</v>
      </c>
      <c r="B24" s="1" t="s">
        <v>2</v>
      </c>
      <c r="C24" s="1" t="s">
        <v>0</v>
      </c>
      <c r="D24" s="1" t="s">
        <v>130</v>
      </c>
      <c r="E24" s="1" t="s">
        <v>156</v>
      </c>
      <c r="F24" s="1" t="s">
        <v>3</v>
      </c>
      <c r="G24" s="1" t="s">
        <v>1</v>
      </c>
      <c r="H24" s="1" t="s">
        <v>131</v>
      </c>
      <c r="I24" s="1" t="s">
        <v>156</v>
      </c>
      <c r="J24" s="1" t="s">
        <v>11</v>
      </c>
      <c r="K24" s="1" t="s">
        <v>12</v>
      </c>
      <c r="L24" s="7" t="s">
        <v>24</v>
      </c>
    </row>
    <row r="25" spans="1:12">
      <c r="A25" s="8">
        <v>1</v>
      </c>
      <c r="B25" s="2">
        <v>2</v>
      </c>
      <c r="C25" s="2">
        <v>2</v>
      </c>
      <c r="D25" s="2">
        <f>B25-C25</f>
        <v>0</v>
      </c>
      <c r="E25" s="2">
        <f>(B25+C25)/2</f>
        <v>2</v>
      </c>
      <c r="F25" s="2">
        <v>2856</v>
      </c>
      <c r="G25" s="2">
        <v>2857</v>
      </c>
      <c r="H25" s="2">
        <f>F25-G25</f>
        <v>-1</v>
      </c>
      <c r="I25" s="2">
        <f>(F25+G25)/2</f>
        <v>2856.5</v>
      </c>
      <c r="J25" s="2">
        <v>10</v>
      </c>
      <c r="K25" s="2">
        <v>10</v>
      </c>
      <c r="L25" s="9">
        <f t="shared" ref="L25:L34" si="5">(G25-B25)/1000</f>
        <v>2.855</v>
      </c>
    </row>
    <row r="26" spans="1:12">
      <c r="A26" s="8">
        <v>2</v>
      </c>
      <c r="B26" s="2">
        <v>10002</v>
      </c>
      <c r="C26" s="2">
        <v>10003</v>
      </c>
      <c r="D26" s="2">
        <f t="shared" ref="D26:D34" si="6">B26-C26</f>
        <v>-1</v>
      </c>
      <c r="E26" s="2">
        <f>(B26+C26)/2</f>
        <v>10002.5</v>
      </c>
      <c r="F26" s="2">
        <v>12856</v>
      </c>
      <c r="G26" s="2">
        <v>12857</v>
      </c>
      <c r="H26" s="2">
        <f t="shared" ref="H26:H34" si="7">F26-G26</f>
        <v>-1</v>
      </c>
      <c r="I26" s="2">
        <f>(F26+G26)/2</f>
        <v>12856.5</v>
      </c>
      <c r="J26" s="2"/>
      <c r="K26" s="2"/>
      <c r="L26" s="9">
        <f t="shared" si="5"/>
        <v>2.855</v>
      </c>
    </row>
    <row r="27" spans="1:12">
      <c r="A27" s="8">
        <v>3</v>
      </c>
      <c r="B27" s="2">
        <v>20002</v>
      </c>
      <c r="C27" s="2">
        <v>20003</v>
      </c>
      <c r="D27" s="2">
        <f t="shared" si="6"/>
        <v>-1</v>
      </c>
      <c r="E27" s="2">
        <f t="shared" ref="E27:E34" si="8">(B27+C27)/2</f>
        <v>20002.5</v>
      </c>
      <c r="F27" s="2">
        <v>22856</v>
      </c>
      <c r="G27" s="2">
        <v>22857</v>
      </c>
      <c r="H27" s="2">
        <f t="shared" si="7"/>
        <v>-1</v>
      </c>
      <c r="I27" s="2">
        <f t="shared" ref="I27:I34" si="9">(F27+G27)/2</f>
        <v>22856.5</v>
      </c>
      <c r="J27" s="2"/>
      <c r="K27" s="2"/>
      <c r="L27" s="9">
        <f t="shared" si="5"/>
        <v>2.855</v>
      </c>
    </row>
    <row r="28" spans="1:12">
      <c r="A28" s="8">
        <v>4</v>
      </c>
      <c r="B28" s="2">
        <v>30002</v>
      </c>
      <c r="C28" s="2">
        <v>30003</v>
      </c>
      <c r="D28" s="2">
        <f t="shared" si="6"/>
        <v>-1</v>
      </c>
      <c r="E28" s="2">
        <f t="shared" si="8"/>
        <v>30002.5</v>
      </c>
      <c r="F28" s="2">
        <v>32856</v>
      </c>
      <c r="G28" s="2">
        <v>32857</v>
      </c>
      <c r="H28" s="2">
        <f t="shared" si="7"/>
        <v>-1</v>
      </c>
      <c r="I28" s="2">
        <f t="shared" si="9"/>
        <v>32856.5</v>
      </c>
      <c r="J28" s="2"/>
      <c r="K28" s="2"/>
      <c r="L28" s="9">
        <f t="shared" si="5"/>
        <v>2.855</v>
      </c>
    </row>
    <row r="29" spans="1:12">
      <c r="A29" s="8">
        <v>5</v>
      </c>
      <c r="B29" s="2">
        <v>40002</v>
      </c>
      <c r="C29" s="2">
        <v>40003</v>
      </c>
      <c r="D29" s="2">
        <f t="shared" si="6"/>
        <v>-1</v>
      </c>
      <c r="E29" s="2">
        <f t="shared" si="8"/>
        <v>40002.5</v>
      </c>
      <c r="F29" s="2">
        <v>42856</v>
      </c>
      <c r="G29" s="2">
        <v>42857</v>
      </c>
      <c r="H29" s="2">
        <f t="shared" si="7"/>
        <v>-1</v>
      </c>
      <c r="I29" s="2">
        <f t="shared" si="9"/>
        <v>42856.5</v>
      </c>
      <c r="J29" s="2"/>
      <c r="K29" s="2"/>
      <c r="L29" s="9">
        <f t="shared" si="5"/>
        <v>2.855</v>
      </c>
    </row>
    <row r="30" spans="1:12">
      <c r="A30" s="8">
        <v>6</v>
      </c>
      <c r="B30" s="2">
        <v>50002</v>
      </c>
      <c r="C30" s="2">
        <v>50003</v>
      </c>
      <c r="D30" s="2">
        <f t="shared" si="6"/>
        <v>-1</v>
      </c>
      <c r="E30" s="2">
        <f t="shared" si="8"/>
        <v>50002.5</v>
      </c>
      <c r="F30" s="2">
        <v>52856</v>
      </c>
      <c r="G30" s="2">
        <v>52857</v>
      </c>
      <c r="H30" s="2">
        <f t="shared" si="7"/>
        <v>-1</v>
      </c>
      <c r="I30" s="2">
        <f t="shared" si="9"/>
        <v>52856.5</v>
      </c>
      <c r="J30" s="2"/>
      <c r="K30" s="2"/>
      <c r="L30" s="9">
        <f t="shared" si="5"/>
        <v>2.855</v>
      </c>
    </row>
    <row r="31" spans="1:12">
      <c r="A31" s="8">
        <v>7</v>
      </c>
      <c r="B31" s="2">
        <v>60002</v>
      </c>
      <c r="C31" s="2">
        <v>60003</v>
      </c>
      <c r="D31" s="2">
        <f t="shared" si="6"/>
        <v>-1</v>
      </c>
      <c r="E31" s="2">
        <f t="shared" si="8"/>
        <v>60002.5</v>
      </c>
      <c r="F31" s="2">
        <v>62856</v>
      </c>
      <c r="G31" s="2">
        <v>62857</v>
      </c>
      <c r="H31" s="2">
        <f t="shared" si="7"/>
        <v>-1</v>
      </c>
      <c r="I31" s="2">
        <f t="shared" si="9"/>
        <v>62856.5</v>
      </c>
      <c r="J31" s="2"/>
      <c r="K31" s="2"/>
      <c r="L31" s="9">
        <f t="shared" si="5"/>
        <v>2.855</v>
      </c>
    </row>
    <row r="32" spans="1:12">
      <c r="A32" s="8">
        <v>8</v>
      </c>
      <c r="B32" s="2">
        <v>70002</v>
      </c>
      <c r="C32" s="2">
        <v>70003</v>
      </c>
      <c r="D32" s="2">
        <f t="shared" si="6"/>
        <v>-1</v>
      </c>
      <c r="E32" s="2">
        <f t="shared" si="8"/>
        <v>70002.5</v>
      </c>
      <c r="F32" s="2">
        <v>72856</v>
      </c>
      <c r="G32" s="2">
        <v>72857</v>
      </c>
      <c r="H32" s="2">
        <f t="shared" si="7"/>
        <v>-1</v>
      </c>
      <c r="I32" s="2">
        <f t="shared" si="9"/>
        <v>72856.5</v>
      </c>
      <c r="J32" s="2"/>
      <c r="K32" s="2"/>
      <c r="L32" s="9">
        <f t="shared" si="5"/>
        <v>2.855</v>
      </c>
    </row>
    <row r="33" spans="1:12">
      <c r="A33" s="8">
        <v>9</v>
      </c>
      <c r="B33" s="2">
        <v>80002</v>
      </c>
      <c r="C33" s="2">
        <v>80003</v>
      </c>
      <c r="D33" s="2">
        <f t="shared" si="6"/>
        <v>-1</v>
      </c>
      <c r="E33" s="2">
        <f t="shared" si="8"/>
        <v>80002.5</v>
      </c>
      <c r="F33" s="2">
        <v>82856</v>
      </c>
      <c r="G33" s="2">
        <v>82857</v>
      </c>
      <c r="H33" s="2">
        <f t="shared" si="7"/>
        <v>-1</v>
      </c>
      <c r="I33" s="2">
        <f t="shared" si="9"/>
        <v>82856.5</v>
      </c>
      <c r="J33" s="2"/>
      <c r="K33" s="2"/>
      <c r="L33" s="9">
        <f t="shared" si="5"/>
        <v>2.855</v>
      </c>
    </row>
    <row r="34" spans="1:12">
      <c r="A34" s="8">
        <v>10</v>
      </c>
      <c r="B34" s="2">
        <v>90002</v>
      </c>
      <c r="C34" s="2">
        <v>90003</v>
      </c>
      <c r="D34" s="2">
        <f t="shared" si="6"/>
        <v>-1</v>
      </c>
      <c r="E34" s="2">
        <f t="shared" si="8"/>
        <v>90002.5</v>
      </c>
      <c r="F34" s="2">
        <v>92856</v>
      </c>
      <c r="G34" s="2">
        <v>92857</v>
      </c>
      <c r="H34" s="2">
        <f t="shared" si="7"/>
        <v>-1</v>
      </c>
      <c r="I34" s="2">
        <f t="shared" si="9"/>
        <v>92856.5</v>
      </c>
      <c r="J34" s="2"/>
      <c r="K34" s="2"/>
      <c r="L34" s="9">
        <f t="shared" si="5"/>
        <v>2.855</v>
      </c>
    </row>
    <row r="35" spans="1:12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  <c r="L35" s="9"/>
    </row>
    <row r="36" spans="1:12">
      <c r="A36" s="8" t="s">
        <v>18</v>
      </c>
      <c r="B36" s="2" t="s">
        <v>19</v>
      </c>
      <c r="C36" s="2"/>
      <c r="D36" s="2"/>
      <c r="E36" s="2"/>
      <c r="F36" s="2"/>
      <c r="G36" s="2"/>
      <c r="H36" s="2"/>
      <c r="I36" s="2"/>
      <c r="J36" s="2"/>
      <c r="K36" s="2"/>
      <c r="L36" s="9"/>
    </row>
    <row r="37" spans="1:12" ht="15.75" thickBot="1">
      <c r="A37" s="10" t="s">
        <v>17</v>
      </c>
      <c r="B37" s="11" t="s">
        <v>19</v>
      </c>
      <c r="C37" s="11"/>
      <c r="D37" s="11"/>
      <c r="E37" s="11"/>
      <c r="F37" s="11"/>
      <c r="G37" s="11"/>
      <c r="H37" s="11"/>
      <c r="I37" s="11"/>
      <c r="J37" s="11"/>
      <c r="K37" s="11"/>
      <c r="L37" s="12"/>
    </row>
    <row r="38" spans="1:12" ht="15.75" thickBot="1"/>
    <row r="39" spans="1:12">
      <c r="A39" s="3" t="s">
        <v>20</v>
      </c>
      <c r="B39" s="4" t="s">
        <v>21</v>
      </c>
      <c r="C39" s="4"/>
      <c r="D39" s="4"/>
      <c r="E39" s="4"/>
      <c r="F39" s="4"/>
      <c r="G39" s="4"/>
      <c r="H39" s="4"/>
      <c r="I39" s="4"/>
      <c r="J39" s="4"/>
      <c r="K39" s="4"/>
      <c r="L39" s="5"/>
    </row>
    <row r="40" spans="1:12">
      <c r="A40" s="6" t="s">
        <v>14</v>
      </c>
      <c r="B40" s="1" t="s">
        <v>2</v>
      </c>
      <c r="C40" s="1" t="s">
        <v>0</v>
      </c>
      <c r="D40" s="1" t="s">
        <v>130</v>
      </c>
      <c r="E40" s="1" t="s">
        <v>156</v>
      </c>
      <c r="F40" s="1" t="s">
        <v>3</v>
      </c>
      <c r="G40" s="1" t="s">
        <v>1</v>
      </c>
      <c r="H40" s="1" t="s">
        <v>131</v>
      </c>
      <c r="I40" s="1" t="s">
        <v>156</v>
      </c>
      <c r="J40" s="1" t="s">
        <v>11</v>
      </c>
      <c r="K40" s="1" t="s">
        <v>12</v>
      </c>
      <c r="L40" s="7" t="s">
        <v>24</v>
      </c>
    </row>
    <row r="41" spans="1:12">
      <c r="A41" s="8">
        <v>1</v>
      </c>
      <c r="B41" s="2">
        <v>2</v>
      </c>
      <c r="C41" s="2">
        <v>2</v>
      </c>
      <c r="D41" s="2">
        <f>B41-C41</f>
        <v>0</v>
      </c>
      <c r="E41" s="2">
        <f>(B41+C41)/2</f>
        <v>2</v>
      </c>
      <c r="F41" s="2">
        <v>3776</v>
      </c>
      <c r="G41" s="2">
        <v>3777</v>
      </c>
      <c r="H41" s="2">
        <f>F41-G41</f>
        <v>-1</v>
      </c>
      <c r="I41" s="2">
        <f>(F41+G41)/2</f>
        <v>3776.5</v>
      </c>
      <c r="J41" s="2">
        <v>10</v>
      </c>
      <c r="K41" s="2">
        <v>10</v>
      </c>
      <c r="L41" s="9">
        <f t="shared" ref="L41:L50" si="10">(G41-B41)/1000</f>
        <v>3.7749999999999999</v>
      </c>
    </row>
    <row r="42" spans="1:12">
      <c r="A42" s="8">
        <v>2</v>
      </c>
      <c r="B42" s="2">
        <v>10002</v>
      </c>
      <c r="C42" s="2">
        <v>10003</v>
      </c>
      <c r="D42" s="2">
        <f t="shared" ref="D42:D50" si="11">B42-C42</f>
        <v>-1</v>
      </c>
      <c r="E42" s="2">
        <f>(B42+C42)/2</f>
        <v>10002.5</v>
      </c>
      <c r="F42" s="2">
        <v>13776</v>
      </c>
      <c r="G42" s="2">
        <v>13777</v>
      </c>
      <c r="H42" s="2">
        <f t="shared" ref="H42:H50" si="12">F42-G42</f>
        <v>-1</v>
      </c>
      <c r="I42" s="2">
        <f>(F42+G42)/2</f>
        <v>13776.5</v>
      </c>
      <c r="J42" s="2"/>
      <c r="K42" s="2"/>
      <c r="L42" s="9">
        <f t="shared" si="10"/>
        <v>3.7749999999999999</v>
      </c>
    </row>
    <row r="43" spans="1:12">
      <c r="A43" s="8">
        <v>3</v>
      </c>
      <c r="B43" s="2">
        <v>20002</v>
      </c>
      <c r="C43" s="2">
        <v>20003</v>
      </c>
      <c r="D43" s="2">
        <f t="shared" si="11"/>
        <v>-1</v>
      </c>
      <c r="E43" s="2">
        <f t="shared" ref="E43:E50" si="13">(B43+C43)/2</f>
        <v>20002.5</v>
      </c>
      <c r="F43" s="2">
        <v>23776</v>
      </c>
      <c r="G43" s="2">
        <v>23777</v>
      </c>
      <c r="H43" s="2">
        <f t="shared" si="12"/>
        <v>-1</v>
      </c>
      <c r="I43" s="2">
        <f t="shared" ref="I43:I50" si="14">(F43+G43)/2</f>
        <v>23776.5</v>
      </c>
      <c r="J43" s="2"/>
      <c r="K43" s="2"/>
      <c r="L43" s="9">
        <f t="shared" si="10"/>
        <v>3.7749999999999999</v>
      </c>
    </row>
    <row r="44" spans="1:12">
      <c r="A44" s="8">
        <v>4</v>
      </c>
      <c r="B44" s="2">
        <v>30002</v>
      </c>
      <c r="C44" s="2">
        <v>30003</v>
      </c>
      <c r="D44" s="2">
        <f t="shared" si="11"/>
        <v>-1</v>
      </c>
      <c r="E44" s="2">
        <f t="shared" si="13"/>
        <v>30002.5</v>
      </c>
      <c r="F44" s="2">
        <v>33776</v>
      </c>
      <c r="G44" s="2">
        <v>33777</v>
      </c>
      <c r="H44" s="2">
        <f t="shared" si="12"/>
        <v>-1</v>
      </c>
      <c r="I44" s="2">
        <f t="shared" si="14"/>
        <v>33776.5</v>
      </c>
      <c r="J44" s="2"/>
      <c r="K44" s="2"/>
      <c r="L44" s="9">
        <f t="shared" si="10"/>
        <v>3.7749999999999999</v>
      </c>
    </row>
    <row r="45" spans="1:12">
      <c r="A45" s="8">
        <v>5</v>
      </c>
      <c r="B45" s="2">
        <v>40002</v>
      </c>
      <c r="C45" s="2">
        <v>40003</v>
      </c>
      <c r="D45" s="2">
        <f t="shared" si="11"/>
        <v>-1</v>
      </c>
      <c r="E45" s="2">
        <f t="shared" si="13"/>
        <v>40002.5</v>
      </c>
      <c r="F45" s="2">
        <v>43776</v>
      </c>
      <c r="G45" s="2">
        <v>43777</v>
      </c>
      <c r="H45" s="2">
        <f t="shared" si="12"/>
        <v>-1</v>
      </c>
      <c r="I45" s="2">
        <f t="shared" si="14"/>
        <v>43776.5</v>
      </c>
      <c r="J45" s="2"/>
      <c r="K45" s="2"/>
      <c r="L45" s="9">
        <f t="shared" si="10"/>
        <v>3.7749999999999999</v>
      </c>
    </row>
    <row r="46" spans="1:12">
      <c r="A46" s="8">
        <v>6</v>
      </c>
      <c r="B46" s="2">
        <v>50002</v>
      </c>
      <c r="C46" s="2">
        <v>50003</v>
      </c>
      <c r="D46" s="2">
        <f t="shared" si="11"/>
        <v>-1</v>
      </c>
      <c r="E46" s="2">
        <f t="shared" si="13"/>
        <v>50002.5</v>
      </c>
      <c r="F46" s="2">
        <v>53776</v>
      </c>
      <c r="G46" s="2">
        <v>53777</v>
      </c>
      <c r="H46" s="2">
        <f t="shared" si="12"/>
        <v>-1</v>
      </c>
      <c r="I46" s="2">
        <f t="shared" si="14"/>
        <v>53776.5</v>
      </c>
      <c r="J46" s="2"/>
      <c r="K46" s="2"/>
      <c r="L46" s="9">
        <f t="shared" si="10"/>
        <v>3.7749999999999999</v>
      </c>
    </row>
    <row r="47" spans="1:12">
      <c r="A47" s="8">
        <v>7</v>
      </c>
      <c r="B47" s="2">
        <v>60002</v>
      </c>
      <c r="C47" s="2">
        <v>60003</v>
      </c>
      <c r="D47" s="2">
        <f t="shared" si="11"/>
        <v>-1</v>
      </c>
      <c r="E47" s="2">
        <f t="shared" si="13"/>
        <v>60002.5</v>
      </c>
      <c r="F47" s="2">
        <v>63776</v>
      </c>
      <c r="G47" s="2">
        <v>63777</v>
      </c>
      <c r="H47" s="2">
        <f t="shared" si="12"/>
        <v>-1</v>
      </c>
      <c r="I47" s="2">
        <f t="shared" si="14"/>
        <v>63776.5</v>
      </c>
      <c r="J47" s="2"/>
      <c r="K47" s="2"/>
      <c r="L47" s="9">
        <f t="shared" si="10"/>
        <v>3.7749999999999999</v>
      </c>
    </row>
    <row r="48" spans="1:12">
      <c r="A48" s="8">
        <v>8</v>
      </c>
      <c r="B48" s="2">
        <v>70002</v>
      </c>
      <c r="C48" s="2">
        <v>70003</v>
      </c>
      <c r="D48" s="2">
        <f t="shared" si="11"/>
        <v>-1</v>
      </c>
      <c r="E48" s="2">
        <f t="shared" si="13"/>
        <v>70002.5</v>
      </c>
      <c r="F48" s="2">
        <v>73776</v>
      </c>
      <c r="G48" s="2">
        <v>73777</v>
      </c>
      <c r="H48" s="2">
        <f t="shared" si="12"/>
        <v>-1</v>
      </c>
      <c r="I48" s="2">
        <f t="shared" si="14"/>
        <v>73776.5</v>
      </c>
      <c r="J48" s="2"/>
      <c r="K48" s="2"/>
      <c r="L48" s="9">
        <f t="shared" si="10"/>
        <v>3.7749999999999999</v>
      </c>
    </row>
    <row r="49" spans="1:12">
      <c r="A49" s="8">
        <v>9</v>
      </c>
      <c r="B49" s="2">
        <v>80002</v>
      </c>
      <c r="C49" s="2">
        <v>80003</v>
      </c>
      <c r="D49" s="2">
        <f t="shared" si="11"/>
        <v>-1</v>
      </c>
      <c r="E49" s="2">
        <f t="shared" si="13"/>
        <v>80002.5</v>
      </c>
      <c r="F49" s="2">
        <v>83776</v>
      </c>
      <c r="G49" s="2">
        <v>83777</v>
      </c>
      <c r="H49" s="2">
        <f t="shared" si="12"/>
        <v>-1</v>
      </c>
      <c r="I49" s="2">
        <f t="shared" si="14"/>
        <v>83776.5</v>
      </c>
      <c r="J49" s="2"/>
      <c r="K49" s="2"/>
      <c r="L49" s="9">
        <f t="shared" si="10"/>
        <v>3.7749999999999999</v>
      </c>
    </row>
    <row r="50" spans="1:12">
      <c r="A50" s="8">
        <v>10</v>
      </c>
      <c r="B50" s="2">
        <v>90002</v>
      </c>
      <c r="C50" s="2">
        <v>90003</v>
      </c>
      <c r="D50" s="2">
        <f t="shared" si="11"/>
        <v>-1</v>
      </c>
      <c r="E50" s="2">
        <f t="shared" si="13"/>
        <v>90002.5</v>
      </c>
      <c r="F50" s="2">
        <v>93776</v>
      </c>
      <c r="G50" s="2">
        <v>93777</v>
      </c>
      <c r="H50" s="2">
        <f t="shared" si="12"/>
        <v>-1</v>
      </c>
      <c r="I50" s="2">
        <f t="shared" si="14"/>
        <v>93776.5</v>
      </c>
      <c r="J50" s="2"/>
      <c r="K50" s="2"/>
      <c r="L50" s="9">
        <f t="shared" si="10"/>
        <v>3.7749999999999999</v>
      </c>
    </row>
    <row r="51" spans="1:12">
      <c r="A51" s="8"/>
      <c r="B51" s="2"/>
      <c r="C51" s="2"/>
      <c r="D51" s="2"/>
      <c r="E51" s="2"/>
      <c r="F51" s="2"/>
      <c r="G51" s="2"/>
      <c r="H51" s="2"/>
      <c r="I51" s="2"/>
      <c r="J51" s="2"/>
      <c r="K51" s="2"/>
      <c r="L51" s="9"/>
    </row>
    <row r="52" spans="1:12">
      <c r="A52" s="8" t="s">
        <v>18</v>
      </c>
      <c r="B52" s="2" t="s">
        <v>19</v>
      </c>
      <c r="C52" s="2"/>
      <c r="D52" s="2"/>
      <c r="E52" s="2"/>
      <c r="F52" s="2"/>
      <c r="G52" s="2"/>
      <c r="H52" s="2"/>
      <c r="I52" s="2"/>
      <c r="J52" s="2"/>
      <c r="K52" s="2"/>
      <c r="L52" s="9"/>
    </row>
    <row r="53" spans="1:12" ht="15.75" thickBot="1">
      <c r="A53" s="10" t="s">
        <v>17</v>
      </c>
      <c r="B53" s="11" t="s">
        <v>19</v>
      </c>
      <c r="C53" s="11"/>
      <c r="D53" s="11"/>
      <c r="E53" s="11"/>
      <c r="F53" s="11"/>
      <c r="G53" s="11"/>
      <c r="H53" s="11"/>
      <c r="I53" s="11"/>
      <c r="J53" s="11"/>
      <c r="K53" s="11"/>
      <c r="L53" s="12"/>
    </row>
    <row r="54" spans="1:12" ht="15.75" thickBot="1"/>
    <row r="55" spans="1:12">
      <c r="A55" s="3" t="s">
        <v>22</v>
      </c>
      <c r="B55" s="4" t="s">
        <v>23</v>
      </c>
      <c r="C55" s="4"/>
      <c r="D55" s="4"/>
      <c r="E55" s="4"/>
      <c r="F55" s="4"/>
      <c r="G55" s="4"/>
      <c r="H55" s="4"/>
      <c r="I55" s="4"/>
      <c r="J55" s="4"/>
      <c r="K55" s="4"/>
      <c r="L55" s="5"/>
    </row>
    <row r="56" spans="1:12">
      <c r="A56" s="6" t="s">
        <v>14</v>
      </c>
      <c r="B56" s="1" t="s">
        <v>2</v>
      </c>
      <c r="C56" s="1" t="s">
        <v>0</v>
      </c>
      <c r="D56" s="1" t="s">
        <v>130</v>
      </c>
      <c r="E56" s="1" t="s">
        <v>156</v>
      </c>
      <c r="F56" s="1" t="s">
        <v>3</v>
      </c>
      <c r="G56" s="1" t="s">
        <v>1</v>
      </c>
      <c r="H56" s="1" t="s">
        <v>131</v>
      </c>
      <c r="I56" s="1" t="s">
        <v>156</v>
      </c>
      <c r="J56" s="1" t="s">
        <v>11</v>
      </c>
      <c r="K56" s="1" t="s">
        <v>12</v>
      </c>
      <c r="L56" s="7" t="s">
        <v>24</v>
      </c>
    </row>
    <row r="57" spans="1:12">
      <c r="A57" s="8">
        <v>1</v>
      </c>
      <c r="B57" s="2">
        <v>2</v>
      </c>
      <c r="C57" s="2">
        <v>2</v>
      </c>
      <c r="D57" s="2">
        <f>B57-C57</f>
        <v>0</v>
      </c>
      <c r="E57" s="2">
        <f>(B57+C57)/2</f>
        <v>2</v>
      </c>
      <c r="F57" s="2">
        <v>2599</v>
      </c>
      <c r="G57" s="2">
        <v>2600</v>
      </c>
      <c r="H57" s="2">
        <f>F57-G57</f>
        <v>-1</v>
      </c>
      <c r="I57" s="2">
        <f>(F57+G57)/2</f>
        <v>2599.5</v>
      </c>
      <c r="J57" s="2">
        <v>10</v>
      </c>
      <c r="K57" s="2">
        <v>10</v>
      </c>
      <c r="L57" s="9">
        <f t="shared" ref="L57:L66" si="15">(G57-B57)/1000</f>
        <v>2.5979999999999999</v>
      </c>
    </row>
    <row r="58" spans="1:12">
      <c r="A58" s="8">
        <v>2</v>
      </c>
      <c r="B58" s="2">
        <v>10002</v>
      </c>
      <c r="C58" s="2">
        <v>10003</v>
      </c>
      <c r="D58" s="2">
        <f t="shared" ref="D58:D66" si="16">B58-C58</f>
        <v>-1</v>
      </c>
      <c r="E58" s="2">
        <f>(B58+C58)/2</f>
        <v>10002.5</v>
      </c>
      <c r="F58" s="2">
        <v>12599</v>
      </c>
      <c r="G58" s="2">
        <v>12600</v>
      </c>
      <c r="H58" s="2">
        <f t="shared" ref="H58:H66" si="17">F58-G58</f>
        <v>-1</v>
      </c>
      <c r="I58" s="2">
        <f>(F58+G58)/2</f>
        <v>12599.5</v>
      </c>
      <c r="J58" s="2"/>
      <c r="K58" s="2"/>
      <c r="L58" s="9">
        <f t="shared" si="15"/>
        <v>2.5979999999999999</v>
      </c>
    </row>
    <row r="59" spans="1:12">
      <c r="A59" s="8">
        <v>3</v>
      </c>
      <c r="B59" s="2">
        <v>20002</v>
      </c>
      <c r="C59" s="2">
        <v>20003</v>
      </c>
      <c r="D59" s="2">
        <f t="shared" si="16"/>
        <v>-1</v>
      </c>
      <c r="E59" s="2">
        <f t="shared" ref="E59:E66" si="18">(B59+C59)/2</f>
        <v>20002.5</v>
      </c>
      <c r="F59" s="2">
        <v>22599</v>
      </c>
      <c r="G59" s="2">
        <v>22600</v>
      </c>
      <c r="H59" s="2">
        <f t="shared" si="17"/>
        <v>-1</v>
      </c>
      <c r="I59" s="2">
        <f t="shared" ref="I59:I66" si="19">(F59+G59)/2</f>
        <v>22599.5</v>
      </c>
      <c r="J59" s="2"/>
      <c r="K59" s="2"/>
      <c r="L59" s="9">
        <f t="shared" si="15"/>
        <v>2.5979999999999999</v>
      </c>
    </row>
    <row r="60" spans="1:12">
      <c r="A60" s="8">
        <v>4</v>
      </c>
      <c r="B60" s="2">
        <v>30002</v>
      </c>
      <c r="C60" s="2">
        <v>30003</v>
      </c>
      <c r="D60" s="2">
        <f t="shared" si="16"/>
        <v>-1</v>
      </c>
      <c r="E60" s="2">
        <f t="shared" si="18"/>
        <v>30002.5</v>
      </c>
      <c r="F60" s="2">
        <v>32599</v>
      </c>
      <c r="G60" s="2">
        <v>32600</v>
      </c>
      <c r="H60" s="2">
        <f t="shared" si="17"/>
        <v>-1</v>
      </c>
      <c r="I60" s="2">
        <f t="shared" si="19"/>
        <v>32599.5</v>
      </c>
      <c r="J60" s="2"/>
      <c r="K60" s="2"/>
      <c r="L60" s="9">
        <f t="shared" si="15"/>
        <v>2.5979999999999999</v>
      </c>
    </row>
    <row r="61" spans="1:12">
      <c r="A61" s="8">
        <v>5</v>
      </c>
      <c r="B61" s="2">
        <v>40002</v>
      </c>
      <c r="C61" s="2">
        <v>40003</v>
      </c>
      <c r="D61" s="2">
        <f t="shared" si="16"/>
        <v>-1</v>
      </c>
      <c r="E61" s="2">
        <f t="shared" si="18"/>
        <v>40002.5</v>
      </c>
      <c r="F61" s="2">
        <v>42599</v>
      </c>
      <c r="G61" s="2">
        <v>42600</v>
      </c>
      <c r="H61" s="2">
        <f t="shared" si="17"/>
        <v>-1</v>
      </c>
      <c r="I61" s="2">
        <f t="shared" si="19"/>
        <v>42599.5</v>
      </c>
      <c r="J61" s="2"/>
      <c r="K61" s="2"/>
      <c r="L61" s="9">
        <f t="shared" si="15"/>
        <v>2.5979999999999999</v>
      </c>
    </row>
    <row r="62" spans="1:12">
      <c r="A62" s="8">
        <v>6</v>
      </c>
      <c r="B62" s="2">
        <v>50002</v>
      </c>
      <c r="C62" s="2">
        <v>50003</v>
      </c>
      <c r="D62" s="2">
        <f t="shared" si="16"/>
        <v>-1</v>
      </c>
      <c r="E62" s="2">
        <f t="shared" si="18"/>
        <v>50002.5</v>
      </c>
      <c r="F62" s="2">
        <v>52599</v>
      </c>
      <c r="G62" s="2">
        <v>52600</v>
      </c>
      <c r="H62" s="2">
        <f t="shared" si="17"/>
        <v>-1</v>
      </c>
      <c r="I62" s="2">
        <f t="shared" si="19"/>
        <v>52599.5</v>
      </c>
      <c r="J62" s="2"/>
      <c r="K62" s="2"/>
      <c r="L62" s="9">
        <f t="shared" si="15"/>
        <v>2.5979999999999999</v>
      </c>
    </row>
    <row r="63" spans="1:12">
      <c r="A63" s="8">
        <v>7</v>
      </c>
      <c r="B63" s="2">
        <v>60002</v>
      </c>
      <c r="C63" s="2">
        <v>60003</v>
      </c>
      <c r="D63" s="2">
        <f t="shared" si="16"/>
        <v>-1</v>
      </c>
      <c r="E63" s="2">
        <f t="shared" si="18"/>
        <v>60002.5</v>
      </c>
      <c r="F63" s="2">
        <v>62599</v>
      </c>
      <c r="G63" s="2">
        <v>62600</v>
      </c>
      <c r="H63" s="2">
        <f t="shared" si="17"/>
        <v>-1</v>
      </c>
      <c r="I63" s="2">
        <f t="shared" si="19"/>
        <v>62599.5</v>
      </c>
      <c r="J63" s="2"/>
      <c r="K63" s="2"/>
      <c r="L63" s="9">
        <f t="shared" si="15"/>
        <v>2.5979999999999999</v>
      </c>
    </row>
    <row r="64" spans="1:12">
      <c r="A64" s="8">
        <v>8</v>
      </c>
      <c r="B64" s="2">
        <v>70002</v>
      </c>
      <c r="C64" s="2">
        <v>70003</v>
      </c>
      <c r="D64" s="2">
        <f t="shared" si="16"/>
        <v>-1</v>
      </c>
      <c r="E64" s="2">
        <f t="shared" si="18"/>
        <v>70002.5</v>
      </c>
      <c r="F64" s="2">
        <v>72599</v>
      </c>
      <c r="G64" s="2">
        <v>72600</v>
      </c>
      <c r="H64" s="2">
        <f t="shared" si="17"/>
        <v>-1</v>
      </c>
      <c r="I64" s="2">
        <f t="shared" si="19"/>
        <v>72599.5</v>
      </c>
      <c r="J64" s="2"/>
      <c r="K64" s="2"/>
      <c r="L64" s="9">
        <f t="shared" si="15"/>
        <v>2.5979999999999999</v>
      </c>
    </row>
    <row r="65" spans="1:13">
      <c r="A65" s="8">
        <v>9</v>
      </c>
      <c r="B65" s="2">
        <v>80002</v>
      </c>
      <c r="C65" s="2">
        <v>80003</v>
      </c>
      <c r="D65" s="2">
        <f t="shared" si="16"/>
        <v>-1</v>
      </c>
      <c r="E65" s="2">
        <f t="shared" si="18"/>
        <v>80002.5</v>
      </c>
      <c r="F65" s="2">
        <v>82599</v>
      </c>
      <c r="G65" s="2">
        <v>82600</v>
      </c>
      <c r="H65" s="2">
        <f t="shared" si="17"/>
        <v>-1</v>
      </c>
      <c r="I65" s="2">
        <f t="shared" si="19"/>
        <v>82599.5</v>
      </c>
      <c r="J65" s="2"/>
      <c r="K65" s="2"/>
      <c r="L65" s="9">
        <f t="shared" si="15"/>
        <v>2.5979999999999999</v>
      </c>
    </row>
    <row r="66" spans="1:13">
      <c r="A66" s="8">
        <v>10</v>
      </c>
      <c r="B66" s="2">
        <v>90002</v>
      </c>
      <c r="C66" s="2">
        <v>90003</v>
      </c>
      <c r="D66" s="2">
        <f t="shared" si="16"/>
        <v>-1</v>
      </c>
      <c r="E66" s="2">
        <f t="shared" si="18"/>
        <v>90002.5</v>
      </c>
      <c r="F66" s="2">
        <v>92599</v>
      </c>
      <c r="G66" s="2">
        <v>92600</v>
      </c>
      <c r="H66" s="2">
        <f t="shared" si="17"/>
        <v>-1</v>
      </c>
      <c r="I66" s="2">
        <f t="shared" si="19"/>
        <v>92599.5</v>
      </c>
      <c r="J66" s="2"/>
      <c r="K66" s="2"/>
      <c r="L66" s="9">
        <f t="shared" si="15"/>
        <v>2.5979999999999999</v>
      </c>
    </row>
    <row r="67" spans="1:13">
      <c r="A67" s="8"/>
      <c r="B67" s="2"/>
      <c r="C67" s="2"/>
      <c r="D67" s="2"/>
      <c r="E67" s="2"/>
      <c r="F67" s="2"/>
      <c r="G67" s="2"/>
      <c r="H67" s="2"/>
      <c r="I67" s="2"/>
      <c r="J67" s="2"/>
      <c r="K67" s="2"/>
      <c r="L67" s="9"/>
    </row>
    <row r="68" spans="1:13">
      <c r="A68" s="8" t="s">
        <v>18</v>
      </c>
      <c r="B68" s="2" t="s">
        <v>19</v>
      </c>
      <c r="C68" s="2"/>
      <c r="D68" s="2"/>
      <c r="E68" s="2"/>
      <c r="F68" s="2"/>
      <c r="G68" s="2"/>
      <c r="H68" s="2"/>
      <c r="I68" s="2"/>
      <c r="J68" s="2"/>
      <c r="K68" s="2"/>
      <c r="L68" s="9"/>
    </row>
    <row r="69" spans="1:13" ht="15.75" thickBot="1">
      <c r="A69" s="10" t="s">
        <v>17</v>
      </c>
      <c r="B69" s="11" t="s">
        <v>19</v>
      </c>
      <c r="C69" s="11"/>
      <c r="D69" s="11"/>
      <c r="E69" s="11"/>
      <c r="F69" s="11"/>
      <c r="G69" s="11"/>
      <c r="H69" s="11"/>
      <c r="I69" s="11"/>
      <c r="J69" s="11"/>
      <c r="K69" s="11"/>
      <c r="L69" s="12"/>
    </row>
    <row r="70" spans="1:13" ht="15.75" thickBot="1"/>
    <row r="71" spans="1:13">
      <c r="A71" s="3" t="s">
        <v>25</v>
      </c>
      <c r="B71" s="4" t="s">
        <v>26</v>
      </c>
      <c r="C71" s="4"/>
      <c r="D71" s="4"/>
      <c r="E71" s="4"/>
      <c r="F71" s="4"/>
      <c r="G71" s="4"/>
      <c r="H71" s="4"/>
      <c r="I71" s="4"/>
      <c r="J71" s="4"/>
      <c r="K71" s="4"/>
      <c r="L71" s="5"/>
      <c r="M71" s="2"/>
    </row>
    <row r="72" spans="1:13">
      <c r="A72" s="6" t="s">
        <v>14</v>
      </c>
      <c r="B72" s="1" t="s">
        <v>2</v>
      </c>
      <c r="C72" s="1" t="s">
        <v>0</v>
      </c>
      <c r="D72" s="1" t="s">
        <v>130</v>
      </c>
      <c r="E72" s="1" t="s">
        <v>156</v>
      </c>
      <c r="F72" s="1" t="s">
        <v>3</v>
      </c>
      <c r="G72" s="1" t="s">
        <v>1</v>
      </c>
      <c r="H72" s="1" t="s">
        <v>131</v>
      </c>
      <c r="I72" s="1" t="s">
        <v>156</v>
      </c>
      <c r="J72" s="1" t="s">
        <v>11</v>
      </c>
      <c r="K72" s="1" t="s">
        <v>12</v>
      </c>
      <c r="L72" s="7" t="s">
        <v>24</v>
      </c>
      <c r="M72" s="2"/>
    </row>
    <row r="73" spans="1:13">
      <c r="A73" s="8">
        <v>1</v>
      </c>
      <c r="B73" s="2">
        <v>2</v>
      </c>
      <c r="C73" s="2">
        <v>2</v>
      </c>
      <c r="D73" s="2">
        <f>B73-C73</f>
        <v>0</v>
      </c>
      <c r="E73" s="2">
        <f>(B73+C73)/2</f>
        <v>2</v>
      </c>
      <c r="F73" s="2">
        <v>3066</v>
      </c>
      <c r="G73" s="2">
        <v>3067</v>
      </c>
      <c r="H73" s="2">
        <f>F73-G73</f>
        <v>-1</v>
      </c>
      <c r="I73" s="2">
        <f>(F73+G73)/2</f>
        <v>3066.5</v>
      </c>
      <c r="J73" s="2">
        <v>10</v>
      </c>
      <c r="K73" s="2">
        <v>10</v>
      </c>
      <c r="L73" s="9">
        <f t="shared" ref="L73:L82" si="20">(G73-B73)/1000</f>
        <v>3.0649999999999999</v>
      </c>
    </row>
    <row r="74" spans="1:13">
      <c r="A74" s="8">
        <v>2</v>
      </c>
      <c r="B74" s="2">
        <v>10002</v>
      </c>
      <c r="C74" s="2">
        <v>10003</v>
      </c>
      <c r="D74" s="2">
        <f t="shared" ref="D74:D82" si="21">B74-C74</f>
        <v>-1</v>
      </c>
      <c r="E74" s="2">
        <f>(B74+C74)/2</f>
        <v>10002.5</v>
      </c>
      <c r="F74" s="2">
        <v>13066</v>
      </c>
      <c r="G74" s="2">
        <v>13067</v>
      </c>
      <c r="H74" s="2">
        <f t="shared" ref="H74:H82" si="22">F74-G74</f>
        <v>-1</v>
      </c>
      <c r="I74" s="2">
        <f>(F74+G74)/2</f>
        <v>13066.5</v>
      </c>
      <c r="J74" s="2"/>
      <c r="K74" s="2"/>
      <c r="L74" s="9">
        <f t="shared" si="20"/>
        <v>3.0649999999999999</v>
      </c>
    </row>
    <row r="75" spans="1:13">
      <c r="A75" s="8">
        <v>3</v>
      </c>
      <c r="B75" s="2">
        <v>20002</v>
      </c>
      <c r="C75" s="2">
        <v>20003</v>
      </c>
      <c r="D75" s="2">
        <f t="shared" si="21"/>
        <v>-1</v>
      </c>
      <c r="E75" s="2">
        <f t="shared" ref="E75:E82" si="23">(B75+C75)/2</f>
        <v>20002.5</v>
      </c>
      <c r="F75" s="2">
        <v>23066</v>
      </c>
      <c r="G75" s="2">
        <v>23067</v>
      </c>
      <c r="H75" s="2">
        <f t="shared" si="22"/>
        <v>-1</v>
      </c>
      <c r="I75" s="2">
        <f t="shared" ref="I75:I82" si="24">(F75+G75)/2</f>
        <v>23066.5</v>
      </c>
      <c r="J75" s="2"/>
      <c r="K75" s="2"/>
      <c r="L75" s="9">
        <f t="shared" si="20"/>
        <v>3.0649999999999999</v>
      </c>
    </row>
    <row r="76" spans="1:13">
      <c r="A76" s="8">
        <v>4</v>
      </c>
      <c r="B76" s="2">
        <v>30002</v>
      </c>
      <c r="C76" s="2">
        <v>30003</v>
      </c>
      <c r="D76" s="2">
        <f t="shared" si="21"/>
        <v>-1</v>
      </c>
      <c r="E76" s="2">
        <f t="shared" si="23"/>
        <v>30002.5</v>
      </c>
      <c r="F76" s="2">
        <v>33066</v>
      </c>
      <c r="G76" s="2">
        <v>33067</v>
      </c>
      <c r="H76" s="2">
        <f t="shared" si="22"/>
        <v>-1</v>
      </c>
      <c r="I76" s="2">
        <f t="shared" si="24"/>
        <v>33066.5</v>
      </c>
      <c r="J76" s="2"/>
      <c r="K76" s="2"/>
      <c r="L76" s="9">
        <f t="shared" si="20"/>
        <v>3.0649999999999999</v>
      </c>
    </row>
    <row r="77" spans="1:13">
      <c r="A77" s="8">
        <v>5</v>
      </c>
      <c r="B77" s="2">
        <v>40002</v>
      </c>
      <c r="C77" s="2">
        <v>40003</v>
      </c>
      <c r="D77" s="2">
        <f t="shared" si="21"/>
        <v>-1</v>
      </c>
      <c r="E77" s="2">
        <f t="shared" si="23"/>
        <v>40002.5</v>
      </c>
      <c r="F77" s="2">
        <v>43066</v>
      </c>
      <c r="G77" s="2">
        <v>43067</v>
      </c>
      <c r="H77" s="2">
        <f t="shared" si="22"/>
        <v>-1</v>
      </c>
      <c r="I77" s="2">
        <f t="shared" si="24"/>
        <v>43066.5</v>
      </c>
      <c r="J77" s="2"/>
      <c r="K77" s="2"/>
      <c r="L77" s="9">
        <f t="shared" si="20"/>
        <v>3.0649999999999999</v>
      </c>
    </row>
    <row r="78" spans="1:13">
      <c r="A78" s="8">
        <v>6</v>
      </c>
      <c r="B78" s="2">
        <v>50002</v>
      </c>
      <c r="C78" s="2">
        <v>50003</v>
      </c>
      <c r="D78" s="2">
        <f t="shared" si="21"/>
        <v>-1</v>
      </c>
      <c r="E78" s="2">
        <f t="shared" si="23"/>
        <v>50002.5</v>
      </c>
      <c r="F78" s="2">
        <v>53066</v>
      </c>
      <c r="G78" s="2">
        <v>53067</v>
      </c>
      <c r="H78" s="2">
        <f t="shared" si="22"/>
        <v>-1</v>
      </c>
      <c r="I78" s="2">
        <f t="shared" si="24"/>
        <v>53066.5</v>
      </c>
      <c r="J78" s="2"/>
      <c r="K78" s="2"/>
      <c r="L78" s="9">
        <f t="shared" si="20"/>
        <v>3.0649999999999999</v>
      </c>
    </row>
    <row r="79" spans="1:13">
      <c r="A79" s="8">
        <v>7</v>
      </c>
      <c r="B79" s="2">
        <v>60002</v>
      </c>
      <c r="C79" s="2">
        <v>60003</v>
      </c>
      <c r="D79" s="2">
        <f t="shared" si="21"/>
        <v>-1</v>
      </c>
      <c r="E79" s="2">
        <f t="shared" si="23"/>
        <v>60002.5</v>
      </c>
      <c r="F79" s="2">
        <v>63066</v>
      </c>
      <c r="G79" s="2">
        <v>63067</v>
      </c>
      <c r="H79" s="2">
        <f t="shared" si="22"/>
        <v>-1</v>
      </c>
      <c r="I79" s="2">
        <f t="shared" si="24"/>
        <v>63066.5</v>
      </c>
      <c r="J79" s="2"/>
      <c r="K79" s="2"/>
      <c r="L79" s="9">
        <f t="shared" si="20"/>
        <v>3.0649999999999999</v>
      </c>
    </row>
    <row r="80" spans="1:13">
      <c r="A80" s="8">
        <v>8</v>
      </c>
      <c r="B80" s="2">
        <v>70002</v>
      </c>
      <c r="C80" s="2">
        <v>70003</v>
      </c>
      <c r="D80" s="2">
        <f t="shared" si="21"/>
        <v>-1</v>
      </c>
      <c r="E80" s="2">
        <f t="shared" si="23"/>
        <v>70002.5</v>
      </c>
      <c r="F80" s="2">
        <v>73066</v>
      </c>
      <c r="G80" s="2">
        <v>73067</v>
      </c>
      <c r="H80" s="2">
        <f t="shared" si="22"/>
        <v>-1</v>
      </c>
      <c r="I80" s="2">
        <f t="shared" si="24"/>
        <v>73066.5</v>
      </c>
      <c r="J80" s="2"/>
      <c r="K80" s="2"/>
      <c r="L80" s="9">
        <f t="shared" si="20"/>
        <v>3.0649999999999999</v>
      </c>
    </row>
    <row r="81" spans="1:12">
      <c r="A81" s="8">
        <v>9</v>
      </c>
      <c r="B81" s="2">
        <v>80002</v>
      </c>
      <c r="C81" s="2">
        <v>80003</v>
      </c>
      <c r="D81" s="2">
        <f t="shared" si="21"/>
        <v>-1</v>
      </c>
      <c r="E81" s="2">
        <f t="shared" si="23"/>
        <v>80002.5</v>
      </c>
      <c r="F81" s="2">
        <v>83066</v>
      </c>
      <c r="G81" s="2">
        <v>83067</v>
      </c>
      <c r="H81" s="2">
        <f t="shared" si="22"/>
        <v>-1</v>
      </c>
      <c r="I81" s="2">
        <f t="shared" si="24"/>
        <v>83066.5</v>
      </c>
      <c r="J81" s="2"/>
      <c r="K81" s="2"/>
      <c r="L81" s="9">
        <f t="shared" si="20"/>
        <v>3.0649999999999999</v>
      </c>
    </row>
    <row r="82" spans="1:12">
      <c r="A82" s="8">
        <v>10</v>
      </c>
      <c r="B82" s="2">
        <v>90002</v>
      </c>
      <c r="C82" s="2">
        <v>90003</v>
      </c>
      <c r="D82" s="2">
        <f t="shared" si="21"/>
        <v>-1</v>
      </c>
      <c r="E82" s="2">
        <f t="shared" si="23"/>
        <v>90002.5</v>
      </c>
      <c r="F82" s="2">
        <v>93066</v>
      </c>
      <c r="G82" s="2">
        <v>93067</v>
      </c>
      <c r="H82" s="2">
        <f t="shared" si="22"/>
        <v>-1</v>
      </c>
      <c r="I82" s="2">
        <f t="shared" si="24"/>
        <v>93066.5</v>
      </c>
      <c r="J82" s="2"/>
      <c r="K82" s="2"/>
      <c r="L82" s="9">
        <f t="shared" si="20"/>
        <v>3.0649999999999999</v>
      </c>
    </row>
    <row r="83" spans="1:12">
      <c r="A83" s="8"/>
      <c r="B83" s="2"/>
      <c r="C83" s="2"/>
      <c r="D83" s="2"/>
      <c r="E83" s="2"/>
      <c r="F83" s="2"/>
      <c r="G83" s="2"/>
      <c r="H83" s="2"/>
      <c r="I83" s="2"/>
      <c r="J83" s="2"/>
      <c r="K83" s="2"/>
      <c r="L83" s="9"/>
    </row>
    <row r="84" spans="1:12">
      <c r="A84" s="8" t="s">
        <v>18</v>
      </c>
      <c r="B84" s="2" t="s">
        <v>19</v>
      </c>
      <c r="C84" s="2"/>
      <c r="D84" s="2"/>
      <c r="E84" s="2"/>
      <c r="F84" s="2"/>
      <c r="G84" s="2"/>
      <c r="H84" s="2"/>
      <c r="I84" s="2"/>
      <c r="J84" s="2"/>
      <c r="K84" s="2"/>
      <c r="L84" s="9"/>
    </row>
    <row r="85" spans="1:12" ht="15.75" thickBot="1">
      <c r="A85" s="10" t="s">
        <v>17</v>
      </c>
      <c r="B85" s="11" t="s">
        <v>19</v>
      </c>
      <c r="C85" s="11"/>
      <c r="D85" s="11"/>
      <c r="E85" s="11"/>
      <c r="F85" s="11"/>
      <c r="G85" s="11"/>
      <c r="H85" s="11"/>
      <c r="I85" s="11"/>
      <c r="J85" s="11"/>
      <c r="K85" s="11"/>
      <c r="L85" s="12"/>
    </row>
    <row r="86" spans="1:12" ht="15.75" thickBot="1"/>
    <row r="87" spans="1:12">
      <c r="A87" s="3" t="s">
        <v>27</v>
      </c>
      <c r="B87" s="4" t="s">
        <v>28</v>
      </c>
      <c r="C87" s="4"/>
      <c r="D87" s="4"/>
      <c r="E87" s="4"/>
      <c r="F87" s="4"/>
      <c r="G87" s="4"/>
      <c r="H87" s="4"/>
      <c r="I87" s="4"/>
      <c r="J87" s="4"/>
      <c r="K87" s="4"/>
      <c r="L87" s="5"/>
    </row>
    <row r="88" spans="1:12">
      <c r="A88" s="6" t="s">
        <v>14</v>
      </c>
      <c r="B88" s="1" t="s">
        <v>2</v>
      </c>
      <c r="C88" s="1" t="s">
        <v>0</v>
      </c>
      <c r="D88" s="1" t="s">
        <v>130</v>
      </c>
      <c r="E88" s="1" t="s">
        <v>156</v>
      </c>
      <c r="F88" s="1" t="s">
        <v>3</v>
      </c>
      <c r="G88" s="1" t="s">
        <v>1</v>
      </c>
      <c r="H88" s="1" t="s">
        <v>131</v>
      </c>
      <c r="I88" s="1" t="s">
        <v>156</v>
      </c>
      <c r="J88" s="1" t="s">
        <v>11</v>
      </c>
      <c r="K88" s="1" t="s">
        <v>12</v>
      </c>
      <c r="L88" s="7" t="s">
        <v>24</v>
      </c>
    </row>
    <row r="89" spans="1:12">
      <c r="A89" s="8">
        <v>1</v>
      </c>
      <c r="B89" s="2">
        <v>2</v>
      </c>
      <c r="C89" s="2">
        <v>2</v>
      </c>
      <c r="D89" s="2">
        <f>B89-C89</f>
        <v>0</v>
      </c>
      <c r="E89" s="2">
        <f>(B89+C89)/2</f>
        <v>2</v>
      </c>
      <c r="F89" s="2">
        <v>2911</v>
      </c>
      <c r="G89" s="2">
        <v>2912</v>
      </c>
      <c r="H89" s="2">
        <f>F89-G89</f>
        <v>-1</v>
      </c>
      <c r="I89" s="2">
        <f>(F89+G89)/2</f>
        <v>2911.5</v>
      </c>
      <c r="J89" s="2">
        <v>10</v>
      </c>
      <c r="K89" s="2">
        <v>10</v>
      </c>
      <c r="L89" s="9">
        <f t="shared" ref="L89:L98" si="25">(G89-B89)/1000</f>
        <v>2.91</v>
      </c>
    </row>
    <row r="90" spans="1:12">
      <c r="A90" s="8">
        <v>2</v>
      </c>
      <c r="B90" s="2">
        <v>10002</v>
      </c>
      <c r="C90" s="2">
        <v>10003</v>
      </c>
      <c r="D90" s="2">
        <f t="shared" ref="D90:D98" si="26">B90-C90</f>
        <v>-1</v>
      </c>
      <c r="E90" s="2">
        <f>(B90+C90)/2</f>
        <v>10002.5</v>
      </c>
      <c r="F90" s="2">
        <v>12911</v>
      </c>
      <c r="G90" s="2">
        <v>12912</v>
      </c>
      <c r="H90" s="2">
        <f t="shared" ref="H90:H98" si="27">F90-G90</f>
        <v>-1</v>
      </c>
      <c r="I90" s="2">
        <f>(F90+G90)/2</f>
        <v>12911.5</v>
      </c>
      <c r="J90" s="2"/>
      <c r="K90" s="2"/>
      <c r="L90" s="9">
        <f t="shared" si="25"/>
        <v>2.91</v>
      </c>
    </row>
    <row r="91" spans="1:12">
      <c r="A91" s="8">
        <v>3</v>
      </c>
      <c r="B91" s="2">
        <v>20002</v>
      </c>
      <c r="C91" s="2">
        <v>20003</v>
      </c>
      <c r="D91" s="2">
        <f t="shared" si="26"/>
        <v>-1</v>
      </c>
      <c r="E91" s="2">
        <f t="shared" ref="E91:E98" si="28">(B91+C91)/2</f>
        <v>20002.5</v>
      </c>
      <c r="F91" s="2">
        <v>22911</v>
      </c>
      <c r="G91" s="2">
        <v>22912</v>
      </c>
      <c r="H91" s="2">
        <f t="shared" si="27"/>
        <v>-1</v>
      </c>
      <c r="I91" s="2">
        <f t="shared" ref="I91:I98" si="29">(F91+G91)/2</f>
        <v>22911.5</v>
      </c>
      <c r="J91" s="2"/>
      <c r="K91" s="2"/>
      <c r="L91" s="9">
        <f t="shared" si="25"/>
        <v>2.91</v>
      </c>
    </row>
    <row r="92" spans="1:12">
      <c r="A92" s="8">
        <v>4</v>
      </c>
      <c r="B92" s="2">
        <v>30002</v>
      </c>
      <c r="C92" s="2">
        <v>30003</v>
      </c>
      <c r="D92" s="2">
        <f t="shared" si="26"/>
        <v>-1</v>
      </c>
      <c r="E92" s="2">
        <f t="shared" si="28"/>
        <v>30002.5</v>
      </c>
      <c r="F92" s="2">
        <v>32911</v>
      </c>
      <c r="G92" s="2">
        <v>32912</v>
      </c>
      <c r="H92" s="2">
        <f t="shared" si="27"/>
        <v>-1</v>
      </c>
      <c r="I92" s="2">
        <f t="shared" si="29"/>
        <v>32911.5</v>
      </c>
      <c r="J92" s="2"/>
      <c r="K92" s="2"/>
      <c r="L92" s="9">
        <f t="shared" si="25"/>
        <v>2.91</v>
      </c>
    </row>
    <row r="93" spans="1:12">
      <c r="A93" s="8">
        <v>5</v>
      </c>
      <c r="B93" s="2">
        <v>40002</v>
      </c>
      <c r="C93" s="2">
        <v>40003</v>
      </c>
      <c r="D93" s="2">
        <f t="shared" si="26"/>
        <v>-1</v>
      </c>
      <c r="E93" s="2">
        <f t="shared" si="28"/>
        <v>40002.5</v>
      </c>
      <c r="F93" s="2">
        <v>42911</v>
      </c>
      <c r="G93" s="2">
        <v>42912</v>
      </c>
      <c r="H93" s="2">
        <f t="shared" si="27"/>
        <v>-1</v>
      </c>
      <c r="I93" s="2">
        <f t="shared" si="29"/>
        <v>42911.5</v>
      </c>
      <c r="J93" s="2"/>
      <c r="K93" s="2"/>
      <c r="L93" s="9">
        <f t="shared" si="25"/>
        <v>2.91</v>
      </c>
    </row>
    <row r="94" spans="1:12">
      <c r="A94" s="8">
        <v>6</v>
      </c>
      <c r="B94" s="2">
        <v>50002</v>
      </c>
      <c r="C94" s="2">
        <v>50003</v>
      </c>
      <c r="D94" s="2">
        <f t="shared" si="26"/>
        <v>-1</v>
      </c>
      <c r="E94" s="2">
        <f t="shared" si="28"/>
        <v>50002.5</v>
      </c>
      <c r="F94" s="2">
        <v>52911</v>
      </c>
      <c r="G94" s="2">
        <v>52912</v>
      </c>
      <c r="H94" s="2">
        <f t="shared" si="27"/>
        <v>-1</v>
      </c>
      <c r="I94" s="2">
        <f t="shared" si="29"/>
        <v>52911.5</v>
      </c>
      <c r="J94" s="2"/>
      <c r="K94" s="2"/>
      <c r="L94" s="9">
        <f t="shared" si="25"/>
        <v>2.91</v>
      </c>
    </row>
    <row r="95" spans="1:12">
      <c r="A95" s="8">
        <v>7</v>
      </c>
      <c r="B95" s="2">
        <v>60002</v>
      </c>
      <c r="C95" s="2">
        <v>60003</v>
      </c>
      <c r="D95" s="2">
        <f t="shared" si="26"/>
        <v>-1</v>
      </c>
      <c r="E95" s="2">
        <f t="shared" si="28"/>
        <v>60002.5</v>
      </c>
      <c r="F95" s="2">
        <v>62911</v>
      </c>
      <c r="G95" s="2">
        <v>62912</v>
      </c>
      <c r="H95" s="2">
        <f t="shared" si="27"/>
        <v>-1</v>
      </c>
      <c r="I95" s="2">
        <f t="shared" si="29"/>
        <v>62911.5</v>
      </c>
      <c r="J95" s="2"/>
      <c r="K95" s="2"/>
      <c r="L95" s="9">
        <f t="shared" si="25"/>
        <v>2.91</v>
      </c>
    </row>
    <row r="96" spans="1:12">
      <c r="A96" s="8">
        <v>8</v>
      </c>
      <c r="B96" s="2">
        <v>70002</v>
      </c>
      <c r="C96" s="2">
        <v>70003</v>
      </c>
      <c r="D96" s="2">
        <f t="shared" si="26"/>
        <v>-1</v>
      </c>
      <c r="E96" s="2">
        <f t="shared" si="28"/>
        <v>70002.5</v>
      </c>
      <c r="F96" s="2">
        <v>72911</v>
      </c>
      <c r="G96" s="2">
        <v>72912</v>
      </c>
      <c r="H96" s="2">
        <f t="shared" si="27"/>
        <v>-1</v>
      </c>
      <c r="I96" s="2">
        <f t="shared" si="29"/>
        <v>72911.5</v>
      </c>
      <c r="J96" s="2"/>
      <c r="K96" s="2"/>
      <c r="L96" s="9">
        <f t="shared" si="25"/>
        <v>2.91</v>
      </c>
    </row>
    <row r="97" spans="1:12">
      <c r="A97" s="8">
        <v>9</v>
      </c>
      <c r="B97" s="2">
        <v>80002</v>
      </c>
      <c r="C97" s="2">
        <v>80003</v>
      </c>
      <c r="D97" s="2">
        <f t="shared" si="26"/>
        <v>-1</v>
      </c>
      <c r="E97" s="2">
        <f t="shared" si="28"/>
        <v>80002.5</v>
      </c>
      <c r="F97" s="2">
        <v>82911</v>
      </c>
      <c r="G97" s="2">
        <v>82912</v>
      </c>
      <c r="H97" s="2">
        <f t="shared" si="27"/>
        <v>-1</v>
      </c>
      <c r="I97" s="2">
        <f t="shared" si="29"/>
        <v>82911.5</v>
      </c>
      <c r="J97" s="2"/>
      <c r="K97" s="2"/>
      <c r="L97" s="9">
        <f t="shared" si="25"/>
        <v>2.91</v>
      </c>
    </row>
    <row r="98" spans="1:12">
      <c r="A98" s="8">
        <v>10</v>
      </c>
      <c r="B98" s="2">
        <v>90002</v>
      </c>
      <c r="C98" s="2">
        <v>90003</v>
      </c>
      <c r="D98" s="2">
        <f t="shared" si="26"/>
        <v>-1</v>
      </c>
      <c r="E98" s="2">
        <f t="shared" si="28"/>
        <v>90002.5</v>
      </c>
      <c r="F98" s="2">
        <v>92911</v>
      </c>
      <c r="G98" s="2">
        <v>92912</v>
      </c>
      <c r="H98" s="2">
        <f t="shared" si="27"/>
        <v>-1</v>
      </c>
      <c r="I98" s="2">
        <f t="shared" si="29"/>
        <v>92911.5</v>
      </c>
      <c r="J98" s="2"/>
      <c r="K98" s="2"/>
      <c r="L98" s="9">
        <f t="shared" si="25"/>
        <v>2.91</v>
      </c>
    </row>
    <row r="99" spans="1:12">
      <c r="A99" s="8"/>
      <c r="B99" s="2"/>
      <c r="C99" s="2"/>
      <c r="D99" s="2"/>
      <c r="E99" s="2"/>
      <c r="F99" s="2"/>
      <c r="G99" s="2"/>
      <c r="H99" s="2"/>
      <c r="I99" s="2"/>
      <c r="J99" s="2"/>
      <c r="K99" s="2"/>
      <c r="L99" s="9"/>
    </row>
    <row r="100" spans="1:12">
      <c r="A100" s="8" t="s">
        <v>18</v>
      </c>
      <c r="B100" s="2" t="s">
        <v>19</v>
      </c>
      <c r="C100" s="2"/>
      <c r="D100" s="2"/>
      <c r="E100" s="2"/>
      <c r="F100" s="2"/>
      <c r="G100" s="2"/>
      <c r="H100" s="2"/>
      <c r="I100" s="2"/>
      <c r="J100" s="2"/>
      <c r="K100" s="2"/>
      <c r="L100" s="9"/>
    </row>
    <row r="101" spans="1:12" ht="15.75" thickBot="1">
      <c r="A101" s="10" t="s">
        <v>17</v>
      </c>
      <c r="B101" s="11" t="s">
        <v>19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2"/>
    </row>
    <row r="102" spans="1:12" ht="15.75" thickBot="1"/>
    <row r="103" spans="1:12">
      <c r="A103" s="3" t="s">
        <v>29</v>
      </c>
      <c r="B103" s="4" t="s">
        <v>30</v>
      </c>
      <c r="C103" s="4"/>
      <c r="D103" s="4"/>
      <c r="E103" s="4"/>
      <c r="F103" s="4"/>
      <c r="G103" s="4"/>
      <c r="H103" s="4"/>
      <c r="I103" s="4"/>
      <c r="J103" s="4"/>
      <c r="K103" s="4"/>
      <c r="L103" s="5"/>
    </row>
    <row r="104" spans="1:12">
      <c r="A104" s="6" t="s">
        <v>14</v>
      </c>
      <c r="B104" s="1" t="s">
        <v>2</v>
      </c>
      <c r="C104" s="1" t="s">
        <v>0</v>
      </c>
      <c r="D104" s="1" t="s">
        <v>130</v>
      </c>
      <c r="E104" s="1" t="s">
        <v>156</v>
      </c>
      <c r="F104" s="1" t="s">
        <v>3</v>
      </c>
      <c r="G104" s="1" t="s">
        <v>1</v>
      </c>
      <c r="H104" s="1" t="s">
        <v>131</v>
      </c>
      <c r="I104" s="1" t="s">
        <v>156</v>
      </c>
      <c r="J104" s="1" t="s">
        <v>11</v>
      </c>
      <c r="K104" s="1" t="s">
        <v>12</v>
      </c>
      <c r="L104" s="7" t="s">
        <v>24</v>
      </c>
    </row>
    <row r="105" spans="1:12">
      <c r="A105" s="8">
        <v>1</v>
      </c>
      <c r="B105" s="2">
        <v>2</v>
      </c>
      <c r="C105" s="2">
        <v>2</v>
      </c>
      <c r="D105" s="2">
        <f>B105-C105</f>
        <v>0</v>
      </c>
      <c r="E105" s="2">
        <f>(B105+C105)/2</f>
        <v>2</v>
      </c>
      <c r="F105" s="2">
        <v>3068</v>
      </c>
      <c r="G105" s="2">
        <v>3069</v>
      </c>
      <c r="H105" s="2">
        <f>F105-G105</f>
        <v>-1</v>
      </c>
      <c r="I105" s="2">
        <f>(F105+G105)/2</f>
        <v>3068.5</v>
      </c>
      <c r="J105" s="2">
        <v>10</v>
      </c>
      <c r="K105" s="2">
        <v>10</v>
      </c>
      <c r="L105" s="9">
        <f t="shared" ref="L105:L114" si="30">(G105-B105)/1000</f>
        <v>3.0670000000000002</v>
      </c>
    </row>
    <row r="106" spans="1:12">
      <c r="A106" s="8">
        <v>2</v>
      </c>
      <c r="B106" s="2">
        <v>10002</v>
      </c>
      <c r="C106" s="2">
        <v>10003</v>
      </c>
      <c r="D106" s="2">
        <f t="shared" ref="D106:D114" si="31">B106-C106</f>
        <v>-1</v>
      </c>
      <c r="E106" s="2">
        <f>(B106+C106)/2</f>
        <v>10002.5</v>
      </c>
      <c r="F106" s="2">
        <v>13068</v>
      </c>
      <c r="G106" s="2">
        <v>13069</v>
      </c>
      <c r="H106" s="2">
        <f t="shared" ref="H106:H114" si="32">F106-G106</f>
        <v>-1</v>
      </c>
      <c r="I106" s="2">
        <f>(F106+G106)/2</f>
        <v>13068.5</v>
      </c>
      <c r="J106" s="2"/>
      <c r="K106" s="2"/>
      <c r="L106" s="9">
        <f t="shared" si="30"/>
        <v>3.0670000000000002</v>
      </c>
    </row>
    <row r="107" spans="1:12">
      <c r="A107" s="8">
        <v>3</v>
      </c>
      <c r="B107" s="2">
        <v>20002</v>
      </c>
      <c r="C107" s="2">
        <v>20003</v>
      </c>
      <c r="D107" s="2">
        <f t="shared" si="31"/>
        <v>-1</v>
      </c>
      <c r="E107" s="2">
        <f t="shared" ref="E107:E114" si="33">(B107+C107)/2</f>
        <v>20002.5</v>
      </c>
      <c r="F107" s="2">
        <v>23068</v>
      </c>
      <c r="G107" s="2">
        <v>23069</v>
      </c>
      <c r="H107" s="2">
        <f t="shared" si="32"/>
        <v>-1</v>
      </c>
      <c r="I107" s="2">
        <f t="shared" ref="I107:I114" si="34">(F107+G107)/2</f>
        <v>23068.5</v>
      </c>
      <c r="J107" s="2"/>
      <c r="K107" s="2"/>
      <c r="L107" s="9">
        <f t="shared" si="30"/>
        <v>3.0670000000000002</v>
      </c>
    </row>
    <row r="108" spans="1:12">
      <c r="A108" s="8">
        <v>4</v>
      </c>
      <c r="B108" s="2">
        <v>30002</v>
      </c>
      <c r="C108" s="2">
        <v>30003</v>
      </c>
      <c r="D108" s="2">
        <f t="shared" si="31"/>
        <v>-1</v>
      </c>
      <c r="E108" s="2">
        <f t="shared" si="33"/>
        <v>30002.5</v>
      </c>
      <c r="F108" s="2">
        <v>33068</v>
      </c>
      <c r="G108" s="2">
        <v>33069</v>
      </c>
      <c r="H108" s="2">
        <f t="shared" si="32"/>
        <v>-1</v>
      </c>
      <c r="I108" s="2">
        <f t="shared" si="34"/>
        <v>33068.5</v>
      </c>
      <c r="J108" s="2"/>
      <c r="K108" s="2"/>
      <c r="L108" s="9">
        <f t="shared" si="30"/>
        <v>3.0670000000000002</v>
      </c>
    </row>
    <row r="109" spans="1:12">
      <c r="A109" s="8">
        <v>5</v>
      </c>
      <c r="B109" s="2">
        <v>40002</v>
      </c>
      <c r="C109" s="2">
        <v>40003</v>
      </c>
      <c r="D109" s="2">
        <f t="shared" si="31"/>
        <v>-1</v>
      </c>
      <c r="E109" s="2">
        <f t="shared" si="33"/>
        <v>40002.5</v>
      </c>
      <c r="F109" s="2">
        <v>43068</v>
      </c>
      <c r="G109" s="2">
        <v>43069</v>
      </c>
      <c r="H109" s="2">
        <f t="shared" si="32"/>
        <v>-1</v>
      </c>
      <c r="I109" s="2">
        <f t="shared" si="34"/>
        <v>43068.5</v>
      </c>
      <c r="J109" s="2"/>
      <c r="K109" s="2"/>
      <c r="L109" s="9">
        <f t="shared" si="30"/>
        <v>3.0670000000000002</v>
      </c>
    </row>
    <row r="110" spans="1:12">
      <c r="A110" s="8">
        <v>6</v>
      </c>
      <c r="B110" s="2">
        <v>50002</v>
      </c>
      <c r="C110" s="2">
        <v>50003</v>
      </c>
      <c r="D110" s="2">
        <f t="shared" si="31"/>
        <v>-1</v>
      </c>
      <c r="E110" s="2">
        <f t="shared" si="33"/>
        <v>50002.5</v>
      </c>
      <c r="F110" s="2">
        <v>53068</v>
      </c>
      <c r="G110" s="2">
        <v>53069</v>
      </c>
      <c r="H110" s="2">
        <f t="shared" si="32"/>
        <v>-1</v>
      </c>
      <c r="I110" s="2">
        <f t="shared" si="34"/>
        <v>53068.5</v>
      </c>
      <c r="J110" s="2"/>
      <c r="K110" s="2"/>
      <c r="L110" s="9">
        <f t="shared" si="30"/>
        <v>3.0670000000000002</v>
      </c>
    </row>
    <row r="111" spans="1:12">
      <c r="A111" s="8">
        <v>7</v>
      </c>
      <c r="B111" s="2">
        <v>60002</v>
      </c>
      <c r="C111" s="2">
        <v>60003</v>
      </c>
      <c r="D111" s="2">
        <f t="shared" si="31"/>
        <v>-1</v>
      </c>
      <c r="E111" s="2">
        <f t="shared" si="33"/>
        <v>60002.5</v>
      </c>
      <c r="F111" s="2">
        <v>63068</v>
      </c>
      <c r="G111" s="2">
        <v>63069</v>
      </c>
      <c r="H111" s="2">
        <f t="shared" si="32"/>
        <v>-1</v>
      </c>
      <c r="I111" s="2">
        <f t="shared" si="34"/>
        <v>63068.5</v>
      </c>
      <c r="J111" s="2"/>
      <c r="K111" s="2"/>
      <c r="L111" s="9">
        <f t="shared" si="30"/>
        <v>3.0670000000000002</v>
      </c>
    </row>
    <row r="112" spans="1:12">
      <c r="A112" s="8">
        <v>8</v>
      </c>
      <c r="B112" s="2">
        <v>70002</v>
      </c>
      <c r="C112" s="2">
        <v>70003</v>
      </c>
      <c r="D112" s="2">
        <f t="shared" si="31"/>
        <v>-1</v>
      </c>
      <c r="E112" s="2">
        <f t="shared" si="33"/>
        <v>70002.5</v>
      </c>
      <c r="F112" s="2">
        <v>73068</v>
      </c>
      <c r="G112" s="2">
        <v>73069</v>
      </c>
      <c r="H112" s="2">
        <f t="shared" si="32"/>
        <v>-1</v>
      </c>
      <c r="I112" s="2">
        <f t="shared" si="34"/>
        <v>73068.5</v>
      </c>
      <c r="J112" s="2"/>
      <c r="K112" s="2"/>
      <c r="L112" s="9">
        <f t="shared" si="30"/>
        <v>3.0670000000000002</v>
      </c>
    </row>
    <row r="113" spans="1:12">
      <c r="A113" s="8">
        <v>9</v>
      </c>
      <c r="B113" s="2">
        <v>80002</v>
      </c>
      <c r="C113" s="2">
        <v>80003</v>
      </c>
      <c r="D113" s="2">
        <f t="shared" si="31"/>
        <v>-1</v>
      </c>
      <c r="E113" s="2">
        <f t="shared" si="33"/>
        <v>80002.5</v>
      </c>
      <c r="F113" s="2">
        <v>83068</v>
      </c>
      <c r="G113" s="2">
        <v>83069</v>
      </c>
      <c r="H113" s="2">
        <f t="shared" si="32"/>
        <v>-1</v>
      </c>
      <c r="I113" s="2">
        <f t="shared" si="34"/>
        <v>83068.5</v>
      </c>
      <c r="J113" s="2"/>
      <c r="K113" s="2"/>
      <c r="L113" s="9">
        <f t="shared" si="30"/>
        <v>3.0670000000000002</v>
      </c>
    </row>
    <row r="114" spans="1:12">
      <c r="A114" s="8">
        <v>10</v>
      </c>
      <c r="B114" s="2">
        <v>90002</v>
      </c>
      <c r="C114" s="2">
        <v>90003</v>
      </c>
      <c r="D114" s="2">
        <f t="shared" si="31"/>
        <v>-1</v>
      </c>
      <c r="E114" s="2">
        <f t="shared" si="33"/>
        <v>90002.5</v>
      </c>
      <c r="F114" s="2">
        <v>93068</v>
      </c>
      <c r="G114" s="2">
        <v>93069</v>
      </c>
      <c r="H114" s="2">
        <f t="shared" si="32"/>
        <v>-1</v>
      </c>
      <c r="I114" s="2">
        <f t="shared" si="34"/>
        <v>93068.5</v>
      </c>
      <c r="J114" s="2"/>
      <c r="K114" s="2"/>
      <c r="L114" s="9">
        <f t="shared" si="30"/>
        <v>3.0670000000000002</v>
      </c>
    </row>
    <row r="115" spans="1:12">
      <c r="A115" s="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9"/>
    </row>
    <row r="116" spans="1:12">
      <c r="A116" s="8" t="s">
        <v>18</v>
      </c>
      <c r="B116" s="2" t="s">
        <v>19</v>
      </c>
      <c r="C116" s="2"/>
      <c r="D116" s="2"/>
      <c r="E116" s="2"/>
      <c r="F116" s="2"/>
      <c r="G116" s="2"/>
      <c r="H116" s="2"/>
      <c r="I116" s="2"/>
      <c r="J116" s="2"/>
      <c r="K116" s="2"/>
      <c r="L116" s="9"/>
    </row>
    <row r="117" spans="1:12" ht="15.75" thickBot="1">
      <c r="A117" s="10" t="s">
        <v>17</v>
      </c>
      <c r="B117" s="11" t="s">
        <v>19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2"/>
    </row>
    <row r="118" spans="1:12" ht="15.75" thickBot="1"/>
    <row r="119" spans="1:12">
      <c r="A119" s="3" t="s">
        <v>31</v>
      </c>
      <c r="B119" s="4" t="s">
        <v>32</v>
      </c>
      <c r="C119" s="4"/>
      <c r="D119" s="4"/>
      <c r="E119" s="4"/>
      <c r="F119" s="4"/>
      <c r="G119" s="4"/>
      <c r="H119" s="4"/>
      <c r="I119" s="4"/>
      <c r="J119" s="4"/>
      <c r="K119" s="4"/>
      <c r="L119" s="5"/>
    </row>
    <row r="120" spans="1:12">
      <c r="A120" s="6" t="s">
        <v>14</v>
      </c>
      <c r="B120" s="1" t="s">
        <v>2</v>
      </c>
      <c r="C120" s="1" t="s">
        <v>0</v>
      </c>
      <c r="D120" s="1" t="s">
        <v>130</v>
      </c>
      <c r="E120" s="1" t="s">
        <v>156</v>
      </c>
      <c r="F120" s="1" t="s">
        <v>3</v>
      </c>
      <c r="G120" s="1" t="s">
        <v>1</v>
      </c>
      <c r="H120" s="1" t="s">
        <v>131</v>
      </c>
      <c r="I120" s="1" t="s">
        <v>156</v>
      </c>
      <c r="J120" s="1" t="s">
        <v>11</v>
      </c>
      <c r="K120" s="1" t="s">
        <v>12</v>
      </c>
      <c r="L120" s="7" t="s">
        <v>24</v>
      </c>
    </row>
    <row r="121" spans="1:12">
      <c r="A121" s="8">
        <v>1</v>
      </c>
      <c r="B121" s="2">
        <v>2</v>
      </c>
      <c r="C121" s="2">
        <v>2</v>
      </c>
      <c r="D121" s="2">
        <f>B121-C121</f>
        <v>0</v>
      </c>
      <c r="E121" s="2">
        <f>(B121+C121)/2</f>
        <v>2</v>
      </c>
      <c r="F121" s="2">
        <v>2623</v>
      </c>
      <c r="G121" s="2">
        <v>2624</v>
      </c>
      <c r="H121" s="2">
        <f>F121-G121</f>
        <v>-1</v>
      </c>
      <c r="I121" s="2">
        <f>(F121+G121)/2</f>
        <v>2623.5</v>
      </c>
      <c r="J121" s="2">
        <v>10</v>
      </c>
      <c r="K121" s="2">
        <v>10</v>
      </c>
      <c r="L121" s="9">
        <f t="shared" ref="L121:L130" si="35">(G121-B121)/1000</f>
        <v>2.6219999999999999</v>
      </c>
    </row>
    <row r="122" spans="1:12">
      <c r="A122" s="8">
        <v>2</v>
      </c>
      <c r="B122" s="2">
        <v>10002</v>
      </c>
      <c r="C122" s="2">
        <v>10003</v>
      </c>
      <c r="D122" s="2">
        <f t="shared" ref="D122:D130" si="36">B122-C122</f>
        <v>-1</v>
      </c>
      <c r="E122" s="2">
        <f>(B122+C122)/2</f>
        <v>10002.5</v>
      </c>
      <c r="F122" s="2">
        <v>12623</v>
      </c>
      <c r="G122" s="2">
        <v>12624</v>
      </c>
      <c r="H122" s="2">
        <f t="shared" ref="H122:H130" si="37">F122-G122</f>
        <v>-1</v>
      </c>
      <c r="I122" s="2">
        <f>(F122+G122)/2</f>
        <v>12623.5</v>
      </c>
      <c r="J122" s="2"/>
      <c r="K122" s="2"/>
      <c r="L122" s="9">
        <f t="shared" si="35"/>
        <v>2.6219999999999999</v>
      </c>
    </row>
    <row r="123" spans="1:12">
      <c r="A123" s="8">
        <v>3</v>
      </c>
      <c r="B123" s="2">
        <v>20002</v>
      </c>
      <c r="C123" s="2">
        <v>20003</v>
      </c>
      <c r="D123" s="2">
        <f t="shared" si="36"/>
        <v>-1</v>
      </c>
      <c r="E123" s="2">
        <f t="shared" ref="E123:E130" si="38">(B123+C123)/2</f>
        <v>20002.5</v>
      </c>
      <c r="F123" s="2">
        <v>22623</v>
      </c>
      <c r="G123" s="2">
        <v>22624</v>
      </c>
      <c r="H123" s="2">
        <f t="shared" si="37"/>
        <v>-1</v>
      </c>
      <c r="I123" s="2">
        <f t="shared" ref="I123:I130" si="39">(F123+G123)/2</f>
        <v>22623.5</v>
      </c>
      <c r="J123" s="2"/>
      <c r="K123" s="2"/>
      <c r="L123" s="9">
        <f t="shared" si="35"/>
        <v>2.6219999999999999</v>
      </c>
    </row>
    <row r="124" spans="1:12">
      <c r="A124" s="8">
        <v>4</v>
      </c>
      <c r="B124" s="2">
        <v>30002</v>
      </c>
      <c r="C124" s="2">
        <v>30003</v>
      </c>
      <c r="D124" s="2">
        <f t="shared" si="36"/>
        <v>-1</v>
      </c>
      <c r="E124" s="2">
        <f t="shared" si="38"/>
        <v>30002.5</v>
      </c>
      <c r="F124" s="2">
        <v>32623</v>
      </c>
      <c r="G124" s="2">
        <v>32624</v>
      </c>
      <c r="H124" s="2">
        <f t="shared" si="37"/>
        <v>-1</v>
      </c>
      <c r="I124" s="2">
        <f t="shared" si="39"/>
        <v>32623.5</v>
      </c>
      <c r="J124" s="2"/>
      <c r="K124" s="2"/>
      <c r="L124" s="9">
        <f t="shared" si="35"/>
        <v>2.6219999999999999</v>
      </c>
    </row>
    <row r="125" spans="1:12">
      <c r="A125" s="8">
        <v>5</v>
      </c>
      <c r="B125" s="2">
        <v>40002</v>
      </c>
      <c r="C125" s="2">
        <v>40003</v>
      </c>
      <c r="D125" s="2">
        <f t="shared" si="36"/>
        <v>-1</v>
      </c>
      <c r="E125" s="2">
        <f t="shared" si="38"/>
        <v>40002.5</v>
      </c>
      <c r="F125" s="2">
        <v>42623</v>
      </c>
      <c r="G125" s="2">
        <v>42624</v>
      </c>
      <c r="H125" s="2">
        <f t="shared" si="37"/>
        <v>-1</v>
      </c>
      <c r="I125" s="2">
        <f t="shared" si="39"/>
        <v>42623.5</v>
      </c>
      <c r="J125" s="2"/>
      <c r="K125" s="2"/>
      <c r="L125" s="9">
        <f t="shared" si="35"/>
        <v>2.6219999999999999</v>
      </c>
    </row>
    <row r="126" spans="1:12">
      <c r="A126" s="8">
        <v>6</v>
      </c>
      <c r="B126" s="2">
        <v>50002</v>
      </c>
      <c r="C126" s="2">
        <v>50003</v>
      </c>
      <c r="D126" s="2">
        <f t="shared" si="36"/>
        <v>-1</v>
      </c>
      <c r="E126" s="2">
        <f t="shared" si="38"/>
        <v>50002.5</v>
      </c>
      <c r="F126" s="2">
        <v>52623</v>
      </c>
      <c r="G126" s="2">
        <v>52624</v>
      </c>
      <c r="H126" s="2">
        <f t="shared" si="37"/>
        <v>-1</v>
      </c>
      <c r="I126" s="2">
        <f t="shared" si="39"/>
        <v>52623.5</v>
      </c>
      <c r="J126" s="2"/>
      <c r="K126" s="2"/>
      <c r="L126" s="9">
        <f t="shared" si="35"/>
        <v>2.6219999999999999</v>
      </c>
    </row>
    <row r="127" spans="1:12">
      <c r="A127" s="8">
        <v>7</v>
      </c>
      <c r="B127" s="2">
        <v>60002</v>
      </c>
      <c r="C127" s="2">
        <v>60003</v>
      </c>
      <c r="D127" s="2">
        <f t="shared" si="36"/>
        <v>-1</v>
      </c>
      <c r="E127" s="2">
        <f t="shared" si="38"/>
        <v>60002.5</v>
      </c>
      <c r="F127" s="2">
        <v>62623</v>
      </c>
      <c r="G127" s="2">
        <v>62624</v>
      </c>
      <c r="H127" s="2">
        <f t="shared" si="37"/>
        <v>-1</v>
      </c>
      <c r="I127" s="2">
        <f t="shared" si="39"/>
        <v>62623.5</v>
      </c>
      <c r="J127" s="2"/>
      <c r="K127" s="2"/>
      <c r="L127" s="9">
        <f t="shared" si="35"/>
        <v>2.6219999999999999</v>
      </c>
    </row>
    <row r="128" spans="1:12">
      <c r="A128" s="8">
        <v>8</v>
      </c>
      <c r="B128" s="2">
        <v>70002</v>
      </c>
      <c r="C128" s="2">
        <v>70003</v>
      </c>
      <c r="D128" s="2">
        <f t="shared" si="36"/>
        <v>-1</v>
      </c>
      <c r="E128" s="2">
        <f t="shared" si="38"/>
        <v>70002.5</v>
      </c>
      <c r="F128" s="2">
        <v>72623</v>
      </c>
      <c r="G128" s="2">
        <v>72624</v>
      </c>
      <c r="H128" s="2">
        <f t="shared" si="37"/>
        <v>-1</v>
      </c>
      <c r="I128" s="2">
        <f t="shared" si="39"/>
        <v>72623.5</v>
      </c>
      <c r="J128" s="2"/>
      <c r="K128" s="2"/>
      <c r="L128" s="9">
        <f t="shared" si="35"/>
        <v>2.6219999999999999</v>
      </c>
    </row>
    <row r="129" spans="1:12">
      <c r="A129" s="8">
        <v>9</v>
      </c>
      <c r="B129" s="2">
        <v>80002</v>
      </c>
      <c r="C129" s="2">
        <v>80003</v>
      </c>
      <c r="D129" s="2">
        <f t="shared" si="36"/>
        <v>-1</v>
      </c>
      <c r="E129" s="2">
        <f t="shared" si="38"/>
        <v>80002.5</v>
      </c>
      <c r="F129" s="2">
        <v>82623</v>
      </c>
      <c r="G129" s="2">
        <v>82624</v>
      </c>
      <c r="H129" s="2">
        <f t="shared" si="37"/>
        <v>-1</v>
      </c>
      <c r="I129" s="2">
        <f t="shared" si="39"/>
        <v>82623.5</v>
      </c>
      <c r="J129" s="2"/>
      <c r="K129" s="2"/>
      <c r="L129" s="9">
        <f t="shared" si="35"/>
        <v>2.6219999999999999</v>
      </c>
    </row>
    <row r="130" spans="1:12">
      <c r="A130" s="8">
        <v>10</v>
      </c>
      <c r="B130" s="2">
        <v>90002</v>
      </c>
      <c r="C130" s="2">
        <v>90003</v>
      </c>
      <c r="D130" s="2">
        <f t="shared" si="36"/>
        <v>-1</v>
      </c>
      <c r="E130" s="2">
        <f t="shared" si="38"/>
        <v>90002.5</v>
      </c>
      <c r="F130" s="2">
        <v>92623</v>
      </c>
      <c r="G130" s="2">
        <v>92624</v>
      </c>
      <c r="H130" s="2">
        <f t="shared" si="37"/>
        <v>-1</v>
      </c>
      <c r="I130" s="2">
        <f t="shared" si="39"/>
        <v>92623.5</v>
      </c>
      <c r="J130" s="2"/>
      <c r="K130" s="2"/>
      <c r="L130" s="9">
        <f t="shared" si="35"/>
        <v>2.6219999999999999</v>
      </c>
    </row>
    <row r="131" spans="1:12">
      <c r="A131" s="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9"/>
    </row>
    <row r="132" spans="1:12">
      <c r="A132" s="8" t="s">
        <v>18</v>
      </c>
      <c r="B132" s="2" t="s">
        <v>19</v>
      </c>
      <c r="C132" s="2"/>
      <c r="D132" s="2"/>
      <c r="E132" s="2"/>
      <c r="F132" s="2"/>
      <c r="G132" s="2"/>
      <c r="H132" s="2"/>
      <c r="I132" s="2"/>
      <c r="J132" s="2"/>
      <c r="K132" s="2"/>
      <c r="L132" s="9"/>
    </row>
    <row r="133" spans="1:12" ht="15.75" thickBot="1">
      <c r="A133" s="10" t="s">
        <v>17</v>
      </c>
      <c r="B133" s="11" t="s">
        <v>19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2"/>
    </row>
    <row r="134" spans="1:12" ht="15.75" thickBot="1"/>
    <row r="135" spans="1:12">
      <c r="A135" s="3" t="s">
        <v>33</v>
      </c>
      <c r="B135" s="4" t="s">
        <v>34</v>
      </c>
      <c r="C135" s="4"/>
      <c r="D135" s="4"/>
      <c r="E135" s="4"/>
      <c r="F135" s="4"/>
      <c r="G135" s="4"/>
      <c r="H135" s="4"/>
      <c r="I135" s="4"/>
      <c r="J135" s="4"/>
      <c r="K135" s="4"/>
      <c r="L135" s="5"/>
    </row>
    <row r="136" spans="1:12">
      <c r="A136" s="6" t="s">
        <v>14</v>
      </c>
      <c r="B136" s="1" t="s">
        <v>2</v>
      </c>
      <c r="C136" s="1" t="s">
        <v>0</v>
      </c>
      <c r="D136" s="1" t="s">
        <v>130</v>
      </c>
      <c r="E136" s="1" t="s">
        <v>156</v>
      </c>
      <c r="F136" s="1" t="s">
        <v>3</v>
      </c>
      <c r="G136" s="1" t="s">
        <v>1</v>
      </c>
      <c r="H136" s="1" t="s">
        <v>131</v>
      </c>
      <c r="I136" s="1" t="s">
        <v>156</v>
      </c>
      <c r="J136" s="1" t="s">
        <v>11</v>
      </c>
      <c r="K136" s="1" t="s">
        <v>12</v>
      </c>
      <c r="L136" s="7" t="s">
        <v>24</v>
      </c>
    </row>
    <row r="137" spans="1:12">
      <c r="A137" s="8">
        <v>1</v>
      </c>
      <c r="B137" s="2">
        <v>2</v>
      </c>
      <c r="C137" s="2">
        <v>2</v>
      </c>
      <c r="D137" s="2">
        <f>B137-C137</f>
        <v>0</v>
      </c>
      <c r="E137" s="2">
        <f>(B137+C137)/2</f>
        <v>2</v>
      </c>
      <c r="F137" s="2">
        <v>3393</v>
      </c>
      <c r="G137" s="2">
        <v>3394</v>
      </c>
      <c r="H137" s="2">
        <f>F137-G137</f>
        <v>-1</v>
      </c>
      <c r="I137" s="2">
        <f>(F137+G137)/2</f>
        <v>3393.5</v>
      </c>
      <c r="J137" s="2">
        <v>10</v>
      </c>
      <c r="K137" s="2">
        <v>10</v>
      </c>
      <c r="L137" s="9">
        <f t="shared" ref="L137:L146" si="40">(G137-B137)/1000</f>
        <v>3.3919999999999999</v>
      </c>
    </row>
    <row r="138" spans="1:12">
      <c r="A138" s="8">
        <v>2</v>
      </c>
      <c r="B138" s="2">
        <v>10002</v>
      </c>
      <c r="C138" s="2">
        <v>10003</v>
      </c>
      <c r="D138" s="2">
        <f t="shared" ref="D138:D146" si="41">B138-C138</f>
        <v>-1</v>
      </c>
      <c r="E138" s="2">
        <f>(B138+C138)/2</f>
        <v>10002.5</v>
      </c>
      <c r="F138" s="2">
        <v>13393</v>
      </c>
      <c r="G138" s="2">
        <v>13394</v>
      </c>
      <c r="H138" s="2">
        <f t="shared" ref="H138:H146" si="42">F138-G138</f>
        <v>-1</v>
      </c>
      <c r="I138" s="2">
        <f>(F138+G138)/2</f>
        <v>13393.5</v>
      </c>
      <c r="J138" s="2"/>
      <c r="K138" s="2"/>
      <c r="L138" s="9">
        <f t="shared" si="40"/>
        <v>3.3919999999999999</v>
      </c>
    </row>
    <row r="139" spans="1:12">
      <c r="A139" s="8">
        <v>3</v>
      </c>
      <c r="B139" s="2">
        <v>20002</v>
      </c>
      <c r="C139" s="2">
        <v>20003</v>
      </c>
      <c r="D139" s="2">
        <f t="shared" si="41"/>
        <v>-1</v>
      </c>
      <c r="E139" s="2">
        <f t="shared" ref="E139:E146" si="43">(B139+C139)/2</f>
        <v>20002.5</v>
      </c>
      <c r="F139" s="2">
        <v>23393</v>
      </c>
      <c r="G139" s="2">
        <v>23394</v>
      </c>
      <c r="H139" s="2">
        <f t="shared" si="42"/>
        <v>-1</v>
      </c>
      <c r="I139" s="2">
        <f t="shared" ref="I139:I146" si="44">(F139+G139)/2</f>
        <v>23393.5</v>
      </c>
      <c r="J139" s="2"/>
      <c r="K139" s="2"/>
      <c r="L139" s="9">
        <f t="shared" si="40"/>
        <v>3.3919999999999999</v>
      </c>
    </row>
    <row r="140" spans="1:12">
      <c r="A140" s="8">
        <v>4</v>
      </c>
      <c r="B140" s="2">
        <v>30002</v>
      </c>
      <c r="C140" s="2">
        <v>30003</v>
      </c>
      <c r="D140" s="2">
        <f t="shared" si="41"/>
        <v>-1</v>
      </c>
      <c r="E140" s="2">
        <f t="shared" si="43"/>
        <v>30002.5</v>
      </c>
      <c r="F140" s="2">
        <v>33393</v>
      </c>
      <c r="G140" s="2">
        <v>33394</v>
      </c>
      <c r="H140" s="2">
        <f t="shared" si="42"/>
        <v>-1</v>
      </c>
      <c r="I140" s="2">
        <f t="shared" si="44"/>
        <v>33393.5</v>
      </c>
      <c r="J140" s="2"/>
      <c r="K140" s="2"/>
      <c r="L140" s="9">
        <f t="shared" si="40"/>
        <v>3.3919999999999999</v>
      </c>
    </row>
    <row r="141" spans="1:12">
      <c r="A141" s="8">
        <v>5</v>
      </c>
      <c r="B141" s="2">
        <v>40002</v>
      </c>
      <c r="C141" s="2">
        <v>40003</v>
      </c>
      <c r="D141" s="2">
        <f t="shared" si="41"/>
        <v>-1</v>
      </c>
      <c r="E141" s="2">
        <f t="shared" si="43"/>
        <v>40002.5</v>
      </c>
      <c r="F141" s="2">
        <v>43393</v>
      </c>
      <c r="G141" s="2">
        <v>43394</v>
      </c>
      <c r="H141" s="2">
        <f t="shared" si="42"/>
        <v>-1</v>
      </c>
      <c r="I141" s="2">
        <f t="shared" si="44"/>
        <v>43393.5</v>
      </c>
      <c r="J141" s="2"/>
      <c r="K141" s="2"/>
      <c r="L141" s="9">
        <f t="shared" si="40"/>
        <v>3.3919999999999999</v>
      </c>
    </row>
    <row r="142" spans="1:12">
      <c r="A142" s="8">
        <v>6</v>
      </c>
      <c r="B142" s="2">
        <v>50002</v>
      </c>
      <c r="C142" s="2">
        <v>50003</v>
      </c>
      <c r="D142" s="2">
        <f t="shared" si="41"/>
        <v>-1</v>
      </c>
      <c r="E142" s="2">
        <f t="shared" si="43"/>
        <v>50002.5</v>
      </c>
      <c r="F142" s="2">
        <v>53393</v>
      </c>
      <c r="G142" s="2">
        <v>53394</v>
      </c>
      <c r="H142" s="2">
        <f t="shared" si="42"/>
        <v>-1</v>
      </c>
      <c r="I142" s="2">
        <f t="shared" si="44"/>
        <v>53393.5</v>
      </c>
      <c r="J142" s="2"/>
      <c r="K142" s="2"/>
      <c r="L142" s="9">
        <f t="shared" si="40"/>
        <v>3.3919999999999999</v>
      </c>
    </row>
    <row r="143" spans="1:12">
      <c r="A143" s="8">
        <v>7</v>
      </c>
      <c r="B143" s="2">
        <v>60002</v>
      </c>
      <c r="C143" s="2">
        <v>60003</v>
      </c>
      <c r="D143" s="2">
        <f t="shared" si="41"/>
        <v>-1</v>
      </c>
      <c r="E143" s="2">
        <f t="shared" si="43"/>
        <v>60002.5</v>
      </c>
      <c r="F143" s="2">
        <v>63393</v>
      </c>
      <c r="G143" s="2">
        <v>63394</v>
      </c>
      <c r="H143" s="2">
        <f t="shared" si="42"/>
        <v>-1</v>
      </c>
      <c r="I143" s="2">
        <f t="shared" si="44"/>
        <v>63393.5</v>
      </c>
      <c r="J143" s="2"/>
      <c r="K143" s="2"/>
      <c r="L143" s="9">
        <f t="shared" si="40"/>
        <v>3.3919999999999999</v>
      </c>
    </row>
    <row r="144" spans="1:12">
      <c r="A144" s="8">
        <v>8</v>
      </c>
      <c r="B144" s="2">
        <v>70002</v>
      </c>
      <c r="C144" s="2">
        <v>70003</v>
      </c>
      <c r="D144" s="2">
        <f t="shared" si="41"/>
        <v>-1</v>
      </c>
      <c r="E144" s="2">
        <f t="shared" si="43"/>
        <v>70002.5</v>
      </c>
      <c r="F144" s="2">
        <v>73393</v>
      </c>
      <c r="G144" s="2">
        <v>73394</v>
      </c>
      <c r="H144" s="2">
        <f t="shared" si="42"/>
        <v>-1</v>
      </c>
      <c r="I144" s="2">
        <f t="shared" si="44"/>
        <v>73393.5</v>
      </c>
      <c r="J144" s="2"/>
      <c r="K144" s="2"/>
      <c r="L144" s="9">
        <f t="shared" si="40"/>
        <v>3.3919999999999999</v>
      </c>
    </row>
    <row r="145" spans="1:12">
      <c r="A145" s="8">
        <v>9</v>
      </c>
      <c r="B145" s="2">
        <v>80002</v>
      </c>
      <c r="C145" s="2">
        <v>80003</v>
      </c>
      <c r="D145" s="2">
        <f t="shared" si="41"/>
        <v>-1</v>
      </c>
      <c r="E145" s="2">
        <f t="shared" si="43"/>
        <v>80002.5</v>
      </c>
      <c r="F145" s="2">
        <v>83393</v>
      </c>
      <c r="G145" s="2">
        <v>83394</v>
      </c>
      <c r="H145" s="2">
        <f t="shared" si="42"/>
        <v>-1</v>
      </c>
      <c r="I145" s="2">
        <f t="shared" si="44"/>
        <v>83393.5</v>
      </c>
      <c r="J145" s="2"/>
      <c r="K145" s="2"/>
      <c r="L145" s="9">
        <f t="shared" si="40"/>
        <v>3.3919999999999999</v>
      </c>
    </row>
    <row r="146" spans="1:12">
      <c r="A146" s="8">
        <v>10</v>
      </c>
      <c r="B146" s="2">
        <v>90002</v>
      </c>
      <c r="C146" s="2">
        <v>90003</v>
      </c>
      <c r="D146" s="2">
        <f t="shared" si="41"/>
        <v>-1</v>
      </c>
      <c r="E146" s="2">
        <f t="shared" si="43"/>
        <v>90002.5</v>
      </c>
      <c r="F146" s="2">
        <v>93393</v>
      </c>
      <c r="G146" s="2">
        <v>93394</v>
      </c>
      <c r="H146" s="2">
        <f t="shared" si="42"/>
        <v>-1</v>
      </c>
      <c r="I146" s="2">
        <f t="shared" si="44"/>
        <v>93393.5</v>
      </c>
      <c r="J146" s="2"/>
      <c r="K146" s="2"/>
      <c r="L146" s="9">
        <f t="shared" si="40"/>
        <v>3.3919999999999999</v>
      </c>
    </row>
    <row r="147" spans="1:12">
      <c r="A147" s="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9"/>
    </row>
    <row r="148" spans="1:12">
      <c r="A148" s="8" t="s">
        <v>18</v>
      </c>
      <c r="B148" s="2" t="s">
        <v>19</v>
      </c>
      <c r="C148" s="2"/>
      <c r="D148" s="2"/>
      <c r="E148" s="2"/>
      <c r="F148" s="2"/>
      <c r="G148" s="2"/>
      <c r="H148" s="2"/>
      <c r="I148" s="2"/>
      <c r="J148" s="2"/>
      <c r="K148" s="2"/>
      <c r="L148" s="9"/>
    </row>
    <row r="149" spans="1:12" ht="15.75" thickBot="1">
      <c r="A149" s="10" t="s">
        <v>17</v>
      </c>
      <c r="B149" s="11" t="s">
        <v>19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2"/>
    </row>
    <row r="150" spans="1:12" ht="15.75" thickBot="1"/>
    <row r="151" spans="1:12">
      <c r="A151" s="3" t="s">
        <v>35</v>
      </c>
      <c r="B151" s="4" t="s">
        <v>36</v>
      </c>
      <c r="C151" s="4"/>
      <c r="D151" s="4"/>
      <c r="E151" s="4"/>
      <c r="F151" s="4"/>
      <c r="G151" s="4"/>
      <c r="H151" s="4"/>
      <c r="I151" s="4"/>
      <c r="J151" s="4"/>
      <c r="K151" s="4"/>
      <c r="L151" s="5"/>
    </row>
    <row r="152" spans="1:12">
      <c r="A152" s="6" t="s">
        <v>14</v>
      </c>
      <c r="B152" s="1" t="s">
        <v>2</v>
      </c>
      <c r="C152" s="1" t="s">
        <v>0</v>
      </c>
      <c r="D152" s="1" t="s">
        <v>130</v>
      </c>
      <c r="E152" s="1" t="s">
        <v>156</v>
      </c>
      <c r="F152" s="1" t="s">
        <v>3</v>
      </c>
      <c r="G152" s="1" t="s">
        <v>1</v>
      </c>
      <c r="H152" s="1" t="s">
        <v>131</v>
      </c>
      <c r="I152" s="1" t="s">
        <v>156</v>
      </c>
      <c r="J152" s="1" t="s">
        <v>11</v>
      </c>
      <c r="K152" s="1" t="s">
        <v>12</v>
      </c>
      <c r="L152" s="7" t="s">
        <v>24</v>
      </c>
    </row>
    <row r="153" spans="1:12">
      <c r="A153" s="8">
        <v>1</v>
      </c>
      <c r="B153" s="2">
        <v>2</v>
      </c>
      <c r="C153" s="2">
        <v>2</v>
      </c>
      <c r="D153" s="2">
        <f>B153-C153</f>
        <v>0</v>
      </c>
      <c r="E153" s="2">
        <f>(B153+C153)/2</f>
        <v>2</v>
      </c>
      <c r="F153" s="2">
        <v>3393</v>
      </c>
      <c r="G153" s="2">
        <v>3394</v>
      </c>
      <c r="H153" s="2">
        <f>F153-G153</f>
        <v>-1</v>
      </c>
      <c r="I153" s="2">
        <f>(F153+G153)/2</f>
        <v>3393.5</v>
      </c>
      <c r="J153" s="2">
        <v>10</v>
      </c>
      <c r="K153" s="2">
        <v>10</v>
      </c>
      <c r="L153" s="9">
        <f t="shared" ref="L153:L162" si="45">(G153-B153)/1000</f>
        <v>3.3919999999999999</v>
      </c>
    </row>
    <row r="154" spans="1:12">
      <c r="A154" s="8">
        <v>2</v>
      </c>
      <c r="B154" s="2">
        <v>10002</v>
      </c>
      <c r="C154" s="2">
        <v>10003</v>
      </c>
      <c r="D154" s="2">
        <f t="shared" ref="D154:D162" si="46">B154-C154</f>
        <v>-1</v>
      </c>
      <c r="E154" s="2">
        <f>(B154+C154)/2</f>
        <v>10002.5</v>
      </c>
      <c r="F154" s="2">
        <v>13393</v>
      </c>
      <c r="G154" s="2">
        <v>13394</v>
      </c>
      <c r="H154" s="2">
        <f t="shared" ref="H154:H162" si="47">F154-G154</f>
        <v>-1</v>
      </c>
      <c r="I154" s="2">
        <f>(F154+G154)/2</f>
        <v>13393.5</v>
      </c>
      <c r="J154" s="2"/>
      <c r="K154" s="2"/>
      <c r="L154" s="9">
        <f t="shared" si="45"/>
        <v>3.3919999999999999</v>
      </c>
    </row>
    <row r="155" spans="1:12">
      <c r="A155" s="8">
        <v>3</v>
      </c>
      <c r="B155" s="2">
        <v>20002</v>
      </c>
      <c r="C155" s="2">
        <v>20003</v>
      </c>
      <c r="D155" s="2">
        <f t="shared" si="46"/>
        <v>-1</v>
      </c>
      <c r="E155" s="2">
        <f t="shared" ref="E155:E162" si="48">(B155+C155)/2</f>
        <v>20002.5</v>
      </c>
      <c r="F155" s="2">
        <v>23393</v>
      </c>
      <c r="G155" s="2">
        <v>23394</v>
      </c>
      <c r="H155" s="2">
        <f t="shared" si="47"/>
        <v>-1</v>
      </c>
      <c r="I155" s="2">
        <f t="shared" ref="I155:I162" si="49">(F155+G155)/2</f>
        <v>23393.5</v>
      </c>
      <c r="J155" s="2"/>
      <c r="K155" s="2"/>
      <c r="L155" s="9">
        <f t="shared" si="45"/>
        <v>3.3919999999999999</v>
      </c>
    </row>
    <row r="156" spans="1:12">
      <c r="A156" s="8">
        <v>4</v>
      </c>
      <c r="B156" s="2">
        <v>30002</v>
      </c>
      <c r="C156" s="2">
        <v>30003</v>
      </c>
      <c r="D156" s="2">
        <f t="shared" si="46"/>
        <v>-1</v>
      </c>
      <c r="E156" s="2">
        <f t="shared" si="48"/>
        <v>30002.5</v>
      </c>
      <c r="F156" s="2">
        <v>33393</v>
      </c>
      <c r="G156" s="2">
        <v>33394</v>
      </c>
      <c r="H156" s="2">
        <f t="shared" si="47"/>
        <v>-1</v>
      </c>
      <c r="I156" s="2">
        <f t="shared" si="49"/>
        <v>33393.5</v>
      </c>
      <c r="J156" s="2"/>
      <c r="K156" s="2"/>
      <c r="L156" s="9">
        <f t="shared" si="45"/>
        <v>3.3919999999999999</v>
      </c>
    </row>
    <row r="157" spans="1:12">
      <c r="A157" s="8">
        <v>5</v>
      </c>
      <c r="B157" s="2">
        <v>40002</v>
      </c>
      <c r="C157" s="2">
        <v>40003</v>
      </c>
      <c r="D157" s="2">
        <f t="shared" si="46"/>
        <v>-1</v>
      </c>
      <c r="E157" s="2">
        <f t="shared" si="48"/>
        <v>40002.5</v>
      </c>
      <c r="F157" s="2">
        <v>43393</v>
      </c>
      <c r="G157" s="2">
        <v>43394</v>
      </c>
      <c r="H157" s="2">
        <f t="shared" si="47"/>
        <v>-1</v>
      </c>
      <c r="I157" s="2">
        <f t="shared" si="49"/>
        <v>43393.5</v>
      </c>
      <c r="J157" s="2"/>
      <c r="K157" s="2"/>
      <c r="L157" s="9">
        <f t="shared" si="45"/>
        <v>3.3919999999999999</v>
      </c>
    </row>
    <row r="158" spans="1:12">
      <c r="A158" s="8">
        <v>6</v>
      </c>
      <c r="B158" s="2">
        <v>50002</v>
      </c>
      <c r="C158" s="2">
        <v>50003</v>
      </c>
      <c r="D158" s="2">
        <f t="shared" si="46"/>
        <v>-1</v>
      </c>
      <c r="E158" s="2">
        <f t="shared" si="48"/>
        <v>50002.5</v>
      </c>
      <c r="F158" s="2">
        <v>53393</v>
      </c>
      <c r="G158" s="2">
        <v>53394</v>
      </c>
      <c r="H158" s="2">
        <f t="shared" si="47"/>
        <v>-1</v>
      </c>
      <c r="I158" s="2">
        <f t="shared" si="49"/>
        <v>53393.5</v>
      </c>
      <c r="J158" s="2"/>
      <c r="K158" s="2"/>
      <c r="L158" s="9">
        <f t="shared" si="45"/>
        <v>3.3919999999999999</v>
      </c>
    </row>
    <row r="159" spans="1:12">
      <c r="A159" s="8">
        <v>7</v>
      </c>
      <c r="B159" s="2">
        <v>60002</v>
      </c>
      <c r="C159" s="2">
        <v>60003</v>
      </c>
      <c r="D159" s="2">
        <f t="shared" si="46"/>
        <v>-1</v>
      </c>
      <c r="E159" s="2">
        <f t="shared" si="48"/>
        <v>60002.5</v>
      </c>
      <c r="F159" s="2">
        <v>63393</v>
      </c>
      <c r="G159" s="2">
        <v>63394</v>
      </c>
      <c r="H159" s="2">
        <f t="shared" si="47"/>
        <v>-1</v>
      </c>
      <c r="I159" s="2">
        <f t="shared" si="49"/>
        <v>63393.5</v>
      </c>
      <c r="J159" s="2"/>
      <c r="K159" s="2"/>
      <c r="L159" s="9">
        <f t="shared" si="45"/>
        <v>3.3919999999999999</v>
      </c>
    </row>
    <row r="160" spans="1:12">
      <c r="A160" s="8">
        <v>8</v>
      </c>
      <c r="B160" s="2">
        <v>70002</v>
      </c>
      <c r="C160" s="2">
        <v>70003</v>
      </c>
      <c r="D160" s="2">
        <f t="shared" si="46"/>
        <v>-1</v>
      </c>
      <c r="E160" s="2">
        <f t="shared" si="48"/>
        <v>70002.5</v>
      </c>
      <c r="F160" s="2">
        <v>73393</v>
      </c>
      <c r="G160" s="2">
        <v>73394</v>
      </c>
      <c r="H160" s="2">
        <f t="shared" si="47"/>
        <v>-1</v>
      </c>
      <c r="I160" s="2">
        <f t="shared" si="49"/>
        <v>73393.5</v>
      </c>
      <c r="J160" s="2"/>
      <c r="K160" s="2"/>
      <c r="L160" s="9">
        <f t="shared" si="45"/>
        <v>3.3919999999999999</v>
      </c>
    </row>
    <row r="161" spans="1:12">
      <c r="A161" s="8">
        <v>9</v>
      </c>
      <c r="B161" s="2">
        <v>80002</v>
      </c>
      <c r="C161" s="2">
        <v>80003</v>
      </c>
      <c r="D161" s="2">
        <f t="shared" si="46"/>
        <v>-1</v>
      </c>
      <c r="E161" s="2">
        <f t="shared" si="48"/>
        <v>80002.5</v>
      </c>
      <c r="F161" s="2">
        <v>83393</v>
      </c>
      <c r="G161" s="2">
        <v>83394</v>
      </c>
      <c r="H161" s="2">
        <f t="shared" si="47"/>
        <v>-1</v>
      </c>
      <c r="I161" s="2">
        <f t="shared" si="49"/>
        <v>83393.5</v>
      </c>
      <c r="J161" s="2"/>
      <c r="K161" s="2"/>
      <c r="L161" s="9">
        <f t="shared" si="45"/>
        <v>3.3919999999999999</v>
      </c>
    </row>
    <row r="162" spans="1:12">
      <c r="A162" s="8">
        <v>10</v>
      </c>
      <c r="B162" s="2">
        <v>90002</v>
      </c>
      <c r="C162" s="2">
        <v>90003</v>
      </c>
      <c r="D162" s="2">
        <f t="shared" si="46"/>
        <v>-1</v>
      </c>
      <c r="E162" s="2">
        <f t="shared" si="48"/>
        <v>90002.5</v>
      </c>
      <c r="F162" s="2">
        <v>93393</v>
      </c>
      <c r="G162" s="2">
        <v>93394</v>
      </c>
      <c r="H162" s="2">
        <f t="shared" si="47"/>
        <v>-1</v>
      </c>
      <c r="I162" s="2">
        <f t="shared" si="49"/>
        <v>93393.5</v>
      </c>
      <c r="J162" s="2"/>
      <c r="K162" s="2"/>
      <c r="L162" s="9">
        <f t="shared" si="45"/>
        <v>3.3919999999999999</v>
      </c>
    </row>
    <row r="163" spans="1:12">
      <c r="A163" s="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9"/>
    </row>
    <row r="164" spans="1:12">
      <c r="A164" s="8" t="s">
        <v>18</v>
      </c>
      <c r="B164" s="2" t="s">
        <v>19</v>
      </c>
      <c r="C164" s="2"/>
      <c r="D164" s="2"/>
      <c r="E164" s="2"/>
      <c r="F164" s="2"/>
      <c r="G164" s="2"/>
      <c r="H164" s="2"/>
      <c r="I164" s="2"/>
      <c r="J164" s="2"/>
      <c r="K164" s="2"/>
      <c r="L164" s="9"/>
    </row>
    <row r="165" spans="1:12" ht="15.75" thickBot="1">
      <c r="A165" s="10" t="s">
        <v>17</v>
      </c>
      <c r="B165" s="11" t="s">
        <v>19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2"/>
    </row>
    <row r="166" spans="1:12" ht="15.75" thickBot="1"/>
    <row r="167" spans="1:12">
      <c r="A167" s="3" t="s">
        <v>37</v>
      </c>
      <c r="B167" s="4" t="s">
        <v>38</v>
      </c>
      <c r="C167" s="4"/>
      <c r="D167" s="4"/>
      <c r="E167" s="4"/>
      <c r="F167" s="4"/>
      <c r="G167" s="4"/>
      <c r="H167" s="4"/>
      <c r="I167" s="4"/>
      <c r="J167" s="4"/>
      <c r="K167" s="4"/>
      <c r="L167" s="5"/>
    </row>
    <row r="168" spans="1:12">
      <c r="A168" s="6" t="s">
        <v>14</v>
      </c>
      <c r="B168" s="1" t="s">
        <v>2</v>
      </c>
      <c r="C168" s="1" t="s">
        <v>0</v>
      </c>
      <c r="D168" s="1" t="s">
        <v>130</v>
      </c>
      <c r="E168" s="1" t="s">
        <v>156</v>
      </c>
      <c r="F168" s="1" t="s">
        <v>3</v>
      </c>
      <c r="G168" s="1" t="s">
        <v>1</v>
      </c>
      <c r="H168" s="1" t="s">
        <v>131</v>
      </c>
      <c r="I168" s="1" t="s">
        <v>156</v>
      </c>
      <c r="J168" s="1" t="s">
        <v>11</v>
      </c>
      <c r="K168" s="1" t="s">
        <v>12</v>
      </c>
      <c r="L168" s="7" t="s">
        <v>24</v>
      </c>
    </row>
    <row r="169" spans="1:12">
      <c r="A169" s="8">
        <v>1</v>
      </c>
      <c r="B169" s="2">
        <v>2</v>
      </c>
      <c r="C169" s="2">
        <v>2</v>
      </c>
      <c r="D169" s="2">
        <f>B169-C169</f>
        <v>0</v>
      </c>
      <c r="E169" s="2">
        <f>(B169+C169)/2</f>
        <v>2</v>
      </c>
      <c r="F169" s="2">
        <v>3932</v>
      </c>
      <c r="G169" s="2">
        <v>3933</v>
      </c>
      <c r="H169" s="2">
        <f>F169-G169</f>
        <v>-1</v>
      </c>
      <c r="I169" s="2">
        <f>(F169+G169)/2</f>
        <v>3932.5</v>
      </c>
      <c r="J169" s="2">
        <v>10</v>
      </c>
      <c r="K169" s="2">
        <v>10</v>
      </c>
      <c r="L169" s="9">
        <f t="shared" ref="L169:L178" si="50">(G169-B169)/1000</f>
        <v>3.931</v>
      </c>
    </row>
    <row r="170" spans="1:12">
      <c r="A170" s="8">
        <v>2</v>
      </c>
      <c r="B170" s="2">
        <v>10002</v>
      </c>
      <c r="C170" s="2">
        <v>10003</v>
      </c>
      <c r="D170" s="2">
        <f t="shared" ref="D170:D178" si="51">B170-C170</f>
        <v>-1</v>
      </c>
      <c r="E170" s="2">
        <f>(B170+C170)/2</f>
        <v>10002.5</v>
      </c>
      <c r="F170" s="2">
        <v>13932</v>
      </c>
      <c r="G170" s="2">
        <v>13933</v>
      </c>
      <c r="H170" s="2">
        <f t="shared" ref="H170:H178" si="52">F170-G170</f>
        <v>-1</v>
      </c>
      <c r="I170" s="2">
        <f>(F170+G170)/2</f>
        <v>13932.5</v>
      </c>
      <c r="J170" s="2"/>
      <c r="K170" s="2"/>
      <c r="L170" s="9">
        <f t="shared" si="50"/>
        <v>3.931</v>
      </c>
    </row>
    <row r="171" spans="1:12">
      <c r="A171" s="8">
        <v>3</v>
      </c>
      <c r="B171" s="2">
        <v>20002</v>
      </c>
      <c r="C171" s="2">
        <v>20003</v>
      </c>
      <c r="D171" s="2">
        <f t="shared" si="51"/>
        <v>-1</v>
      </c>
      <c r="E171" s="2">
        <f t="shared" ref="E171:E178" si="53">(B171+C171)/2</f>
        <v>20002.5</v>
      </c>
      <c r="F171" s="2">
        <v>23932</v>
      </c>
      <c r="G171" s="2">
        <v>23933</v>
      </c>
      <c r="H171" s="2">
        <f t="shared" si="52"/>
        <v>-1</v>
      </c>
      <c r="I171" s="2">
        <f t="shared" ref="I171:I178" si="54">(F171+G171)/2</f>
        <v>23932.5</v>
      </c>
      <c r="J171" s="2"/>
      <c r="K171" s="2"/>
      <c r="L171" s="9">
        <f t="shared" si="50"/>
        <v>3.931</v>
      </c>
    </row>
    <row r="172" spans="1:12">
      <c r="A172" s="8">
        <v>4</v>
      </c>
      <c r="B172" s="2">
        <v>30002</v>
      </c>
      <c r="C172" s="2">
        <v>30003</v>
      </c>
      <c r="D172" s="2">
        <f t="shared" si="51"/>
        <v>-1</v>
      </c>
      <c r="E172" s="2">
        <f t="shared" si="53"/>
        <v>30002.5</v>
      </c>
      <c r="F172" s="2">
        <v>33932</v>
      </c>
      <c r="G172" s="2">
        <v>33933</v>
      </c>
      <c r="H172" s="2">
        <f t="shared" si="52"/>
        <v>-1</v>
      </c>
      <c r="I172" s="2">
        <f t="shared" si="54"/>
        <v>33932.5</v>
      </c>
      <c r="J172" s="2"/>
      <c r="K172" s="2"/>
      <c r="L172" s="9">
        <f t="shared" si="50"/>
        <v>3.931</v>
      </c>
    </row>
    <row r="173" spans="1:12">
      <c r="A173" s="8">
        <v>5</v>
      </c>
      <c r="B173" s="2">
        <v>40002</v>
      </c>
      <c r="C173" s="2">
        <v>40003</v>
      </c>
      <c r="D173" s="2">
        <f t="shared" si="51"/>
        <v>-1</v>
      </c>
      <c r="E173" s="2">
        <f t="shared" si="53"/>
        <v>40002.5</v>
      </c>
      <c r="F173" s="2">
        <v>43932</v>
      </c>
      <c r="G173" s="2">
        <v>43933</v>
      </c>
      <c r="H173" s="2">
        <f t="shared" si="52"/>
        <v>-1</v>
      </c>
      <c r="I173" s="2">
        <f t="shared" si="54"/>
        <v>43932.5</v>
      </c>
      <c r="J173" s="2"/>
      <c r="K173" s="2"/>
      <c r="L173" s="9">
        <f t="shared" si="50"/>
        <v>3.931</v>
      </c>
    </row>
    <row r="174" spans="1:12">
      <c r="A174" s="8">
        <v>6</v>
      </c>
      <c r="B174" s="2">
        <v>50002</v>
      </c>
      <c r="C174" s="2">
        <v>50003</v>
      </c>
      <c r="D174" s="2">
        <f t="shared" si="51"/>
        <v>-1</v>
      </c>
      <c r="E174" s="2">
        <f t="shared" si="53"/>
        <v>50002.5</v>
      </c>
      <c r="F174" s="2">
        <v>53932</v>
      </c>
      <c r="G174" s="2">
        <v>53933</v>
      </c>
      <c r="H174" s="2">
        <f t="shared" si="52"/>
        <v>-1</v>
      </c>
      <c r="I174" s="2">
        <f t="shared" si="54"/>
        <v>53932.5</v>
      </c>
      <c r="J174" s="2"/>
      <c r="K174" s="2"/>
      <c r="L174" s="9">
        <f t="shared" si="50"/>
        <v>3.931</v>
      </c>
    </row>
    <row r="175" spans="1:12">
      <c r="A175" s="8">
        <v>7</v>
      </c>
      <c r="B175" s="2">
        <v>60002</v>
      </c>
      <c r="C175" s="2">
        <v>60003</v>
      </c>
      <c r="D175" s="2">
        <f t="shared" si="51"/>
        <v>-1</v>
      </c>
      <c r="E175" s="2">
        <f t="shared" si="53"/>
        <v>60002.5</v>
      </c>
      <c r="F175" s="2">
        <v>63932</v>
      </c>
      <c r="G175" s="2">
        <v>63933</v>
      </c>
      <c r="H175" s="2">
        <f t="shared" si="52"/>
        <v>-1</v>
      </c>
      <c r="I175" s="2">
        <f t="shared" si="54"/>
        <v>63932.5</v>
      </c>
      <c r="J175" s="2"/>
      <c r="K175" s="2"/>
      <c r="L175" s="9">
        <f t="shared" si="50"/>
        <v>3.931</v>
      </c>
    </row>
    <row r="176" spans="1:12">
      <c r="A176" s="8">
        <v>8</v>
      </c>
      <c r="B176" s="2">
        <v>70002</v>
      </c>
      <c r="C176" s="2">
        <v>70003</v>
      </c>
      <c r="D176" s="2">
        <f t="shared" si="51"/>
        <v>-1</v>
      </c>
      <c r="E176" s="2">
        <f t="shared" si="53"/>
        <v>70002.5</v>
      </c>
      <c r="F176" s="2">
        <v>73932</v>
      </c>
      <c r="G176" s="2">
        <v>73933</v>
      </c>
      <c r="H176" s="2">
        <f t="shared" si="52"/>
        <v>-1</v>
      </c>
      <c r="I176" s="2">
        <f t="shared" si="54"/>
        <v>73932.5</v>
      </c>
      <c r="J176" s="2"/>
      <c r="K176" s="2"/>
      <c r="L176" s="9">
        <f t="shared" si="50"/>
        <v>3.931</v>
      </c>
    </row>
    <row r="177" spans="1:12">
      <c r="A177" s="8">
        <v>9</v>
      </c>
      <c r="B177" s="2">
        <v>80002</v>
      </c>
      <c r="C177" s="2">
        <v>80003</v>
      </c>
      <c r="D177" s="2">
        <f t="shared" si="51"/>
        <v>-1</v>
      </c>
      <c r="E177" s="2">
        <f t="shared" si="53"/>
        <v>80002.5</v>
      </c>
      <c r="F177" s="2">
        <v>83932</v>
      </c>
      <c r="G177" s="2">
        <v>83933</v>
      </c>
      <c r="H177" s="2">
        <f t="shared" si="52"/>
        <v>-1</v>
      </c>
      <c r="I177" s="2">
        <f t="shared" si="54"/>
        <v>83932.5</v>
      </c>
      <c r="J177" s="2"/>
      <c r="K177" s="2"/>
      <c r="L177" s="9">
        <f t="shared" si="50"/>
        <v>3.931</v>
      </c>
    </row>
    <row r="178" spans="1:12">
      <c r="A178" s="8">
        <v>10</v>
      </c>
      <c r="B178" s="2">
        <v>90002</v>
      </c>
      <c r="C178" s="2">
        <v>90003</v>
      </c>
      <c r="D178" s="2">
        <f t="shared" si="51"/>
        <v>-1</v>
      </c>
      <c r="E178" s="2">
        <f t="shared" si="53"/>
        <v>90002.5</v>
      </c>
      <c r="F178" s="2">
        <v>93932</v>
      </c>
      <c r="G178" s="2">
        <v>93933</v>
      </c>
      <c r="H178" s="2">
        <f t="shared" si="52"/>
        <v>-1</v>
      </c>
      <c r="I178" s="2">
        <f t="shared" si="54"/>
        <v>93932.5</v>
      </c>
      <c r="J178" s="2"/>
      <c r="K178" s="2"/>
      <c r="L178" s="9">
        <f t="shared" si="50"/>
        <v>3.931</v>
      </c>
    </row>
    <row r="179" spans="1:12">
      <c r="A179" s="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9"/>
    </row>
    <row r="180" spans="1:12">
      <c r="A180" s="8" t="s">
        <v>18</v>
      </c>
      <c r="B180" s="2" t="s">
        <v>19</v>
      </c>
      <c r="C180" s="2"/>
      <c r="D180" s="2"/>
      <c r="E180" s="2"/>
      <c r="F180" s="2"/>
      <c r="G180" s="2"/>
      <c r="H180" s="2"/>
      <c r="I180" s="2"/>
      <c r="J180" s="2"/>
      <c r="K180" s="2"/>
      <c r="L180" s="9"/>
    </row>
    <row r="181" spans="1:12" ht="15.75" thickBot="1">
      <c r="A181" s="10" t="s">
        <v>17</v>
      </c>
      <c r="B181" s="11" t="s">
        <v>19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2"/>
    </row>
    <row r="182" spans="1:12" ht="15.75" thickBot="1"/>
    <row r="183" spans="1:12">
      <c r="A183" s="3" t="s">
        <v>39</v>
      </c>
      <c r="B183" s="4" t="s">
        <v>40</v>
      </c>
      <c r="C183" s="4"/>
      <c r="D183" s="4"/>
      <c r="E183" s="4"/>
      <c r="F183" s="4"/>
      <c r="G183" s="4"/>
      <c r="H183" s="4"/>
      <c r="I183" s="4"/>
      <c r="J183" s="4"/>
      <c r="K183" s="4"/>
      <c r="L183" s="5"/>
    </row>
    <row r="184" spans="1:12">
      <c r="A184" s="6" t="s">
        <v>14</v>
      </c>
      <c r="B184" s="1" t="s">
        <v>2</v>
      </c>
      <c r="C184" s="1" t="s">
        <v>0</v>
      </c>
      <c r="D184" s="1" t="s">
        <v>130</v>
      </c>
      <c r="E184" s="1" t="s">
        <v>156</v>
      </c>
      <c r="F184" s="1" t="s">
        <v>3</v>
      </c>
      <c r="G184" s="1" t="s">
        <v>1</v>
      </c>
      <c r="H184" s="1" t="s">
        <v>131</v>
      </c>
      <c r="I184" s="1" t="s">
        <v>156</v>
      </c>
      <c r="J184" s="1" t="s">
        <v>11</v>
      </c>
      <c r="K184" s="1" t="s">
        <v>12</v>
      </c>
      <c r="L184" s="7" t="s">
        <v>24</v>
      </c>
    </row>
    <row r="185" spans="1:12">
      <c r="A185" s="8">
        <v>1</v>
      </c>
      <c r="B185" s="2">
        <v>2</v>
      </c>
      <c r="C185" s="2">
        <v>2</v>
      </c>
      <c r="D185" s="2">
        <f>B185-C185</f>
        <v>0</v>
      </c>
      <c r="E185" s="2">
        <f>(B185+C185)/2</f>
        <v>2</v>
      </c>
      <c r="F185" s="2">
        <v>2568</v>
      </c>
      <c r="G185" s="2">
        <v>2569</v>
      </c>
      <c r="H185" s="2">
        <f>F185-G185</f>
        <v>-1</v>
      </c>
      <c r="I185" s="2">
        <f>(F185+G185)/2</f>
        <v>2568.5</v>
      </c>
      <c r="J185" s="2">
        <v>10</v>
      </c>
      <c r="K185" s="2">
        <v>10</v>
      </c>
      <c r="L185" s="9">
        <f t="shared" ref="L185:L194" si="55">(G185-B185)/1000</f>
        <v>2.5670000000000002</v>
      </c>
    </row>
    <row r="186" spans="1:12">
      <c r="A186" s="8">
        <v>2</v>
      </c>
      <c r="B186" s="2">
        <v>10002</v>
      </c>
      <c r="C186" s="2">
        <v>10003</v>
      </c>
      <c r="D186" s="2">
        <f t="shared" ref="D186:D194" si="56">B186-C186</f>
        <v>-1</v>
      </c>
      <c r="E186" s="2">
        <f>(B186+C186)/2</f>
        <v>10002.5</v>
      </c>
      <c r="F186" s="2">
        <v>12568</v>
      </c>
      <c r="G186" s="2">
        <v>12569</v>
      </c>
      <c r="H186" s="2">
        <f t="shared" ref="H186:H194" si="57">F186-G186</f>
        <v>-1</v>
      </c>
      <c r="I186" s="2">
        <f>(F186+G186)/2</f>
        <v>12568.5</v>
      </c>
      <c r="J186" s="2"/>
      <c r="K186" s="2"/>
      <c r="L186" s="9">
        <f t="shared" si="55"/>
        <v>2.5670000000000002</v>
      </c>
    </row>
    <row r="187" spans="1:12">
      <c r="A187" s="8">
        <v>3</v>
      </c>
      <c r="B187" s="2">
        <v>20002</v>
      </c>
      <c r="C187" s="2">
        <v>20003</v>
      </c>
      <c r="D187" s="2">
        <f t="shared" si="56"/>
        <v>-1</v>
      </c>
      <c r="E187" s="2">
        <f t="shared" ref="E187:E194" si="58">(B187+C187)/2</f>
        <v>20002.5</v>
      </c>
      <c r="F187" s="2">
        <v>22568</v>
      </c>
      <c r="G187" s="2">
        <v>22569</v>
      </c>
      <c r="H187" s="2">
        <f t="shared" si="57"/>
        <v>-1</v>
      </c>
      <c r="I187" s="2">
        <f t="shared" ref="I187:I194" si="59">(F187+G187)/2</f>
        <v>22568.5</v>
      </c>
      <c r="J187" s="2"/>
      <c r="K187" s="2"/>
      <c r="L187" s="9">
        <f t="shared" si="55"/>
        <v>2.5670000000000002</v>
      </c>
    </row>
    <row r="188" spans="1:12">
      <c r="A188" s="8">
        <v>4</v>
      </c>
      <c r="B188" s="2">
        <v>30002</v>
      </c>
      <c r="C188" s="2">
        <v>30003</v>
      </c>
      <c r="D188" s="2">
        <f t="shared" si="56"/>
        <v>-1</v>
      </c>
      <c r="E188" s="2">
        <f t="shared" si="58"/>
        <v>30002.5</v>
      </c>
      <c r="F188" s="2">
        <v>32568</v>
      </c>
      <c r="G188" s="2">
        <v>32569</v>
      </c>
      <c r="H188" s="2">
        <f t="shared" si="57"/>
        <v>-1</v>
      </c>
      <c r="I188" s="2">
        <f t="shared" si="59"/>
        <v>32568.5</v>
      </c>
      <c r="J188" s="2"/>
      <c r="K188" s="2"/>
      <c r="L188" s="9">
        <f t="shared" si="55"/>
        <v>2.5670000000000002</v>
      </c>
    </row>
    <row r="189" spans="1:12">
      <c r="A189" s="8">
        <v>5</v>
      </c>
      <c r="B189" s="2">
        <v>40002</v>
      </c>
      <c r="C189" s="2">
        <v>40003</v>
      </c>
      <c r="D189" s="2">
        <f t="shared" si="56"/>
        <v>-1</v>
      </c>
      <c r="E189" s="2">
        <f t="shared" si="58"/>
        <v>40002.5</v>
      </c>
      <c r="F189" s="2">
        <v>42568</v>
      </c>
      <c r="G189" s="2">
        <v>42569</v>
      </c>
      <c r="H189" s="2">
        <f t="shared" si="57"/>
        <v>-1</v>
      </c>
      <c r="I189" s="2">
        <f t="shared" si="59"/>
        <v>42568.5</v>
      </c>
      <c r="J189" s="2"/>
      <c r="K189" s="2"/>
      <c r="L189" s="9">
        <f t="shared" si="55"/>
        <v>2.5670000000000002</v>
      </c>
    </row>
    <row r="190" spans="1:12">
      <c r="A190" s="8">
        <v>6</v>
      </c>
      <c r="B190" s="2">
        <v>50002</v>
      </c>
      <c r="C190" s="2">
        <v>50003</v>
      </c>
      <c r="D190" s="2">
        <f t="shared" si="56"/>
        <v>-1</v>
      </c>
      <c r="E190" s="2">
        <f t="shared" si="58"/>
        <v>50002.5</v>
      </c>
      <c r="F190" s="2">
        <v>52568</v>
      </c>
      <c r="G190" s="2">
        <v>52569</v>
      </c>
      <c r="H190" s="2">
        <f t="shared" si="57"/>
        <v>-1</v>
      </c>
      <c r="I190" s="2">
        <f t="shared" si="59"/>
        <v>52568.5</v>
      </c>
      <c r="J190" s="2"/>
      <c r="K190" s="2"/>
      <c r="L190" s="9">
        <f t="shared" si="55"/>
        <v>2.5670000000000002</v>
      </c>
    </row>
    <row r="191" spans="1:12">
      <c r="A191" s="8">
        <v>7</v>
      </c>
      <c r="B191" s="2">
        <v>60002</v>
      </c>
      <c r="C191" s="2">
        <v>60003</v>
      </c>
      <c r="D191" s="2">
        <f t="shared" si="56"/>
        <v>-1</v>
      </c>
      <c r="E191" s="2">
        <f t="shared" si="58"/>
        <v>60002.5</v>
      </c>
      <c r="F191" s="2">
        <v>62568</v>
      </c>
      <c r="G191" s="2">
        <v>62569</v>
      </c>
      <c r="H191" s="2">
        <f t="shared" si="57"/>
        <v>-1</v>
      </c>
      <c r="I191" s="2">
        <f t="shared" si="59"/>
        <v>62568.5</v>
      </c>
      <c r="J191" s="2"/>
      <c r="K191" s="2"/>
      <c r="L191" s="9">
        <f t="shared" si="55"/>
        <v>2.5670000000000002</v>
      </c>
    </row>
    <row r="192" spans="1:12">
      <c r="A192" s="8">
        <v>8</v>
      </c>
      <c r="B192" s="2">
        <v>70002</v>
      </c>
      <c r="C192" s="2">
        <v>70003</v>
      </c>
      <c r="D192" s="2">
        <f t="shared" si="56"/>
        <v>-1</v>
      </c>
      <c r="E192" s="2">
        <f t="shared" si="58"/>
        <v>70002.5</v>
      </c>
      <c r="F192" s="2">
        <v>72568</v>
      </c>
      <c r="G192" s="2">
        <v>72569</v>
      </c>
      <c r="H192" s="2">
        <f t="shared" si="57"/>
        <v>-1</v>
      </c>
      <c r="I192" s="2">
        <f t="shared" si="59"/>
        <v>72568.5</v>
      </c>
      <c r="J192" s="2"/>
      <c r="K192" s="2"/>
      <c r="L192" s="9">
        <f t="shared" si="55"/>
        <v>2.5670000000000002</v>
      </c>
    </row>
    <row r="193" spans="1:12">
      <c r="A193" s="8">
        <v>9</v>
      </c>
      <c r="B193" s="2">
        <v>80002</v>
      </c>
      <c r="C193" s="2">
        <v>80003</v>
      </c>
      <c r="D193" s="2">
        <f t="shared" si="56"/>
        <v>-1</v>
      </c>
      <c r="E193" s="2">
        <f t="shared" si="58"/>
        <v>80002.5</v>
      </c>
      <c r="F193" s="2">
        <v>82568</v>
      </c>
      <c r="G193" s="2">
        <v>82569</v>
      </c>
      <c r="H193" s="2">
        <f t="shared" si="57"/>
        <v>-1</v>
      </c>
      <c r="I193" s="2">
        <f t="shared" si="59"/>
        <v>82568.5</v>
      </c>
      <c r="J193" s="2"/>
      <c r="K193" s="2"/>
      <c r="L193" s="9">
        <f t="shared" si="55"/>
        <v>2.5670000000000002</v>
      </c>
    </row>
    <row r="194" spans="1:12">
      <c r="A194" s="8">
        <v>10</v>
      </c>
      <c r="B194" s="2">
        <v>90002</v>
      </c>
      <c r="C194" s="2">
        <v>90003</v>
      </c>
      <c r="D194" s="2">
        <f t="shared" si="56"/>
        <v>-1</v>
      </c>
      <c r="E194" s="2">
        <f t="shared" si="58"/>
        <v>90002.5</v>
      </c>
      <c r="F194" s="2">
        <v>92568</v>
      </c>
      <c r="G194" s="2">
        <v>92569</v>
      </c>
      <c r="H194" s="2">
        <f t="shared" si="57"/>
        <v>-1</v>
      </c>
      <c r="I194" s="2">
        <f t="shared" si="59"/>
        <v>92568.5</v>
      </c>
      <c r="J194" s="2"/>
      <c r="K194" s="2"/>
      <c r="L194" s="9">
        <f t="shared" si="55"/>
        <v>2.5670000000000002</v>
      </c>
    </row>
    <row r="195" spans="1:12">
      <c r="A195" s="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9"/>
    </row>
    <row r="196" spans="1:12">
      <c r="A196" s="8" t="s">
        <v>18</v>
      </c>
      <c r="B196" s="2" t="s">
        <v>19</v>
      </c>
      <c r="C196" s="2"/>
      <c r="D196" s="2"/>
      <c r="E196" s="2"/>
      <c r="F196" s="2"/>
      <c r="G196" s="2"/>
      <c r="H196" s="2"/>
      <c r="I196" s="2"/>
      <c r="J196" s="2"/>
      <c r="K196" s="2"/>
      <c r="L196" s="9"/>
    </row>
    <row r="197" spans="1:12" ht="15.75" thickBot="1">
      <c r="A197" s="10" t="s">
        <v>17</v>
      </c>
      <c r="B197" s="11" t="s">
        <v>19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2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5B66-36B6-47B8-B3BF-498F3BEFDD15}">
  <dimension ref="A1:N66"/>
  <sheetViews>
    <sheetView tabSelected="1" topLeftCell="A23" workbookViewId="0">
      <selection activeCell="H53" sqref="H53"/>
    </sheetView>
  </sheetViews>
  <sheetFormatPr defaultRowHeight="15"/>
  <cols>
    <col min="1" max="1" width="18" customWidth="1"/>
    <col min="2" max="2" width="18.7109375" customWidth="1"/>
    <col min="3" max="3" width="17.7109375" customWidth="1"/>
    <col min="5" max="5" width="14.85546875" customWidth="1"/>
  </cols>
  <sheetData>
    <row r="1" spans="1:14">
      <c r="A1" s="200" t="s">
        <v>42</v>
      </c>
      <c r="B1" s="200"/>
      <c r="C1" s="200"/>
      <c r="D1" s="200"/>
      <c r="E1" s="200"/>
      <c r="F1" s="200"/>
      <c r="G1" s="200"/>
      <c r="H1" s="201"/>
    </row>
    <row r="2" spans="1:14" ht="24.75">
      <c r="A2" s="202" t="s">
        <v>41</v>
      </c>
      <c r="B2" s="203" t="s">
        <v>172</v>
      </c>
      <c r="C2" s="204"/>
      <c r="D2" s="205"/>
      <c r="E2" s="206" t="s">
        <v>43</v>
      </c>
      <c r="F2" s="207"/>
      <c r="G2" s="206"/>
      <c r="H2" s="201"/>
      <c r="N2" t="s">
        <v>132</v>
      </c>
    </row>
    <row r="3" spans="1:14">
      <c r="A3" s="208"/>
      <c r="B3" s="209" t="s">
        <v>44</v>
      </c>
      <c r="C3" s="210" t="s">
        <v>45</v>
      </c>
      <c r="D3" s="211" t="s">
        <v>46</v>
      </c>
      <c r="E3" s="210" t="s">
        <v>44</v>
      </c>
      <c r="F3" s="210" t="s">
        <v>45</v>
      </c>
      <c r="G3" s="211" t="s">
        <v>46</v>
      </c>
      <c r="H3" s="201"/>
      <c r="N3" t="s">
        <v>173</v>
      </c>
    </row>
    <row r="4" spans="1:14" ht="24">
      <c r="A4" s="212" t="s">
        <v>157</v>
      </c>
      <c r="B4" s="213">
        <v>0.5240851829770754</v>
      </c>
      <c r="C4" s="214">
        <v>10</v>
      </c>
      <c r="D4" s="215">
        <v>7.9590437587344832E-9</v>
      </c>
      <c r="E4" s="216">
        <v>0.36572062741426353</v>
      </c>
      <c r="F4" s="214">
        <v>10</v>
      </c>
      <c r="G4" s="215">
        <v>1.0036928138890711E-7</v>
      </c>
      <c r="H4" s="201"/>
      <c r="N4" t="s">
        <v>174</v>
      </c>
    </row>
    <row r="5" spans="1:14" ht="24">
      <c r="A5" s="217" t="s">
        <v>158</v>
      </c>
      <c r="B5" s="218"/>
      <c r="C5" s="219">
        <v>10</v>
      </c>
      <c r="D5" s="220"/>
      <c r="E5" s="221"/>
      <c r="F5" s="219">
        <v>10</v>
      </c>
      <c r="G5" s="220"/>
      <c r="H5" s="201"/>
    </row>
    <row r="6" spans="1:14" ht="60">
      <c r="A6" s="222" t="s">
        <v>50</v>
      </c>
      <c r="B6" s="222"/>
      <c r="C6" s="222"/>
      <c r="D6" s="222"/>
      <c r="E6" s="222"/>
      <c r="F6" s="222"/>
      <c r="G6" s="222"/>
      <c r="H6" s="201"/>
    </row>
    <row r="8" spans="1:14">
      <c r="A8" s="127" t="s">
        <v>178</v>
      </c>
    </row>
    <row r="9" spans="1:14">
      <c r="A9" s="200" t="s">
        <v>133</v>
      </c>
      <c r="B9" s="200"/>
      <c r="C9" s="200"/>
      <c r="D9" s="200"/>
      <c r="E9" s="200"/>
      <c r="F9" s="201"/>
    </row>
    <row r="10" spans="1:14" ht="36.75">
      <c r="A10" s="208" t="s">
        <v>41</v>
      </c>
      <c r="B10" s="209" t="s">
        <v>134</v>
      </c>
      <c r="C10" s="210" t="s">
        <v>135</v>
      </c>
      <c r="D10" s="210" t="s">
        <v>46</v>
      </c>
      <c r="E10" s="211" t="s">
        <v>136</v>
      </c>
      <c r="F10" s="201"/>
    </row>
    <row r="11" spans="1:14" ht="55.5" customHeight="1">
      <c r="A11" s="223" t="s">
        <v>137</v>
      </c>
      <c r="B11" s="224" t="s">
        <v>168</v>
      </c>
      <c r="C11" s="225" t="s">
        <v>139</v>
      </c>
      <c r="D11" s="226">
        <v>2.69979606326021E-3</v>
      </c>
      <c r="E11" s="227" t="s">
        <v>140</v>
      </c>
      <c r="F11" s="201"/>
    </row>
    <row r="12" spans="1:14" ht="69.75" customHeight="1">
      <c r="A12" s="222" t="s">
        <v>141</v>
      </c>
      <c r="B12" s="222"/>
      <c r="C12" s="222"/>
      <c r="D12" s="222"/>
      <c r="E12" s="222"/>
      <c r="F12" s="201"/>
    </row>
    <row r="14" spans="1:14">
      <c r="A14" s="200" t="s">
        <v>142</v>
      </c>
      <c r="B14" s="200"/>
      <c r="C14" s="201"/>
    </row>
    <row r="15" spans="1:14">
      <c r="A15" s="228" t="s">
        <v>143</v>
      </c>
      <c r="B15" s="229">
        <v>10</v>
      </c>
      <c r="C15" s="201"/>
    </row>
    <row r="16" spans="1:14">
      <c r="A16" s="230" t="s">
        <v>144</v>
      </c>
      <c r="B16" s="231">
        <v>45</v>
      </c>
      <c r="C16" s="201"/>
    </row>
    <row r="17" spans="1:14">
      <c r="A17" s="230" t="s">
        <v>145</v>
      </c>
      <c r="B17" s="231">
        <v>7.5</v>
      </c>
      <c r="C17" s="201"/>
    </row>
    <row r="18" spans="1:14" ht="24">
      <c r="A18" s="230" t="s">
        <v>146</v>
      </c>
      <c r="B18" s="231">
        <v>3</v>
      </c>
      <c r="C18" s="201"/>
    </row>
    <row r="19" spans="1:14" ht="24">
      <c r="A19" s="232" t="s">
        <v>147</v>
      </c>
      <c r="B19" s="233">
        <v>2.69979606326021E-3</v>
      </c>
      <c r="C19" s="201"/>
    </row>
    <row r="21" spans="1:14">
      <c r="A21" s="127" t="s">
        <v>179</v>
      </c>
    </row>
    <row r="22" spans="1:14">
      <c r="A22" s="200" t="s">
        <v>133</v>
      </c>
      <c r="B22" s="200"/>
      <c r="C22" s="200"/>
      <c r="D22" s="200"/>
      <c r="E22" s="200"/>
      <c r="F22" s="201"/>
    </row>
    <row r="23" spans="1:14">
      <c r="A23" s="208" t="s">
        <v>41</v>
      </c>
      <c r="B23" s="209" t="s">
        <v>134</v>
      </c>
      <c r="C23" s="210" t="s">
        <v>135</v>
      </c>
      <c r="D23" s="210" t="s">
        <v>46</v>
      </c>
      <c r="E23" s="211" t="s">
        <v>136</v>
      </c>
      <c r="F23" s="201"/>
    </row>
    <row r="24" spans="1:14" ht="48">
      <c r="A24" s="223" t="s">
        <v>137</v>
      </c>
      <c r="B24" s="224" t="s">
        <v>171</v>
      </c>
      <c r="C24" s="225" t="s">
        <v>139</v>
      </c>
      <c r="D24" s="226">
        <v>1.5654022580025E-3</v>
      </c>
      <c r="E24" s="227" t="s">
        <v>140</v>
      </c>
      <c r="F24" s="201"/>
      <c r="N24" t="s">
        <v>175</v>
      </c>
    </row>
    <row r="25" spans="1:14" ht="60">
      <c r="A25" s="222" t="s">
        <v>141</v>
      </c>
      <c r="B25" s="222"/>
      <c r="C25" s="222"/>
      <c r="D25" s="222"/>
      <c r="E25" s="222"/>
      <c r="F25" s="201"/>
      <c r="N25" t="s">
        <v>176</v>
      </c>
    </row>
    <row r="26" spans="1:14">
      <c r="N26" t="s">
        <v>177</v>
      </c>
    </row>
    <row r="28" spans="1:14">
      <c r="A28" s="200" t="s">
        <v>142</v>
      </c>
      <c r="B28" s="200"/>
      <c r="C28" s="201"/>
    </row>
    <row r="29" spans="1:14">
      <c r="A29" s="228" t="s">
        <v>143</v>
      </c>
      <c r="B29" s="229">
        <v>10</v>
      </c>
      <c r="C29" s="201"/>
    </row>
    <row r="30" spans="1:14">
      <c r="A30" s="230" t="s">
        <v>144</v>
      </c>
      <c r="B30" s="231">
        <v>55</v>
      </c>
      <c r="C30" s="201"/>
    </row>
    <row r="31" spans="1:14">
      <c r="A31" s="230" t="s">
        <v>145</v>
      </c>
      <c r="B31" s="231">
        <v>8.69626356546304</v>
      </c>
      <c r="C31" s="201"/>
    </row>
    <row r="32" spans="1:14" ht="24">
      <c r="A32" s="230" t="s">
        <v>146</v>
      </c>
      <c r="B32" s="231">
        <v>3.16227766016838</v>
      </c>
      <c r="C32" s="201"/>
    </row>
    <row r="33" spans="1:6" ht="24">
      <c r="A33" s="232" t="s">
        <v>147</v>
      </c>
      <c r="B33" s="233">
        <v>1.5654022580025E-3</v>
      </c>
      <c r="C33" s="201"/>
    </row>
    <row r="37" spans="1:6">
      <c r="A37" s="127" t="s">
        <v>180</v>
      </c>
    </row>
    <row r="39" spans="1:6">
      <c r="A39" s="200" t="s">
        <v>133</v>
      </c>
      <c r="B39" s="200"/>
      <c r="C39" s="200"/>
      <c r="D39" s="200"/>
      <c r="E39" s="200"/>
      <c r="F39" s="201"/>
    </row>
    <row r="40" spans="1:6">
      <c r="A40" s="208" t="s">
        <v>41</v>
      </c>
      <c r="B40" s="209" t="s">
        <v>134</v>
      </c>
      <c r="C40" s="210" t="s">
        <v>135</v>
      </c>
      <c r="D40" s="210" t="s">
        <v>46</v>
      </c>
      <c r="E40" s="211" t="s">
        <v>136</v>
      </c>
      <c r="F40" s="201"/>
    </row>
    <row r="41" spans="1:6" ht="60">
      <c r="A41" s="223" t="s">
        <v>137</v>
      </c>
      <c r="B41" s="224" t="s">
        <v>164</v>
      </c>
      <c r="C41" s="225" t="s">
        <v>139</v>
      </c>
      <c r="D41" s="226">
        <v>2.69979606326021E-3</v>
      </c>
      <c r="E41" s="227" t="s">
        <v>140</v>
      </c>
      <c r="F41" s="201"/>
    </row>
    <row r="42" spans="1:6" ht="60">
      <c r="A42" s="222" t="s">
        <v>141</v>
      </c>
      <c r="B42" s="222"/>
      <c r="C42" s="222"/>
      <c r="D42" s="222"/>
      <c r="E42" s="222"/>
      <c r="F42" s="201"/>
    </row>
    <row r="46" spans="1:6">
      <c r="A46" s="200" t="s">
        <v>142</v>
      </c>
      <c r="B46" s="200"/>
      <c r="C46" s="201"/>
    </row>
    <row r="47" spans="1:6">
      <c r="A47" s="228" t="s">
        <v>143</v>
      </c>
      <c r="B47" s="229">
        <v>10</v>
      </c>
      <c r="C47" s="201"/>
    </row>
    <row r="48" spans="1:6">
      <c r="A48" s="230" t="s">
        <v>144</v>
      </c>
      <c r="B48" s="231">
        <v>45</v>
      </c>
      <c r="C48" s="201"/>
    </row>
    <row r="49" spans="1:6">
      <c r="A49" s="230" t="s">
        <v>145</v>
      </c>
      <c r="B49" s="231">
        <v>7.5</v>
      </c>
      <c r="C49" s="201"/>
    </row>
    <row r="50" spans="1:6" ht="24">
      <c r="A50" s="230" t="s">
        <v>146</v>
      </c>
      <c r="B50" s="231">
        <v>3</v>
      </c>
      <c r="C50" s="201"/>
    </row>
    <row r="51" spans="1:6" ht="24">
      <c r="A51" s="232" t="s">
        <v>147</v>
      </c>
      <c r="B51" s="233">
        <v>2.69979606326021E-3</v>
      </c>
      <c r="C51" s="201"/>
    </row>
    <row r="53" spans="1:6">
      <c r="A53" s="127" t="s">
        <v>181</v>
      </c>
    </row>
    <row r="54" spans="1:6">
      <c r="A54" s="200" t="s">
        <v>133</v>
      </c>
      <c r="B54" s="200"/>
      <c r="C54" s="200"/>
      <c r="D54" s="200"/>
      <c r="E54" s="200"/>
      <c r="F54" s="201"/>
    </row>
    <row r="55" spans="1:6">
      <c r="A55" s="208" t="s">
        <v>41</v>
      </c>
      <c r="B55" s="209" t="s">
        <v>134</v>
      </c>
      <c r="C55" s="210" t="s">
        <v>135</v>
      </c>
      <c r="D55" s="210" t="s">
        <v>46</v>
      </c>
      <c r="E55" s="211" t="s">
        <v>136</v>
      </c>
      <c r="F55" s="201"/>
    </row>
    <row r="56" spans="1:6" ht="60">
      <c r="A56" s="223" t="s">
        <v>137</v>
      </c>
      <c r="B56" s="224" t="s">
        <v>167</v>
      </c>
      <c r="C56" s="225" t="s">
        <v>139</v>
      </c>
      <c r="D56" s="226">
        <v>1.5654022580025E-3</v>
      </c>
      <c r="E56" s="227" t="s">
        <v>140</v>
      </c>
      <c r="F56" s="201"/>
    </row>
    <row r="57" spans="1:6" ht="60">
      <c r="A57" s="222" t="s">
        <v>141</v>
      </c>
      <c r="B57" s="222"/>
      <c r="C57" s="222"/>
      <c r="D57" s="222"/>
      <c r="E57" s="222"/>
      <c r="F57" s="201"/>
    </row>
    <row r="61" spans="1:6">
      <c r="A61" s="200" t="s">
        <v>142</v>
      </c>
      <c r="B61" s="200"/>
      <c r="C61" s="201"/>
    </row>
    <row r="62" spans="1:6">
      <c r="A62" s="228" t="s">
        <v>143</v>
      </c>
      <c r="B62" s="229">
        <v>10</v>
      </c>
      <c r="C62" s="201"/>
    </row>
    <row r="63" spans="1:6">
      <c r="A63" s="230" t="s">
        <v>144</v>
      </c>
      <c r="B63" s="231">
        <v>55</v>
      </c>
      <c r="C63" s="201"/>
    </row>
    <row r="64" spans="1:6">
      <c r="A64" s="230" t="s">
        <v>145</v>
      </c>
      <c r="B64" s="231">
        <v>8.69626356546304</v>
      </c>
      <c r="C64" s="201"/>
    </row>
    <row r="65" spans="1:3" ht="24">
      <c r="A65" s="230" t="s">
        <v>146</v>
      </c>
      <c r="B65" s="231">
        <v>3.16227766016838</v>
      </c>
      <c r="C65" s="201"/>
    </row>
    <row r="66" spans="1:3" ht="24">
      <c r="A66" s="232" t="s">
        <v>147</v>
      </c>
      <c r="B66" s="233">
        <v>1.5654022580025E-3</v>
      </c>
      <c r="C66" s="201"/>
    </row>
  </sheetData>
  <mergeCells count="10">
    <mergeCell ref="A39:E39"/>
    <mergeCell ref="A46:B46"/>
    <mergeCell ref="A54:E54"/>
    <mergeCell ref="A61:B61"/>
    <mergeCell ref="A1:G1"/>
    <mergeCell ref="B2:D2"/>
    <mergeCell ref="A9:E9"/>
    <mergeCell ref="A14:B14"/>
    <mergeCell ref="A22:E22"/>
    <mergeCell ref="A28:B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9D4C-4DCB-4F5F-BB28-DF38A9AE308E}">
  <dimension ref="B3:AG41"/>
  <sheetViews>
    <sheetView topLeftCell="S15" zoomScale="105" workbookViewId="0">
      <selection activeCell="AF20" sqref="AF20"/>
    </sheetView>
  </sheetViews>
  <sheetFormatPr defaultRowHeight="15"/>
  <sheetData>
    <row r="3" spans="2:33">
      <c r="B3" s="128" t="s">
        <v>42</v>
      </c>
      <c r="C3" s="128"/>
      <c r="D3" s="128"/>
      <c r="E3" s="128"/>
      <c r="F3" s="128"/>
      <c r="G3" s="128"/>
      <c r="H3" s="128"/>
      <c r="I3" s="13"/>
    </row>
    <row r="4" spans="2:33" ht="24.75">
      <c r="B4" s="14" t="s">
        <v>41</v>
      </c>
      <c r="C4" s="129" t="s">
        <v>51</v>
      </c>
      <c r="D4" s="130"/>
      <c r="E4" s="131"/>
      <c r="F4" s="15" t="s">
        <v>43</v>
      </c>
      <c r="G4" s="16"/>
      <c r="H4" s="15"/>
      <c r="I4" s="13"/>
      <c r="T4" t="s">
        <v>115</v>
      </c>
      <c r="AG4" t="s">
        <v>116</v>
      </c>
    </row>
    <row r="5" spans="2:33">
      <c r="B5" s="17"/>
      <c r="C5" s="18" t="s">
        <v>44</v>
      </c>
      <c r="D5" s="19" t="s">
        <v>45</v>
      </c>
      <c r="E5" s="20" t="s">
        <v>46</v>
      </c>
      <c r="F5" s="19" t="s">
        <v>44</v>
      </c>
      <c r="G5" s="19" t="s">
        <v>45</v>
      </c>
      <c r="H5" s="20" t="s">
        <v>46</v>
      </c>
      <c r="I5" s="13"/>
    </row>
    <row r="6" spans="2:33" ht="24">
      <c r="B6" s="21" t="s">
        <v>47</v>
      </c>
      <c r="C6" s="22">
        <v>9.5517625116616323E-2</v>
      </c>
      <c r="D6" s="23">
        <v>10</v>
      </c>
      <c r="E6" s="24" t="s">
        <v>52</v>
      </c>
      <c r="F6" s="25">
        <v>0.97017390552092664</v>
      </c>
      <c r="G6" s="23">
        <v>10</v>
      </c>
      <c r="H6" s="26">
        <v>0.8924529926779583</v>
      </c>
      <c r="I6" s="13"/>
    </row>
    <row r="7" spans="2:33">
      <c r="B7" s="27" t="s">
        <v>48</v>
      </c>
      <c r="C7" s="28">
        <v>9.551932898156279E-2</v>
      </c>
      <c r="D7" s="29">
        <v>10</v>
      </c>
      <c r="E7" s="30" t="s">
        <v>52</v>
      </c>
      <c r="F7" s="31">
        <v>0.970164611230666</v>
      </c>
      <c r="G7" s="29">
        <v>10</v>
      </c>
      <c r="H7" s="32">
        <v>0.89236730752392424</v>
      </c>
      <c r="I7" s="13"/>
    </row>
    <row r="8" spans="2:33" ht="72">
      <c r="B8" s="33" t="s">
        <v>49</v>
      </c>
      <c r="C8" s="33"/>
      <c r="D8" s="33"/>
      <c r="E8" s="33"/>
      <c r="F8" s="33"/>
      <c r="G8" s="33"/>
      <c r="H8" s="33"/>
      <c r="I8" s="13"/>
    </row>
    <row r="9" spans="2:33" ht="60">
      <c r="B9" s="33" t="s">
        <v>50</v>
      </c>
      <c r="C9" s="33"/>
      <c r="D9" s="33"/>
      <c r="E9" s="33"/>
      <c r="F9" s="33"/>
      <c r="G9" s="33"/>
      <c r="H9" s="33"/>
      <c r="I9" s="13"/>
    </row>
    <row r="11" spans="2:33">
      <c r="C11" t="s">
        <v>64</v>
      </c>
      <c r="D11" t="s">
        <v>65</v>
      </c>
    </row>
    <row r="12" spans="2:33">
      <c r="C12" t="s">
        <v>66</v>
      </c>
      <c r="D12" t="s">
        <v>67</v>
      </c>
    </row>
    <row r="14" spans="2:33">
      <c r="B14" s="136" t="s">
        <v>53</v>
      </c>
      <c r="C14" s="136"/>
      <c r="D14" s="136"/>
      <c r="E14" s="136"/>
      <c r="F14" s="136"/>
      <c r="G14" s="136"/>
      <c r="H14" s="136"/>
      <c r="I14" s="136"/>
      <c r="J14" s="136"/>
      <c r="K14" s="136"/>
      <c r="L14" s="34"/>
    </row>
    <row r="15" spans="2:33" ht="30">
      <c r="B15" s="35" t="s">
        <v>41</v>
      </c>
      <c r="C15" s="137"/>
      <c r="D15" s="138" t="s">
        <v>54</v>
      </c>
      <c r="E15" s="139"/>
      <c r="F15" s="139"/>
      <c r="G15" s="139"/>
      <c r="H15" s="139"/>
      <c r="I15" s="36" t="s">
        <v>55</v>
      </c>
      <c r="J15" s="36" t="s">
        <v>45</v>
      </c>
      <c r="K15" s="55" t="s">
        <v>56</v>
      </c>
      <c r="L15" s="34"/>
    </row>
    <row r="16" spans="2:33">
      <c r="B16" s="35"/>
      <c r="C16" s="137"/>
      <c r="D16" s="138" t="s">
        <v>57</v>
      </c>
      <c r="E16" s="139" t="s">
        <v>58</v>
      </c>
      <c r="F16" s="139" t="s">
        <v>59</v>
      </c>
      <c r="G16" s="139" t="s">
        <v>60</v>
      </c>
      <c r="H16" s="139"/>
      <c r="I16" s="36"/>
      <c r="J16" s="36"/>
      <c r="K16" s="55"/>
      <c r="L16" s="34"/>
    </row>
    <row r="17" spans="2:12">
      <c r="B17" s="37"/>
      <c r="C17" s="37"/>
      <c r="D17" s="38"/>
      <c r="E17" s="39"/>
      <c r="F17" s="39"/>
      <c r="G17" s="39" t="s">
        <v>61</v>
      </c>
      <c r="H17" s="39" t="s">
        <v>62</v>
      </c>
      <c r="I17" s="39"/>
      <c r="J17" s="39"/>
      <c r="K17" s="56"/>
      <c r="L17" s="34"/>
    </row>
    <row r="18" spans="2:12" ht="48">
      <c r="B18" s="40" t="s">
        <v>63</v>
      </c>
      <c r="C18" s="40" t="s">
        <v>68</v>
      </c>
      <c r="D18" s="41">
        <v>3.0999999999985448</v>
      </c>
      <c r="E18" s="42">
        <v>1.9119507199599981</v>
      </c>
      <c r="F18" s="42">
        <v>0.60461190490723515</v>
      </c>
      <c r="G18" s="42">
        <v>1.7322728485995764</v>
      </c>
      <c r="H18" s="42">
        <v>4.4677271513975132</v>
      </c>
      <c r="I18" s="43">
        <v>5.1272559717033257</v>
      </c>
      <c r="J18" s="44">
        <v>9</v>
      </c>
      <c r="K18" s="57">
        <v>6.2187026004403487E-4</v>
      </c>
      <c r="L18" s="34"/>
    </row>
    <row r="19" spans="2:12" ht="48">
      <c r="B19" s="45" t="s">
        <v>69</v>
      </c>
      <c r="C19" s="45" t="s">
        <v>70</v>
      </c>
      <c r="D19" s="46">
        <v>3.5</v>
      </c>
      <c r="E19" s="47">
        <v>1.5811388300841895</v>
      </c>
      <c r="F19" s="47">
        <v>0.49999999999999994</v>
      </c>
      <c r="G19" s="47">
        <v>2.3689214186008982</v>
      </c>
      <c r="H19" s="47">
        <v>4.6310785813991018</v>
      </c>
      <c r="I19" s="48">
        <v>7.0000000000000009</v>
      </c>
      <c r="J19" s="49">
        <v>9</v>
      </c>
      <c r="K19" s="58">
        <v>6.3247389637366926E-5</v>
      </c>
      <c r="L19" s="34"/>
    </row>
    <row r="20" spans="2:12" ht="48">
      <c r="B20" s="45" t="s">
        <v>71</v>
      </c>
      <c r="C20" s="45" t="s">
        <v>72</v>
      </c>
      <c r="D20" s="46">
        <v>3.0999999999985448</v>
      </c>
      <c r="E20" s="47">
        <v>1.9119507199599981</v>
      </c>
      <c r="F20" s="47">
        <v>0.60461190490723515</v>
      </c>
      <c r="G20" s="47">
        <v>1.7322728485995764</v>
      </c>
      <c r="H20" s="47">
        <v>4.4677271513975132</v>
      </c>
      <c r="I20" s="48">
        <v>5.1272559717033257</v>
      </c>
      <c r="J20" s="49">
        <v>9</v>
      </c>
      <c r="K20" s="58">
        <v>6.2187026004403487E-4</v>
      </c>
      <c r="L20" s="34"/>
    </row>
    <row r="21" spans="2:12" ht="48">
      <c r="B21" s="45" t="s">
        <v>73</v>
      </c>
      <c r="C21" s="45" t="s">
        <v>74</v>
      </c>
      <c r="D21" s="46">
        <v>3.5</v>
      </c>
      <c r="E21" s="47">
        <v>1.5811388300841895</v>
      </c>
      <c r="F21" s="47">
        <v>0.49999999999999994</v>
      </c>
      <c r="G21" s="47">
        <v>2.3689214186008982</v>
      </c>
      <c r="H21" s="47">
        <v>4.6310785813991018</v>
      </c>
      <c r="I21" s="48">
        <v>7.0000000000000009</v>
      </c>
      <c r="J21" s="49">
        <v>9</v>
      </c>
      <c r="K21" s="58">
        <v>6.3247389637366926E-5</v>
      </c>
      <c r="L21" s="34"/>
    </row>
    <row r="22" spans="2:12" ht="48">
      <c r="B22" s="45" t="s">
        <v>75</v>
      </c>
      <c r="C22" s="45" t="s">
        <v>76</v>
      </c>
      <c r="D22" s="46">
        <v>3.0999999999985448</v>
      </c>
      <c r="E22" s="47">
        <v>1.9119507199599981</v>
      </c>
      <c r="F22" s="47">
        <v>0.60461190490723515</v>
      </c>
      <c r="G22" s="47">
        <v>1.7322728485995764</v>
      </c>
      <c r="H22" s="47">
        <v>4.4677271513975132</v>
      </c>
      <c r="I22" s="48">
        <v>5.1272559717033257</v>
      </c>
      <c r="J22" s="49">
        <v>9</v>
      </c>
      <c r="K22" s="58">
        <v>6.2187026004403487E-4</v>
      </c>
      <c r="L22" s="34"/>
    </row>
    <row r="23" spans="2:12" ht="48">
      <c r="B23" s="45" t="s">
        <v>77</v>
      </c>
      <c r="C23" s="45" t="s">
        <v>78</v>
      </c>
      <c r="D23" s="46">
        <v>3.5</v>
      </c>
      <c r="E23" s="47">
        <v>1.5811388300841895</v>
      </c>
      <c r="F23" s="47">
        <v>0.49999999999999994</v>
      </c>
      <c r="G23" s="47">
        <v>2.3689214186008982</v>
      </c>
      <c r="H23" s="47">
        <v>4.6310785813991018</v>
      </c>
      <c r="I23" s="48">
        <v>7.0000000000000009</v>
      </c>
      <c r="J23" s="49">
        <v>9</v>
      </c>
      <c r="K23" s="58">
        <v>6.3247389637366926E-5</v>
      </c>
      <c r="L23" s="34"/>
    </row>
    <row r="24" spans="2:12" ht="48">
      <c r="B24" s="45" t="s">
        <v>79</v>
      </c>
      <c r="C24" s="45" t="s">
        <v>80</v>
      </c>
      <c r="D24" s="46">
        <v>3.0999999999985448</v>
      </c>
      <c r="E24" s="47">
        <v>1.9119507199599981</v>
      </c>
      <c r="F24" s="47">
        <v>0.60461190490723515</v>
      </c>
      <c r="G24" s="47">
        <v>1.7322728485995764</v>
      </c>
      <c r="H24" s="47">
        <v>4.4677271513975132</v>
      </c>
      <c r="I24" s="48">
        <v>5.1272559717033257</v>
      </c>
      <c r="J24" s="49">
        <v>9</v>
      </c>
      <c r="K24" s="58">
        <v>6.2187026004403487E-4</v>
      </c>
      <c r="L24" s="34"/>
    </row>
    <row r="25" spans="2:12" ht="48">
      <c r="B25" s="45" t="s">
        <v>81</v>
      </c>
      <c r="C25" s="45" t="s">
        <v>82</v>
      </c>
      <c r="D25" s="46">
        <v>3.5</v>
      </c>
      <c r="E25" s="47">
        <v>1.5811388300841895</v>
      </c>
      <c r="F25" s="47">
        <v>0.49999999999999994</v>
      </c>
      <c r="G25" s="47">
        <v>2.3689214186008982</v>
      </c>
      <c r="H25" s="47">
        <v>4.6310785813991018</v>
      </c>
      <c r="I25" s="48">
        <v>7.0000000000000009</v>
      </c>
      <c r="J25" s="49">
        <v>9</v>
      </c>
      <c r="K25" s="58">
        <v>6.3247389637366926E-5</v>
      </c>
      <c r="L25" s="34"/>
    </row>
    <row r="26" spans="2:12" ht="48">
      <c r="B26" s="45" t="s">
        <v>83</v>
      </c>
      <c r="C26" s="45" t="s">
        <v>84</v>
      </c>
      <c r="D26" s="46">
        <v>3.0999999999985448</v>
      </c>
      <c r="E26" s="47">
        <v>1.9119507199599981</v>
      </c>
      <c r="F26" s="47">
        <v>0.60461190490723515</v>
      </c>
      <c r="G26" s="47">
        <v>1.7322728485995764</v>
      </c>
      <c r="H26" s="47">
        <v>4.4677271513975132</v>
      </c>
      <c r="I26" s="48">
        <v>5.1272559717033257</v>
      </c>
      <c r="J26" s="49">
        <v>9</v>
      </c>
      <c r="K26" s="58">
        <v>6.2187026004403487E-4</v>
      </c>
      <c r="L26" s="34"/>
    </row>
    <row r="27" spans="2:12" ht="48">
      <c r="B27" s="45" t="s">
        <v>85</v>
      </c>
      <c r="C27" s="45" t="s">
        <v>86</v>
      </c>
      <c r="D27" s="46">
        <v>3.5</v>
      </c>
      <c r="E27" s="47">
        <v>1.5811388300841895</v>
      </c>
      <c r="F27" s="47">
        <v>0.49999999999999994</v>
      </c>
      <c r="G27" s="47">
        <v>2.3689214186008982</v>
      </c>
      <c r="H27" s="47">
        <v>4.6310785813991018</v>
      </c>
      <c r="I27" s="48">
        <v>7.0000000000000009</v>
      </c>
      <c r="J27" s="49">
        <v>9</v>
      </c>
      <c r="K27" s="58">
        <v>6.3247389637366926E-5</v>
      </c>
      <c r="L27" s="34"/>
    </row>
    <row r="28" spans="2:12" ht="48">
      <c r="B28" s="45" t="s">
        <v>87</v>
      </c>
      <c r="C28" s="45" t="s">
        <v>88</v>
      </c>
      <c r="D28" s="46">
        <v>3.0999999999985448</v>
      </c>
      <c r="E28" s="47">
        <v>1.9119507199599981</v>
      </c>
      <c r="F28" s="47">
        <v>0.60461190490723515</v>
      </c>
      <c r="G28" s="47">
        <v>1.7322728485995764</v>
      </c>
      <c r="H28" s="47">
        <v>4.4677271513975132</v>
      </c>
      <c r="I28" s="48">
        <v>5.1272559717033257</v>
      </c>
      <c r="J28" s="49">
        <v>9</v>
      </c>
      <c r="K28" s="58">
        <v>6.2187026004403487E-4</v>
      </c>
      <c r="L28" s="34"/>
    </row>
    <row r="29" spans="2:12" ht="48">
      <c r="B29" s="45" t="s">
        <v>89</v>
      </c>
      <c r="C29" s="45" t="s">
        <v>90</v>
      </c>
      <c r="D29" s="46">
        <v>3.5</v>
      </c>
      <c r="E29" s="47">
        <v>1.5811388300841895</v>
      </c>
      <c r="F29" s="47">
        <v>0.49999999999999994</v>
      </c>
      <c r="G29" s="47">
        <v>2.3689214186008982</v>
      </c>
      <c r="H29" s="47">
        <v>4.6310785813991018</v>
      </c>
      <c r="I29" s="48">
        <v>7.0000000000000009</v>
      </c>
      <c r="J29" s="49">
        <v>9</v>
      </c>
      <c r="K29" s="58">
        <v>6.3247389637366926E-5</v>
      </c>
      <c r="L29" s="34"/>
    </row>
    <row r="30" spans="2:12" ht="48">
      <c r="B30" s="45" t="s">
        <v>91</v>
      </c>
      <c r="C30" s="45" t="s">
        <v>92</v>
      </c>
      <c r="D30" s="46">
        <v>3.0999999999985448</v>
      </c>
      <c r="E30" s="47">
        <v>1.9119507199599981</v>
      </c>
      <c r="F30" s="47">
        <v>0.60461190490723515</v>
      </c>
      <c r="G30" s="47">
        <v>1.7322728485995764</v>
      </c>
      <c r="H30" s="47">
        <v>4.4677271513975132</v>
      </c>
      <c r="I30" s="48">
        <v>5.1272559717033257</v>
      </c>
      <c r="J30" s="49">
        <v>9</v>
      </c>
      <c r="K30" s="58">
        <v>6.2187026004403487E-4</v>
      </c>
      <c r="L30" s="34"/>
    </row>
    <row r="31" spans="2:12" ht="48">
      <c r="B31" s="45" t="s">
        <v>93</v>
      </c>
      <c r="C31" s="45" t="s">
        <v>94</v>
      </c>
      <c r="D31" s="46">
        <v>3.5</v>
      </c>
      <c r="E31" s="47">
        <v>1.5811388300841895</v>
      </c>
      <c r="F31" s="47">
        <v>0.49999999999999994</v>
      </c>
      <c r="G31" s="47">
        <v>2.3689214186008982</v>
      </c>
      <c r="H31" s="47">
        <v>4.6310785813991018</v>
      </c>
      <c r="I31" s="48">
        <v>7.0000000000000009</v>
      </c>
      <c r="J31" s="49">
        <v>9</v>
      </c>
      <c r="K31" s="58">
        <v>6.3247389637366926E-5</v>
      </c>
      <c r="L31" s="34"/>
    </row>
    <row r="32" spans="2:12" ht="48">
      <c r="B32" s="45" t="s">
        <v>95</v>
      </c>
      <c r="C32" s="45" t="s">
        <v>96</v>
      </c>
      <c r="D32" s="46">
        <v>3.0999999999985448</v>
      </c>
      <c r="E32" s="47">
        <v>1.9119507199599981</v>
      </c>
      <c r="F32" s="47">
        <v>0.60461190490723515</v>
      </c>
      <c r="G32" s="47">
        <v>1.7322728485995764</v>
      </c>
      <c r="H32" s="47">
        <v>4.4677271513975132</v>
      </c>
      <c r="I32" s="48">
        <v>5.1272559717033257</v>
      </c>
      <c r="J32" s="49">
        <v>9</v>
      </c>
      <c r="K32" s="58">
        <v>6.2187026004403487E-4</v>
      </c>
      <c r="L32" s="34"/>
    </row>
    <row r="33" spans="2:12" ht="48">
      <c r="B33" s="45" t="s">
        <v>97</v>
      </c>
      <c r="C33" s="45" t="s">
        <v>98</v>
      </c>
      <c r="D33" s="46">
        <v>3.5</v>
      </c>
      <c r="E33" s="47">
        <v>1.5811388300841895</v>
      </c>
      <c r="F33" s="47">
        <v>0.49999999999999994</v>
      </c>
      <c r="G33" s="47">
        <v>2.3689214186008982</v>
      </c>
      <c r="H33" s="47">
        <v>4.6310785813991018</v>
      </c>
      <c r="I33" s="48">
        <v>7.0000000000000009</v>
      </c>
      <c r="J33" s="49">
        <v>9</v>
      </c>
      <c r="K33" s="58">
        <v>6.3247389637366926E-5</v>
      </c>
      <c r="L33" s="34"/>
    </row>
    <row r="34" spans="2:12" ht="48">
      <c r="B34" s="45" t="s">
        <v>99</v>
      </c>
      <c r="C34" s="45" t="s">
        <v>100</v>
      </c>
      <c r="D34" s="46">
        <v>3.0999999999985448</v>
      </c>
      <c r="E34" s="47">
        <v>1.9119507199599981</v>
      </c>
      <c r="F34" s="47">
        <v>0.60461190490723515</v>
      </c>
      <c r="G34" s="47">
        <v>1.7322728485995764</v>
      </c>
      <c r="H34" s="47">
        <v>4.4677271513975132</v>
      </c>
      <c r="I34" s="48">
        <v>5.1272559717033257</v>
      </c>
      <c r="J34" s="49">
        <v>9</v>
      </c>
      <c r="K34" s="58">
        <v>6.2187026004403487E-4</v>
      </c>
      <c r="L34" s="34"/>
    </row>
    <row r="35" spans="2:12" ht="48">
      <c r="B35" s="45" t="s">
        <v>101</v>
      </c>
      <c r="C35" s="45" t="s">
        <v>102</v>
      </c>
      <c r="D35" s="46">
        <v>3.5</v>
      </c>
      <c r="E35" s="47">
        <v>1.5811388300841895</v>
      </c>
      <c r="F35" s="47">
        <v>0.49999999999999994</v>
      </c>
      <c r="G35" s="47">
        <v>2.3689214186008982</v>
      </c>
      <c r="H35" s="47">
        <v>4.6310785813991018</v>
      </c>
      <c r="I35" s="48">
        <v>7.0000000000000009</v>
      </c>
      <c r="J35" s="49">
        <v>9</v>
      </c>
      <c r="K35" s="58">
        <v>6.3247389637366926E-5</v>
      </c>
      <c r="L35" s="34"/>
    </row>
    <row r="36" spans="2:12" ht="48">
      <c r="B36" s="45" t="s">
        <v>103</v>
      </c>
      <c r="C36" s="45" t="s">
        <v>104</v>
      </c>
      <c r="D36" s="46">
        <v>3.0999999999985448</v>
      </c>
      <c r="E36" s="47">
        <v>1.9119507199599981</v>
      </c>
      <c r="F36" s="47">
        <v>0.60461190490723515</v>
      </c>
      <c r="G36" s="47">
        <v>1.7322728485995764</v>
      </c>
      <c r="H36" s="47">
        <v>4.4677271513975132</v>
      </c>
      <c r="I36" s="48">
        <v>5.1272559717033257</v>
      </c>
      <c r="J36" s="49">
        <v>9</v>
      </c>
      <c r="K36" s="58">
        <v>6.2187026004403487E-4</v>
      </c>
      <c r="L36" s="34"/>
    </row>
    <row r="37" spans="2:12" ht="48">
      <c r="B37" s="45" t="s">
        <v>105</v>
      </c>
      <c r="C37" s="45" t="s">
        <v>106</v>
      </c>
      <c r="D37" s="46">
        <v>3.5</v>
      </c>
      <c r="E37" s="47">
        <v>1.5811388300841895</v>
      </c>
      <c r="F37" s="47">
        <v>0.49999999999999994</v>
      </c>
      <c r="G37" s="47">
        <v>2.3689214186008982</v>
      </c>
      <c r="H37" s="47">
        <v>4.6310785813991018</v>
      </c>
      <c r="I37" s="48">
        <v>7.0000000000000009</v>
      </c>
      <c r="J37" s="49">
        <v>9</v>
      </c>
      <c r="K37" s="58">
        <v>6.3247389637366926E-5</v>
      </c>
      <c r="L37" s="34"/>
    </row>
    <row r="38" spans="2:12" ht="48">
      <c r="B38" s="45" t="s">
        <v>107</v>
      </c>
      <c r="C38" s="45" t="s">
        <v>108</v>
      </c>
      <c r="D38" s="46">
        <v>3.0999999999985448</v>
      </c>
      <c r="E38" s="47">
        <v>1.9119507199599981</v>
      </c>
      <c r="F38" s="47">
        <v>0.60461190490723515</v>
      </c>
      <c r="G38" s="47">
        <v>1.7322728485995764</v>
      </c>
      <c r="H38" s="47">
        <v>4.4677271513975132</v>
      </c>
      <c r="I38" s="48">
        <v>5.1272559717033257</v>
      </c>
      <c r="J38" s="49">
        <v>9</v>
      </c>
      <c r="K38" s="58">
        <v>6.2187026004403487E-4</v>
      </c>
      <c r="L38" s="34"/>
    </row>
    <row r="39" spans="2:12" ht="48">
      <c r="B39" s="45" t="s">
        <v>109</v>
      </c>
      <c r="C39" s="45" t="s">
        <v>110</v>
      </c>
      <c r="D39" s="46">
        <v>3.5</v>
      </c>
      <c r="E39" s="47">
        <v>1.5811388300841895</v>
      </c>
      <c r="F39" s="47">
        <v>0.49999999999999994</v>
      </c>
      <c r="G39" s="47">
        <v>2.3689214186008982</v>
      </c>
      <c r="H39" s="47">
        <v>4.6310785813991018</v>
      </c>
      <c r="I39" s="48">
        <v>7.0000000000000009</v>
      </c>
      <c r="J39" s="49">
        <v>9</v>
      </c>
      <c r="K39" s="58">
        <v>6.3247389637366926E-5</v>
      </c>
      <c r="L39" s="34"/>
    </row>
    <row r="40" spans="2:12" ht="48">
      <c r="B40" s="45" t="s">
        <v>111</v>
      </c>
      <c r="C40" s="45" t="s">
        <v>112</v>
      </c>
      <c r="D40" s="46">
        <v>3.0999999999985448</v>
      </c>
      <c r="E40" s="47">
        <v>1.9119507199599981</v>
      </c>
      <c r="F40" s="47">
        <v>0.60461190490723515</v>
      </c>
      <c r="G40" s="47">
        <v>1.7322728485995764</v>
      </c>
      <c r="H40" s="47">
        <v>4.4677271513975132</v>
      </c>
      <c r="I40" s="48">
        <v>5.1272559717033257</v>
      </c>
      <c r="J40" s="49">
        <v>9</v>
      </c>
      <c r="K40" s="58">
        <v>6.2187026004403487E-4</v>
      </c>
      <c r="L40" s="34"/>
    </row>
    <row r="41" spans="2:12" ht="48">
      <c r="B41" s="50" t="s">
        <v>113</v>
      </c>
      <c r="C41" s="50" t="s">
        <v>114</v>
      </c>
      <c r="D41" s="51">
        <v>3.5</v>
      </c>
      <c r="E41" s="52">
        <v>1.5811388300841895</v>
      </c>
      <c r="F41" s="52">
        <v>0.49999999999999994</v>
      </c>
      <c r="G41" s="52">
        <v>2.3689214186008982</v>
      </c>
      <c r="H41" s="52">
        <v>4.6310785813991018</v>
      </c>
      <c r="I41" s="53">
        <v>7.0000000000000009</v>
      </c>
      <c r="J41" s="54">
        <v>9</v>
      </c>
      <c r="K41" s="59">
        <v>6.3247389637366926E-5</v>
      </c>
      <c r="L41" s="34"/>
    </row>
  </sheetData>
  <mergeCells count="4">
    <mergeCell ref="B14:K14"/>
    <mergeCell ref="C15:H16"/>
    <mergeCell ref="B3:H3"/>
    <mergeCell ref="C4:E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5EF8-1B43-488E-8C5B-920EFD4B29B2}">
  <dimension ref="A1:O24"/>
  <sheetViews>
    <sheetView workbookViewId="0">
      <selection activeCell="O4" sqref="O4"/>
    </sheetView>
  </sheetViews>
  <sheetFormatPr defaultRowHeight="15"/>
  <sheetData>
    <row r="1" spans="1:15">
      <c r="A1" s="140" t="s">
        <v>42</v>
      </c>
      <c r="B1" s="140"/>
      <c r="C1" s="140"/>
      <c r="D1" s="140"/>
      <c r="E1" s="140"/>
      <c r="F1" s="140"/>
      <c r="G1" s="140"/>
      <c r="H1" s="61"/>
    </row>
    <row r="2" spans="1:15" ht="24.75">
      <c r="A2" s="62" t="s">
        <v>41</v>
      </c>
      <c r="B2" s="141" t="s">
        <v>51</v>
      </c>
      <c r="C2" s="142"/>
      <c r="D2" s="143"/>
      <c r="E2" s="63" t="s">
        <v>43</v>
      </c>
      <c r="F2" s="64"/>
      <c r="G2" s="63"/>
      <c r="H2" s="61"/>
    </row>
    <row r="3" spans="1:15">
      <c r="A3" s="65"/>
      <c r="B3" s="66" t="s">
        <v>44</v>
      </c>
      <c r="C3" s="67" t="s">
        <v>45</v>
      </c>
      <c r="D3" s="68" t="s">
        <v>46</v>
      </c>
      <c r="E3" s="67" t="s">
        <v>44</v>
      </c>
      <c r="F3" s="67" t="s">
        <v>45</v>
      </c>
      <c r="G3" s="68" t="s">
        <v>46</v>
      </c>
      <c r="H3" s="61"/>
      <c r="O3" t="s">
        <v>129</v>
      </c>
    </row>
    <row r="4" spans="1:15">
      <c r="A4" s="69" t="s">
        <v>122</v>
      </c>
      <c r="B4" s="70">
        <v>9.7639080772417119E-2</v>
      </c>
      <c r="C4" s="71">
        <v>9</v>
      </c>
      <c r="D4" s="72" t="s">
        <v>52</v>
      </c>
      <c r="E4" s="73">
        <v>0.97293335759724764</v>
      </c>
      <c r="F4" s="71">
        <v>9</v>
      </c>
      <c r="G4" s="74">
        <v>0.91858635987223169</v>
      </c>
      <c r="H4" s="61"/>
    </row>
    <row r="5" spans="1:15">
      <c r="A5" s="75" t="s">
        <v>123</v>
      </c>
      <c r="B5" s="76">
        <v>9.7634093025454782E-2</v>
      </c>
      <c r="C5" s="77">
        <v>9</v>
      </c>
      <c r="D5" s="78" t="s">
        <v>52</v>
      </c>
      <c r="E5" s="79">
        <v>0.97293179461910473</v>
      </c>
      <c r="F5" s="77">
        <v>9</v>
      </c>
      <c r="G5" s="80">
        <v>0.91857433811189737</v>
      </c>
      <c r="H5" s="61"/>
    </row>
    <row r="6" spans="1:15">
      <c r="A6" s="75" t="s">
        <v>124</v>
      </c>
      <c r="B6" s="76">
        <v>9.6823392192368796E-2</v>
      </c>
      <c r="C6" s="77">
        <v>9</v>
      </c>
      <c r="D6" s="78" t="s">
        <v>52</v>
      </c>
      <c r="E6" s="79">
        <v>0.97540763730477098</v>
      </c>
      <c r="F6" s="77">
        <v>9</v>
      </c>
      <c r="G6" s="80">
        <v>0.93661396521466189</v>
      </c>
      <c r="H6" s="61"/>
    </row>
    <row r="7" spans="1:15">
      <c r="A7" s="81" t="s">
        <v>125</v>
      </c>
      <c r="B7" s="82">
        <v>9.6834679681046754E-2</v>
      </c>
      <c r="C7" s="83">
        <v>9</v>
      </c>
      <c r="D7" s="84" t="s">
        <v>52</v>
      </c>
      <c r="E7" s="85">
        <v>0.97539942985505212</v>
      </c>
      <c r="F7" s="83">
        <v>9</v>
      </c>
      <c r="G7" s="86">
        <v>0.93655759632233559</v>
      </c>
      <c r="H7" s="61"/>
    </row>
    <row r="8" spans="1:15" ht="72">
      <c r="A8" s="87" t="s">
        <v>49</v>
      </c>
      <c r="B8" s="87"/>
      <c r="C8" s="87"/>
      <c r="D8" s="87"/>
      <c r="E8" s="87"/>
      <c r="F8" s="87"/>
      <c r="G8" s="87"/>
      <c r="H8" s="61"/>
    </row>
    <row r="9" spans="1:15" ht="60">
      <c r="A9" s="87" t="s">
        <v>50</v>
      </c>
      <c r="B9" s="87"/>
      <c r="C9" s="87"/>
      <c r="D9" s="87"/>
      <c r="E9" s="87"/>
      <c r="F9" s="87"/>
      <c r="G9" s="87"/>
      <c r="H9" s="61"/>
    </row>
    <row r="19" spans="3:15">
      <c r="C19" s="140" t="s">
        <v>53</v>
      </c>
      <c r="D19" s="140"/>
      <c r="E19" s="140"/>
      <c r="F19" s="140"/>
      <c r="G19" s="140"/>
      <c r="H19" s="140"/>
      <c r="I19" s="140"/>
      <c r="J19" s="140"/>
      <c r="K19" s="140"/>
      <c r="L19" s="140"/>
    </row>
    <row r="20" spans="3:15" ht="24.75">
      <c r="C20" s="62" t="s">
        <v>41</v>
      </c>
      <c r="D20" s="88"/>
      <c r="E20" s="141" t="s">
        <v>54</v>
      </c>
      <c r="F20" s="141"/>
      <c r="G20" s="141"/>
      <c r="H20" s="141"/>
      <c r="I20" s="144"/>
      <c r="J20" s="142" t="s">
        <v>55</v>
      </c>
      <c r="K20" s="142" t="s">
        <v>45</v>
      </c>
      <c r="L20" s="63" t="s">
        <v>56</v>
      </c>
    </row>
    <row r="21" spans="3:15" ht="24.75">
      <c r="C21" s="62"/>
      <c r="D21" s="88"/>
      <c r="E21" s="89" t="s">
        <v>57</v>
      </c>
      <c r="F21" s="90" t="s">
        <v>58</v>
      </c>
      <c r="G21" s="90" t="s">
        <v>59</v>
      </c>
      <c r="H21" s="145" t="s">
        <v>60</v>
      </c>
      <c r="I21" s="146"/>
      <c r="J21" s="142"/>
      <c r="K21" s="142"/>
      <c r="L21" s="63"/>
    </row>
    <row r="22" spans="3:15">
      <c r="C22" s="65"/>
      <c r="D22" s="65"/>
      <c r="H22" s="67" t="s">
        <v>61</v>
      </c>
      <c r="I22" s="67" t="s">
        <v>62</v>
      </c>
      <c r="J22" s="67"/>
      <c r="K22" s="67"/>
      <c r="L22" s="68"/>
    </row>
    <row r="23" spans="3:15" ht="24">
      <c r="C23" s="69" t="s">
        <v>63</v>
      </c>
      <c r="D23" s="69" t="s">
        <v>126</v>
      </c>
      <c r="E23" s="91">
        <v>3.1111111111094942</v>
      </c>
      <c r="F23" s="92">
        <v>1.7638342073763937</v>
      </c>
      <c r="G23" s="92">
        <v>0.58794473579213125</v>
      </c>
      <c r="H23" s="92">
        <v>1.7553081191042732</v>
      </c>
      <c r="I23" s="92">
        <v>4.466914103114715</v>
      </c>
      <c r="J23" s="73">
        <v>5.2915026221264307</v>
      </c>
      <c r="K23" s="71">
        <v>8</v>
      </c>
      <c r="L23" s="74">
        <v>7.3590171954893472E-4</v>
      </c>
    </row>
    <row r="24" spans="3:15" ht="24">
      <c r="C24" s="81" t="s">
        <v>69</v>
      </c>
      <c r="D24" s="81" t="s">
        <v>127</v>
      </c>
      <c r="E24" s="93">
        <v>2.5555555555547471</v>
      </c>
      <c r="F24" s="94">
        <v>2.1858128414340001</v>
      </c>
      <c r="G24" s="94">
        <v>0.72860428047799997</v>
      </c>
      <c r="H24" s="94">
        <v>0.87539107184868459</v>
      </c>
      <c r="I24" s="94">
        <v>4.2357200392608094</v>
      </c>
      <c r="J24" s="85">
        <v>3.5074671176487984</v>
      </c>
      <c r="K24" s="83">
        <v>8</v>
      </c>
      <c r="L24" s="86">
        <v>7.9911741550965504E-3</v>
      </c>
      <c r="O24" t="s">
        <v>128</v>
      </c>
    </row>
  </sheetData>
  <mergeCells count="7">
    <mergeCell ref="A1:G1"/>
    <mergeCell ref="B2:D2"/>
    <mergeCell ref="C19:L19"/>
    <mergeCell ref="E20:I20"/>
    <mergeCell ref="J20:J21"/>
    <mergeCell ref="K20:K21"/>
    <mergeCell ref="H21:I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347E-B00C-4221-BE73-166BE8B951A6}">
  <dimension ref="A1:O40"/>
  <sheetViews>
    <sheetView topLeftCell="A7" zoomScale="90" zoomScaleNormal="90" workbookViewId="0">
      <selection activeCell="V21" sqref="V21"/>
    </sheetView>
  </sheetViews>
  <sheetFormatPr defaultRowHeight="15"/>
  <cols>
    <col min="3" max="3" width="19" customWidth="1"/>
    <col min="4" max="4" width="18" customWidth="1"/>
    <col min="6" max="6" width="12.28515625" customWidth="1"/>
  </cols>
  <sheetData>
    <row r="1" spans="1:15">
      <c r="A1" s="135" t="s">
        <v>42</v>
      </c>
      <c r="B1" s="135"/>
      <c r="C1" s="135"/>
      <c r="D1" s="135"/>
      <c r="E1" s="135"/>
      <c r="F1" s="135"/>
      <c r="G1" s="135"/>
      <c r="H1" s="95"/>
    </row>
    <row r="2" spans="1:15" ht="24.75">
      <c r="A2" s="96" t="s">
        <v>41</v>
      </c>
      <c r="B2" s="132" t="s">
        <v>51</v>
      </c>
      <c r="C2" s="133"/>
      <c r="D2" s="134"/>
      <c r="E2" s="97" t="s">
        <v>43</v>
      </c>
      <c r="F2" s="98"/>
      <c r="G2" s="97"/>
      <c r="H2" s="95"/>
      <c r="O2" t="s">
        <v>132</v>
      </c>
    </row>
    <row r="3" spans="1:15">
      <c r="A3" s="99"/>
      <c r="B3" s="100" t="s">
        <v>44</v>
      </c>
      <c r="C3" s="101" t="s">
        <v>45</v>
      </c>
      <c r="D3" s="102" t="s">
        <v>46</v>
      </c>
      <c r="E3" s="101" t="s">
        <v>44</v>
      </c>
      <c r="F3" s="101" t="s">
        <v>45</v>
      </c>
      <c r="G3" s="102" t="s">
        <v>46</v>
      </c>
      <c r="H3" s="95"/>
    </row>
    <row r="4" spans="1:15" ht="24">
      <c r="A4" s="103" t="s">
        <v>130</v>
      </c>
      <c r="B4" s="104">
        <v>0.47063044544603649</v>
      </c>
      <c r="C4" s="105">
        <v>9</v>
      </c>
      <c r="D4" s="106">
        <v>2.1102414822210303E-6</v>
      </c>
      <c r="E4" s="107">
        <v>0.53580984978461665</v>
      </c>
      <c r="F4" s="105">
        <v>9</v>
      </c>
      <c r="G4" s="106">
        <v>1.6860246970935223E-5</v>
      </c>
      <c r="H4" s="95" t="s">
        <v>151</v>
      </c>
    </row>
    <row r="5" spans="1:15" ht="24">
      <c r="A5" s="108" t="s">
        <v>131</v>
      </c>
      <c r="B5" s="109">
        <v>0.41230507821577372</v>
      </c>
      <c r="C5" s="110">
        <v>9</v>
      </c>
      <c r="D5" s="111">
        <v>8.1552443865934426E-5</v>
      </c>
      <c r="E5" s="112">
        <v>0.66275473244126404</v>
      </c>
      <c r="F5" s="110">
        <v>9</v>
      </c>
      <c r="G5" s="111">
        <v>5.2062051023968662E-4</v>
      </c>
      <c r="H5" s="95" t="s">
        <v>151</v>
      </c>
    </row>
    <row r="6" spans="1:15" ht="60">
      <c r="A6" s="113" t="s">
        <v>50</v>
      </c>
      <c r="B6" s="113"/>
      <c r="C6" s="113"/>
      <c r="D6" s="113"/>
      <c r="E6" s="113"/>
      <c r="F6" s="113"/>
      <c r="G6" s="113"/>
      <c r="H6" s="95"/>
    </row>
    <row r="10" spans="1:15">
      <c r="A10" s="127" t="s">
        <v>148</v>
      </c>
    </row>
    <row r="11" spans="1:15">
      <c r="B11" s="135" t="s">
        <v>133</v>
      </c>
      <c r="C11" s="135"/>
      <c r="D11" s="135"/>
      <c r="E11" s="135"/>
      <c r="F11" s="135"/>
      <c r="G11" s="95"/>
      <c r="H11" s="114"/>
      <c r="I11" s="114"/>
      <c r="J11" s="115"/>
      <c r="K11" s="114"/>
      <c r="L11" s="114"/>
    </row>
    <row r="12" spans="1:15">
      <c r="B12" s="99" t="s">
        <v>41</v>
      </c>
      <c r="C12" s="100" t="s">
        <v>134</v>
      </c>
      <c r="D12" s="101" t="s">
        <v>135</v>
      </c>
      <c r="E12" s="101" t="s">
        <v>46</v>
      </c>
      <c r="F12" s="102" t="s">
        <v>136</v>
      </c>
      <c r="G12" s="95"/>
      <c r="H12" s="114"/>
      <c r="I12" s="114"/>
      <c r="J12" s="114"/>
      <c r="K12" s="114"/>
    </row>
    <row r="13" spans="1:15" ht="48">
      <c r="B13" s="116" t="s">
        <v>137</v>
      </c>
      <c r="C13" s="117" t="s">
        <v>138</v>
      </c>
      <c r="D13" s="118" t="s">
        <v>139</v>
      </c>
      <c r="E13" s="119">
        <v>8.1509715935026393E-3</v>
      </c>
      <c r="F13" s="120" t="s">
        <v>140</v>
      </c>
      <c r="G13" s="95"/>
      <c r="H13" s="114"/>
      <c r="I13" s="114"/>
      <c r="J13" s="114"/>
      <c r="K13" s="114"/>
    </row>
    <row r="14" spans="1:15" ht="108">
      <c r="B14" s="113" t="s">
        <v>141</v>
      </c>
      <c r="C14" s="113"/>
      <c r="D14" s="113"/>
      <c r="E14" s="113"/>
      <c r="F14" s="113"/>
      <c r="G14" s="95"/>
    </row>
    <row r="16" spans="1:15">
      <c r="B16" s="135" t="s">
        <v>142</v>
      </c>
      <c r="C16" s="135"/>
      <c r="D16" s="95"/>
      <c r="O16" t="s">
        <v>152</v>
      </c>
    </row>
    <row r="17" spans="1:15">
      <c r="B17" s="121" t="s">
        <v>143</v>
      </c>
      <c r="C17" s="122">
        <v>9</v>
      </c>
      <c r="D17" s="95"/>
      <c r="O17" t="s">
        <v>153</v>
      </c>
    </row>
    <row r="18" spans="1:15" ht="24">
      <c r="B18" s="123" t="s">
        <v>144</v>
      </c>
      <c r="C18" s="124">
        <v>0</v>
      </c>
      <c r="D18" s="95"/>
    </row>
    <row r="19" spans="1:15" ht="24">
      <c r="B19" s="123" t="s">
        <v>145</v>
      </c>
      <c r="C19" s="124">
        <v>5.2915026221291797</v>
      </c>
      <c r="D19" s="95"/>
    </row>
    <row r="20" spans="1:15" ht="36">
      <c r="B20" s="123" t="s">
        <v>146</v>
      </c>
      <c r="C20" s="124">
        <v>-2.6457513110645898</v>
      </c>
      <c r="D20" s="95"/>
    </row>
    <row r="21" spans="1:15" ht="48">
      <c r="B21" s="125" t="s">
        <v>147</v>
      </c>
      <c r="C21" s="126">
        <v>8.1509715935026393E-3</v>
      </c>
      <c r="D21" s="95"/>
    </row>
    <row r="23" spans="1:15">
      <c r="N23" t="s">
        <v>128</v>
      </c>
    </row>
    <row r="25" spans="1:15">
      <c r="A25" s="127" t="s">
        <v>150</v>
      </c>
    </row>
    <row r="26" spans="1:15">
      <c r="B26" s="135" t="s">
        <v>133</v>
      </c>
      <c r="C26" s="135"/>
      <c r="D26" s="135"/>
      <c r="E26" s="135"/>
      <c r="F26" s="135"/>
      <c r="G26" s="95"/>
    </row>
    <row r="27" spans="1:15">
      <c r="B27" s="99" t="s">
        <v>41</v>
      </c>
      <c r="C27" s="100" t="s">
        <v>134</v>
      </c>
      <c r="D27" s="101" t="s">
        <v>135</v>
      </c>
      <c r="E27" s="101" t="s">
        <v>46</v>
      </c>
      <c r="F27" s="102" t="s">
        <v>136</v>
      </c>
      <c r="G27" s="95"/>
    </row>
    <row r="28" spans="1:15" ht="48">
      <c r="B28" s="116" t="s">
        <v>137</v>
      </c>
      <c r="C28" s="117" t="s">
        <v>149</v>
      </c>
      <c r="D28" s="118" t="s">
        <v>139</v>
      </c>
      <c r="E28" s="119">
        <v>1.8817813381969199E-2</v>
      </c>
      <c r="F28" s="120" t="s">
        <v>140</v>
      </c>
      <c r="G28" s="95"/>
    </row>
    <row r="29" spans="1:15" ht="108">
      <c r="B29" s="113" t="s">
        <v>141</v>
      </c>
      <c r="C29" s="113"/>
      <c r="D29" s="113"/>
      <c r="E29" s="113"/>
      <c r="F29" s="113"/>
      <c r="G29" s="95"/>
    </row>
    <row r="33" spans="2:15">
      <c r="B33" s="135" t="s">
        <v>142</v>
      </c>
      <c r="C33" s="135"/>
      <c r="D33" s="95"/>
    </row>
    <row r="34" spans="2:15">
      <c r="B34" s="121" t="s">
        <v>143</v>
      </c>
      <c r="C34" s="122">
        <v>9</v>
      </c>
      <c r="D34" s="95"/>
    </row>
    <row r="35" spans="2:15" ht="24">
      <c r="B35" s="123" t="s">
        <v>144</v>
      </c>
      <c r="C35" s="124">
        <v>1</v>
      </c>
      <c r="D35" s="95"/>
    </row>
    <row r="36" spans="2:15" ht="24">
      <c r="B36" s="123" t="s">
        <v>145</v>
      </c>
      <c r="C36" s="124">
        <v>5.5339859052946601</v>
      </c>
      <c r="D36" s="95"/>
    </row>
    <row r="37" spans="2:15" ht="36">
      <c r="B37" s="123" t="s">
        <v>146</v>
      </c>
      <c r="C37" s="124">
        <v>-2.3491205475536501</v>
      </c>
      <c r="D37" s="95"/>
    </row>
    <row r="38" spans="2:15" ht="48">
      <c r="B38" s="125" t="s">
        <v>147</v>
      </c>
      <c r="C38" s="126">
        <v>1.8817813381969199E-2</v>
      </c>
      <c r="D38" s="95"/>
    </row>
    <row r="39" spans="2:15">
      <c r="O39" t="s">
        <v>154</v>
      </c>
    </row>
    <row r="40" spans="2:15">
      <c r="O40" t="s">
        <v>155</v>
      </c>
    </row>
  </sheetData>
  <mergeCells count="6">
    <mergeCell ref="A1:G1"/>
    <mergeCell ref="B2:D2"/>
    <mergeCell ref="B11:F11"/>
    <mergeCell ref="B16:C16"/>
    <mergeCell ref="B26:F26"/>
    <mergeCell ref="B33:C3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F612-5F0C-44A6-90AC-88BB3E73F5C8}">
  <dimension ref="A1:M72"/>
  <sheetViews>
    <sheetView topLeftCell="A35" workbookViewId="0">
      <selection sqref="A1:G1"/>
    </sheetView>
  </sheetViews>
  <sheetFormatPr defaultRowHeight="15"/>
  <cols>
    <col min="1" max="1" width="18.28515625" customWidth="1"/>
    <col min="2" max="2" width="28.5703125" customWidth="1"/>
    <col min="3" max="3" width="19.7109375" customWidth="1"/>
    <col min="5" max="5" width="19.7109375" customWidth="1"/>
  </cols>
  <sheetData>
    <row r="1" spans="1:13">
      <c r="A1" s="147" t="s">
        <v>42</v>
      </c>
      <c r="B1" s="147"/>
      <c r="C1" s="147"/>
      <c r="D1" s="147"/>
      <c r="E1" s="147"/>
      <c r="F1" s="147"/>
      <c r="G1" s="147"/>
      <c r="H1" s="148"/>
    </row>
    <row r="2" spans="1:13">
      <c r="A2" s="149" t="s">
        <v>41</v>
      </c>
      <c r="B2" s="150" t="s">
        <v>51</v>
      </c>
      <c r="C2" s="151"/>
      <c r="D2" s="152"/>
      <c r="E2" s="153" t="s">
        <v>43</v>
      </c>
      <c r="F2" s="154"/>
      <c r="G2" s="153"/>
      <c r="H2" s="148"/>
      <c r="M2" s="127" t="s">
        <v>132</v>
      </c>
    </row>
    <row r="3" spans="1:13">
      <c r="A3" s="155"/>
      <c r="B3" s="156" t="s">
        <v>44</v>
      </c>
      <c r="C3" s="157" t="s">
        <v>45</v>
      </c>
      <c r="D3" s="158" t="s">
        <v>46</v>
      </c>
      <c r="E3" s="157" t="s">
        <v>44</v>
      </c>
      <c r="F3" s="157" t="s">
        <v>45</v>
      </c>
      <c r="G3" s="158" t="s">
        <v>46</v>
      </c>
      <c r="H3" s="148"/>
      <c r="M3" t="s">
        <v>159</v>
      </c>
    </row>
    <row r="4" spans="1:13">
      <c r="A4" s="159" t="s">
        <v>157</v>
      </c>
      <c r="B4" s="160">
        <v>0.48108087461634402</v>
      </c>
      <c r="C4" s="161">
        <v>10</v>
      </c>
      <c r="D4" s="162">
        <v>2.4171677673061783E-7</v>
      </c>
      <c r="E4" s="163">
        <v>0.53220829573943129</v>
      </c>
      <c r="F4" s="161">
        <v>10</v>
      </c>
      <c r="G4" s="162">
        <v>8.6955321580459693E-6</v>
      </c>
      <c r="H4" s="148"/>
      <c r="M4" t="s">
        <v>160</v>
      </c>
    </row>
    <row r="5" spans="1:13">
      <c r="A5" s="164" t="s">
        <v>158</v>
      </c>
      <c r="B5" s="165">
        <v>0.5240851829770754</v>
      </c>
      <c r="C5" s="166">
        <v>10</v>
      </c>
      <c r="D5" s="167">
        <v>7.9590437587344832E-9</v>
      </c>
      <c r="E5" s="168">
        <v>0.36572062741426348</v>
      </c>
      <c r="F5" s="166">
        <v>10</v>
      </c>
      <c r="G5" s="167">
        <v>1.0036928138890711E-7</v>
      </c>
      <c r="H5" s="148"/>
    </row>
    <row r="6" spans="1:13" ht="36">
      <c r="A6" s="169" t="s">
        <v>50</v>
      </c>
      <c r="B6" s="169"/>
      <c r="C6" s="169"/>
      <c r="D6" s="169"/>
      <c r="E6" s="169"/>
      <c r="F6" s="169"/>
      <c r="G6" s="169"/>
      <c r="H6" s="148"/>
    </row>
    <row r="8" spans="1:13">
      <c r="A8" s="127" t="s">
        <v>165</v>
      </c>
    </row>
    <row r="9" spans="1:13">
      <c r="A9" s="147" t="s">
        <v>133</v>
      </c>
      <c r="B9" s="147"/>
      <c r="C9" s="147"/>
      <c r="D9" s="147"/>
      <c r="E9" s="147"/>
      <c r="F9" s="148"/>
    </row>
    <row r="10" spans="1:13">
      <c r="A10" s="155" t="s">
        <v>41</v>
      </c>
      <c r="B10" s="156" t="s">
        <v>134</v>
      </c>
      <c r="C10" s="157" t="s">
        <v>135</v>
      </c>
      <c r="D10" s="157" t="s">
        <v>46</v>
      </c>
      <c r="E10" s="158" t="s">
        <v>136</v>
      </c>
      <c r="F10" s="148"/>
    </row>
    <row r="11" spans="1:13" ht="63" customHeight="1">
      <c r="A11" s="170" t="s">
        <v>137</v>
      </c>
      <c r="B11" s="171" t="s">
        <v>164</v>
      </c>
      <c r="C11" s="172" t="s">
        <v>139</v>
      </c>
      <c r="D11" s="173">
        <v>5.8075960409265095E-3</v>
      </c>
      <c r="E11" s="174" t="s">
        <v>140</v>
      </c>
      <c r="F11" s="148"/>
    </row>
    <row r="12" spans="1:13" ht="63.75" customHeight="1">
      <c r="A12" s="169" t="s">
        <v>141</v>
      </c>
      <c r="B12" s="169"/>
      <c r="C12" s="169"/>
      <c r="D12" s="169"/>
      <c r="E12" s="169"/>
      <c r="F12" s="148"/>
    </row>
    <row r="15" spans="1:13">
      <c r="A15" s="147" t="s">
        <v>142</v>
      </c>
      <c r="B15" s="147"/>
      <c r="C15" s="148"/>
    </row>
    <row r="16" spans="1:13">
      <c r="A16" s="175" t="s">
        <v>143</v>
      </c>
      <c r="B16" s="176">
        <v>10</v>
      </c>
      <c r="C16" s="148"/>
    </row>
    <row r="17" spans="1:13">
      <c r="A17" s="177" t="s">
        <v>144</v>
      </c>
      <c r="B17" s="178">
        <v>1</v>
      </c>
      <c r="C17" s="148"/>
    </row>
    <row r="18" spans="1:13">
      <c r="A18" s="177" t="s">
        <v>145</v>
      </c>
      <c r="B18" s="178">
        <v>7.7942286340599498</v>
      </c>
      <c r="C18" s="148"/>
    </row>
    <row r="19" spans="1:13" ht="24">
      <c r="A19" s="177" t="s">
        <v>146</v>
      </c>
      <c r="B19" s="178">
        <v>-2.75845128612821</v>
      </c>
      <c r="C19" s="148"/>
    </row>
    <row r="20" spans="1:13" ht="24">
      <c r="A20" s="179" t="s">
        <v>147</v>
      </c>
      <c r="B20" s="180">
        <v>5.8075960409265095E-3</v>
      </c>
      <c r="C20" s="148"/>
    </row>
    <row r="22" spans="1:13">
      <c r="M22" s="127" t="s">
        <v>161</v>
      </c>
    </row>
    <row r="23" spans="1:13">
      <c r="M23" t="s">
        <v>162</v>
      </c>
    </row>
    <row r="24" spans="1:13">
      <c r="A24" s="127" t="s">
        <v>166</v>
      </c>
      <c r="M24" t="s">
        <v>163</v>
      </c>
    </row>
    <row r="26" spans="1:13">
      <c r="A26" s="181" t="s">
        <v>133</v>
      </c>
      <c r="B26" s="181"/>
      <c r="C26" s="181"/>
      <c r="D26" s="181"/>
      <c r="E26" s="181"/>
      <c r="F26" s="182"/>
    </row>
    <row r="27" spans="1:13">
      <c r="A27" s="183" t="s">
        <v>41</v>
      </c>
      <c r="B27" s="184" t="s">
        <v>134</v>
      </c>
      <c r="C27" s="185" t="s">
        <v>135</v>
      </c>
      <c r="D27" s="185" t="s">
        <v>46</v>
      </c>
      <c r="E27" s="186" t="s">
        <v>136</v>
      </c>
      <c r="F27" s="182"/>
    </row>
    <row r="28" spans="1:13" ht="36">
      <c r="A28" s="187" t="s">
        <v>137</v>
      </c>
      <c r="B28" s="188" t="s">
        <v>167</v>
      </c>
      <c r="C28" s="189" t="s">
        <v>139</v>
      </c>
      <c r="D28" s="190">
        <v>3.2830649171198302E-3</v>
      </c>
      <c r="E28" s="191" t="s">
        <v>140</v>
      </c>
      <c r="F28" s="182"/>
    </row>
    <row r="29" spans="1:13" ht="60">
      <c r="A29" s="192" t="s">
        <v>141</v>
      </c>
      <c r="B29" s="192"/>
      <c r="C29" s="192"/>
      <c r="D29" s="192"/>
      <c r="E29" s="192"/>
      <c r="F29" s="182"/>
    </row>
    <row r="32" spans="1:13">
      <c r="A32" s="181" t="s">
        <v>142</v>
      </c>
      <c r="B32" s="181"/>
      <c r="C32" s="182"/>
    </row>
    <row r="33" spans="1:6">
      <c r="A33" s="193" t="s">
        <v>143</v>
      </c>
      <c r="B33" s="194">
        <v>10</v>
      </c>
      <c r="C33" s="182"/>
    </row>
    <row r="34" spans="1:6">
      <c r="A34" s="195" t="s">
        <v>144</v>
      </c>
      <c r="B34" s="196">
        <v>1</v>
      </c>
      <c r="C34" s="182"/>
    </row>
    <row r="35" spans="1:6">
      <c r="A35" s="195" t="s">
        <v>145</v>
      </c>
      <c r="B35" s="196">
        <v>9.0138781886599695</v>
      </c>
      <c r="C35" s="182"/>
    </row>
    <row r="36" spans="1:6" ht="24">
      <c r="A36" s="195" t="s">
        <v>146</v>
      </c>
      <c r="B36" s="196">
        <v>-2.9399110399937101</v>
      </c>
      <c r="C36" s="182"/>
    </row>
    <row r="37" spans="1:6" ht="24">
      <c r="A37" s="197" t="s">
        <v>147</v>
      </c>
      <c r="B37" s="198">
        <v>3.2830649171198302E-3</v>
      </c>
      <c r="C37" s="182"/>
    </row>
    <row r="40" spans="1:6">
      <c r="A40" s="199" t="s">
        <v>169</v>
      </c>
    </row>
    <row r="42" spans="1:6">
      <c r="A42" s="181" t="s">
        <v>133</v>
      </c>
      <c r="B42" s="181"/>
      <c r="C42" s="181"/>
      <c r="D42" s="181"/>
      <c r="E42" s="181"/>
      <c r="F42" s="182"/>
    </row>
    <row r="43" spans="1:6">
      <c r="A43" s="183" t="s">
        <v>41</v>
      </c>
      <c r="B43" s="184" t="s">
        <v>134</v>
      </c>
      <c r="C43" s="185" t="s">
        <v>135</v>
      </c>
      <c r="D43" s="185" t="s">
        <v>46</v>
      </c>
      <c r="E43" s="186" t="s">
        <v>136</v>
      </c>
      <c r="F43" s="182"/>
    </row>
    <row r="44" spans="1:6" ht="36">
      <c r="A44" s="187" t="s">
        <v>137</v>
      </c>
      <c r="B44" s="188" t="s">
        <v>168</v>
      </c>
      <c r="C44" s="189" t="s">
        <v>139</v>
      </c>
      <c r="D44" s="190">
        <v>5.8075960409265095E-3</v>
      </c>
      <c r="E44" s="191" t="s">
        <v>140</v>
      </c>
      <c r="F44" s="182"/>
    </row>
    <row r="45" spans="1:6" ht="60">
      <c r="A45" s="192" t="s">
        <v>141</v>
      </c>
      <c r="B45" s="192"/>
      <c r="C45" s="192"/>
      <c r="D45" s="192"/>
      <c r="E45" s="192"/>
      <c r="F45" s="182"/>
    </row>
    <row r="49" spans="1:6">
      <c r="A49" s="181" t="s">
        <v>142</v>
      </c>
      <c r="B49" s="181"/>
      <c r="C49" s="182"/>
    </row>
    <row r="50" spans="1:6">
      <c r="A50" s="193" t="s">
        <v>143</v>
      </c>
      <c r="B50" s="194">
        <v>10</v>
      </c>
      <c r="C50" s="182"/>
    </row>
    <row r="51" spans="1:6">
      <c r="A51" s="195" t="s">
        <v>144</v>
      </c>
      <c r="B51" s="196">
        <v>1</v>
      </c>
      <c r="C51" s="182"/>
    </row>
    <row r="52" spans="1:6">
      <c r="A52" s="195" t="s">
        <v>145</v>
      </c>
      <c r="B52" s="196">
        <v>7.7942286340599498</v>
      </c>
      <c r="C52" s="182"/>
    </row>
    <row r="53" spans="1:6" ht="24">
      <c r="A53" s="195" t="s">
        <v>146</v>
      </c>
      <c r="B53" s="196">
        <v>-2.75845128612821</v>
      </c>
      <c r="C53" s="182"/>
    </row>
    <row r="54" spans="1:6" ht="24">
      <c r="A54" s="197" t="s">
        <v>147</v>
      </c>
      <c r="B54" s="198">
        <v>5.8075960409265095E-3</v>
      </c>
      <c r="C54" s="182"/>
    </row>
    <row r="60" spans="1:6">
      <c r="A60" s="199" t="s">
        <v>170</v>
      </c>
    </row>
    <row r="61" spans="1:6">
      <c r="A61" s="181" t="s">
        <v>133</v>
      </c>
      <c r="B61" s="181"/>
      <c r="C61" s="181"/>
      <c r="D61" s="181"/>
      <c r="E61" s="181"/>
      <c r="F61" s="182"/>
    </row>
    <row r="62" spans="1:6">
      <c r="A62" s="183" t="s">
        <v>41</v>
      </c>
      <c r="B62" s="184" t="s">
        <v>134</v>
      </c>
      <c r="C62" s="185" t="s">
        <v>135</v>
      </c>
      <c r="D62" s="185" t="s">
        <v>46</v>
      </c>
      <c r="E62" s="186" t="s">
        <v>136</v>
      </c>
      <c r="F62" s="182"/>
    </row>
    <row r="63" spans="1:6" ht="36">
      <c r="A63" s="187" t="s">
        <v>137</v>
      </c>
      <c r="B63" s="188" t="s">
        <v>171</v>
      </c>
      <c r="C63" s="189" t="s">
        <v>139</v>
      </c>
      <c r="D63" s="190">
        <v>3.2830649171198302E-3</v>
      </c>
      <c r="E63" s="191" t="s">
        <v>140</v>
      </c>
      <c r="F63" s="182"/>
    </row>
    <row r="64" spans="1:6" ht="60">
      <c r="A64" s="192" t="s">
        <v>141</v>
      </c>
      <c r="B64" s="192"/>
      <c r="C64" s="192"/>
      <c r="D64" s="192"/>
      <c r="E64" s="192"/>
      <c r="F64" s="182"/>
    </row>
    <row r="67" spans="1:3">
      <c r="A67" s="181" t="s">
        <v>142</v>
      </c>
      <c r="B67" s="181"/>
      <c r="C67" s="182"/>
    </row>
    <row r="68" spans="1:3">
      <c r="A68" s="193" t="s">
        <v>143</v>
      </c>
      <c r="B68" s="194">
        <v>10</v>
      </c>
      <c r="C68" s="182"/>
    </row>
    <row r="69" spans="1:3">
      <c r="A69" s="195" t="s">
        <v>144</v>
      </c>
      <c r="B69" s="196">
        <v>1</v>
      </c>
      <c r="C69" s="182"/>
    </row>
    <row r="70" spans="1:3">
      <c r="A70" s="195" t="s">
        <v>145</v>
      </c>
      <c r="B70" s="196">
        <v>9.0138781886599695</v>
      </c>
      <c r="C70" s="182"/>
    </row>
    <row r="71" spans="1:3" ht="24">
      <c r="A71" s="195" t="s">
        <v>146</v>
      </c>
      <c r="B71" s="196">
        <v>-2.9399110399937101</v>
      </c>
      <c r="C71" s="182"/>
    </row>
    <row r="72" spans="1:3" ht="24">
      <c r="A72" s="197" t="s">
        <v>147</v>
      </c>
      <c r="B72" s="198">
        <v>3.2830649171198302E-3</v>
      </c>
      <c r="C72" s="182"/>
    </row>
  </sheetData>
  <mergeCells count="10">
    <mergeCell ref="A61:E61"/>
    <mergeCell ref="A67:B67"/>
    <mergeCell ref="A15:B15"/>
    <mergeCell ref="A26:E26"/>
    <mergeCell ref="A32:B32"/>
    <mergeCell ref="A42:E42"/>
    <mergeCell ref="A49:B49"/>
    <mergeCell ref="A1:G1"/>
    <mergeCell ref="B2:D2"/>
    <mergeCell ref="A9:E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T2.1_resultater</vt:lpstr>
      <vt:lpstr>T2.1_statistik</vt:lpstr>
      <vt:lpstr>T3.1_resultater</vt:lpstr>
      <vt:lpstr>T3.1_statistik</vt:lpstr>
      <vt:lpstr>FORKERT_T3.1_statistik</vt:lpstr>
      <vt:lpstr>FORKERT_T2.1_statistik</vt:lpstr>
      <vt:lpstr>T2.1_statistik forkert aflæsnin</vt:lpstr>
      <vt:lpstr>T3.1_statistik_forkert aflæsnin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Thostrup</dc:creator>
  <cp:lastModifiedBy>Nicolaj Thostrup</cp:lastModifiedBy>
  <dcterms:created xsi:type="dcterms:W3CDTF">2020-05-15T04:42:41Z</dcterms:created>
  <dcterms:modified xsi:type="dcterms:W3CDTF">2020-05-20T08:05:20Z</dcterms:modified>
</cp:coreProperties>
</file>