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jas/Box Sync/_CurrentClasses/BMI/2018 - Fall/BMI 6015 - Machine Learning/Homework/NNExample/"/>
    </mc:Choice>
  </mc:AlternateContent>
  <xr:revisionPtr revIDLastSave="0" documentId="13_ncr:1_{0598DEE2-A149-8046-9C94-D4D448E1644D}" xr6:coauthVersionLast="40" xr6:coauthVersionMax="40" xr10:uidLastSave="{00000000-0000-0000-0000-000000000000}"/>
  <bookViews>
    <workbookView xWindow="23700" yWindow="440" windowWidth="14680" windowHeight="21060" xr2:uid="{1468D4CB-F8DF-944D-A077-E1FC66756716}"/>
  </bookViews>
  <sheets>
    <sheet name="WebExample-GOOD" sheetId="3" r:id="rId1"/>
  </sheets>
  <definedNames>
    <definedName name="A">#REF!</definedName>
    <definedName name="AA">#REF!</definedName>
    <definedName name="AAA">#REF!</definedName>
    <definedName name="B">#REF!</definedName>
    <definedName name="BB">#REF!</definedName>
    <definedName name="sA" localSheetId="0">'WebExample-GOOD'!$E$2:$F$3</definedName>
    <definedName name="sA">#REF!</definedName>
    <definedName name="sAA" localSheetId="0">'WebExample-GOOD'!$E$8:$F$9</definedName>
    <definedName name="sAA">#REF!</definedName>
    <definedName name="sB" localSheetId="0">'WebExample-GOOD'!$E$5:$F$5</definedName>
    <definedName name="sB">#REF!</definedName>
    <definedName name="sH" localSheetId="0">'WebExample-GOOD'!$I$4:$J$4</definedName>
    <definedName name="sH">#REF!</definedName>
    <definedName name="sI" localSheetId="0">'WebExample-GOOD'!$A$2:$B$2</definedName>
    <definedName name="s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3" l="1"/>
  <c r="I16" i="3" l="1"/>
  <c r="J33" i="3"/>
  <c r="J34" i="3"/>
  <c r="I34" i="3"/>
  <c r="I33" i="3"/>
  <c r="I32" i="3"/>
  <c r="I27" i="3"/>
  <c r="I38" i="3" l="1"/>
  <c r="J38" i="3"/>
  <c r="J27" i="3"/>
  <c r="J28" i="3"/>
  <c r="I28" i="3"/>
  <c r="I2" i="3" l="1" a="1"/>
  <c r="J2" i="3" s="1"/>
  <c r="J3" i="3" s="1"/>
  <c r="J4" i="3" s="1"/>
  <c r="J5" i="3" s="1"/>
  <c r="I2" i="3" l="1"/>
  <c r="I3" i="3" s="1"/>
  <c r="I4" i="3" s="1"/>
  <c r="I5" i="3" s="1"/>
  <c r="A11" i="3" l="1"/>
  <c r="I8" i="3" a="1"/>
  <c r="A10" i="3"/>
  <c r="J8" i="3" l="1"/>
  <c r="J9" i="3" s="1"/>
  <c r="J10" i="3" s="1"/>
  <c r="J15" i="3" s="1"/>
  <c r="I8" i="3"/>
  <c r="I9" i="3" s="1"/>
  <c r="I10" i="3" s="1"/>
  <c r="I15" i="3" s="1"/>
  <c r="I11" i="3" l="1"/>
  <c r="I20" i="3" s="1"/>
  <c r="I14" i="3"/>
  <c r="J14" i="3"/>
  <c r="J11" i="3"/>
  <c r="J16" i="3" s="1"/>
  <c r="J20" i="3" s="1"/>
  <c r="J18" i="3" l="1"/>
  <c r="J22" i="3" s="1"/>
  <c r="I18" i="3"/>
  <c r="I22" i="3" s="1"/>
  <c r="I17" i="3"/>
  <c r="J17" i="3"/>
  <c r="J21" i="3" s="1"/>
  <c r="K14" i="3"/>
  <c r="J29" i="3" l="1"/>
  <c r="K28" i="3"/>
  <c r="I29" i="3"/>
  <c r="K29" i="3" s="1"/>
  <c r="J32" i="3" s="1"/>
  <c r="J37" i="3" l="1"/>
  <c r="J36" i="3"/>
  <c r="I37" i="3"/>
  <c r="I36" i="3"/>
</calcChain>
</file>

<file path=xl/sharedStrings.xml><?xml version="1.0" encoding="utf-8"?>
<sst xmlns="http://schemas.openxmlformats.org/spreadsheetml/2006/main" count="25" uniqueCount="20">
  <si>
    <t>OUT</t>
  </si>
  <si>
    <t>Y</t>
  </si>
  <si>
    <t>OUT plus 1</t>
  </si>
  <si>
    <t>OUT + 1</t>
  </si>
  <si>
    <t>Sigmoid</t>
  </si>
  <si>
    <t>SigmoidPrime</t>
  </si>
  <si>
    <t>z</t>
  </si>
  <si>
    <t>z2</t>
  </si>
  <si>
    <t>z3</t>
  </si>
  <si>
    <t>Error</t>
  </si>
  <si>
    <t>ErrorPrime</t>
  </si>
  <si>
    <t>ErrorTotal</t>
  </si>
  <si>
    <t>LearningRate</t>
  </si>
  <si>
    <t>ErrorPrime*SigmoidPrime</t>
  </si>
  <si>
    <t>W2*ErrorPrime*SigmoidPrime</t>
  </si>
  <si>
    <t>ErrorTotal*W2</t>
  </si>
  <si>
    <t>Etotal</t>
  </si>
  <si>
    <t>Bias-Errors</t>
  </si>
  <si>
    <t>bias updates</t>
  </si>
  <si>
    <t>new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</si>
</sst>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0" fontId="0" fillId="5" borderId="0" xfId="0" applyFill="1"/>
    <xf numFmtId="0" fontId="0" fillId="5" borderId="1" xfId="0" applyFill="1" applyBorder="1" applyAlignment="1">
      <alignment horizontal="right"/>
    </xf>
    <xf numFmtId="164" fontId="0" fillId="5" borderId="1" xfId="0" applyNumberFormat="1" applyFill="1" applyBorder="1"/>
    <xf numFmtId="0" fontId="0" fillId="5" borderId="1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0" fillId="6" borderId="0" xfId="0" applyFill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0C5-87F6-9244-99B8-3B91A6A4EC86}">
  <dimension ref="A2:M38"/>
  <sheetViews>
    <sheetView tabSelected="1" zoomScale="124" zoomScaleNormal="75" workbookViewId="0">
      <selection activeCell="H25" sqref="H25"/>
    </sheetView>
  </sheetViews>
  <sheetFormatPr baseColWidth="10" defaultRowHeight="16" x14ac:dyDescent="0.2"/>
  <cols>
    <col min="1" max="1" width="7" customWidth="1"/>
    <col min="2" max="2" width="4.1640625" bestFit="1" customWidth="1"/>
    <col min="3" max="3" width="2.1640625" bestFit="1" customWidth="1"/>
    <col min="4" max="4" width="3.6640625" customWidth="1"/>
    <col min="5" max="6" width="5.1640625" bestFit="1" customWidth="1"/>
    <col min="7" max="7" width="5.6640625" customWidth="1"/>
    <col min="8" max="8" width="16" customWidth="1"/>
    <col min="9" max="9" width="12.1640625" bestFit="1" customWidth="1"/>
    <col min="10" max="10" width="13.83203125" customWidth="1"/>
    <col min="11" max="11" width="15.33203125" customWidth="1"/>
    <col min="12" max="12" width="17.33203125" customWidth="1"/>
    <col min="13" max="13" width="17.5" bestFit="1" customWidth="1"/>
  </cols>
  <sheetData>
    <row r="2" spans="1:13" x14ac:dyDescent="0.2">
      <c r="A2">
        <v>0.05</v>
      </c>
      <c r="B2">
        <v>0.1</v>
      </c>
      <c r="E2" s="4">
        <v>0.15</v>
      </c>
      <c r="F2" s="4">
        <v>0.25</v>
      </c>
      <c r="H2" s="6" t="s">
        <v>0</v>
      </c>
      <c r="I2" s="8">
        <f t="array" ref="I2:J2">MMULT(sI,sA)</f>
        <v>2.7500000000000004E-2</v>
      </c>
      <c r="J2" s="8">
        <v>4.2499999999999996E-2</v>
      </c>
    </row>
    <row r="3" spans="1:13" x14ac:dyDescent="0.2">
      <c r="E3" s="4">
        <v>0.2</v>
      </c>
      <c r="F3" s="4">
        <v>0.3</v>
      </c>
      <c r="H3" s="6" t="s">
        <v>3</v>
      </c>
      <c r="I3" s="8">
        <f>I2+E5</f>
        <v>0.3775</v>
      </c>
      <c r="J3" s="8">
        <f>J2+F5</f>
        <v>0.39249999999999996</v>
      </c>
      <c r="K3" s="2" t="s">
        <v>6</v>
      </c>
    </row>
    <row r="4" spans="1:13" x14ac:dyDescent="0.2">
      <c r="H4" s="6" t="s">
        <v>4</v>
      </c>
      <c r="I4" s="7">
        <f>1/(1+EXP(-I3))</f>
        <v>0.59326999210718723</v>
      </c>
      <c r="J4" s="7">
        <f t="shared" ref="J4" si="0">1/(1+EXP(-J3))</f>
        <v>0.59688437825976703</v>
      </c>
      <c r="K4" s="2" t="s">
        <v>7</v>
      </c>
    </row>
    <row r="5" spans="1:13" ht="20" customHeight="1" x14ac:dyDescent="0.2">
      <c r="E5">
        <v>0.35</v>
      </c>
      <c r="F5">
        <v>0.35</v>
      </c>
      <c r="H5" s="10" t="s">
        <v>5</v>
      </c>
      <c r="I5" s="11">
        <f>I4*(1-I4)</f>
        <v>0.24130070857232525</v>
      </c>
      <c r="J5" s="11">
        <f t="shared" ref="J5" si="1">J4*(1-J4)</f>
        <v>0.24061341724921839</v>
      </c>
    </row>
    <row r="6" spans="1:13" x14ac:dyDescent="0.2">
      <c r="I6" s="3"/>
      <c r="J6" s="3"/>
    </row>
    <row r="7" spans="1:13" x14ac:dyDescent="0.2">
      <c r="I7" s="3"/>
      <c r="J7" s="3"/>
    </row>
    <row r="8" spans="1:13" x14ac:dyDescent="0.2">
      <c r="E8" s="5">
        <v>0.4</v>
      </c>
      <c r="F8" s="5">
        <v>0.5</v>
      </c>
      <c r="H8" s="6" t="s">
        <v>0</v>
      </c>
      <c r="I8" s="7">
        <f t="array" ref="I8:J8">MMULT(sH,sAA)</f>
        <v>0.50590596705977009</v>
      </c>
      <c r="J8" s="7">
        <v>0.62492140409646546</v>
      </c>
    </row>
    <row r="9" spans="1:13" x14ac:dyDescent="0.2">
      <c r="E9" s="5">
        <v>0.45</v>
      </c>
      <c r="F9" s="5">
        <v>0.55000000000000004</v>
      </c>
      <c r="H9" s="6" t="s">
        <v>2</v>
      </c>
      <c r="I9" s="7">
        <f>I8+E11</f>
        <v>1.10590596705977</v>
      </c>
      <c r="J9" s="7">
        <f>J8+F11</f>
        <v>1.2249214040964653</v>
      </c>
      <c r="K9" s="2" t="s">
        <v>8</v>
      </c>
    </row>
    <row r="10" spans="1:13" x14ac:dyDescent="0.2">
      <c r="A10">
        <f>I4*E8+J4*E9</f>
        <v>0.50590596705977009</v>
      </c>
      <c r="H10" s="6" t="s">
        <v>4</v>
      </c>
      <c r="I10" s="7">
        <f>1/(1+EXP(-I9))</f>
        <v>0.75136506955231575</v>
      </c>
      <c r="J10" s="7">
        <f>1/(1+EXP(-J9))</f>
        <v>0.77292846532146253</v>
      </c>
    </row>
    <row r="11" spans="1:13" x14ac:dyDescent="0.2">
      <c r="A11">
        <f>I4*E8+J4*E9</f>
        <v>0.50590596705977009</v>
      </c>
      <c r="E11">
        <v>0.6</v>
      </c>
      <c r="F11">
        <v>0.6</v>
      </c>
      <c r="H11" s="10" t="s">
        <v>5</v>
      </c>
      <c r="I11" s="11">
        <f>I10*(1-I10)</f>
        <v>0.18681560180895948</v>
      </c>
      <c r="J11" s="12">
        <f>J10*(1-J10)</f>
        <v>0.17551005281727122</v>
      </c>
    </row>
    <row r="12" spans="1:13" x14ac:dyDescent="0.2">
      <c r="H12" s="6" t="s">
        <v>1</v>
      </c>
      <c r="I12" s="8">
        <v>0.01</v>
      </c>
      <c r="J12" s="8">
        <v>0.99</v>
      </c>
    </row>
    <row r="14" spans="1:13" x14ac:dyDescent="0.2">
      <c r="H14" s="6" t="s">
        <v>9</v>
      </c>
      <c r="I14" s="8">
        <f>((I12-I10)^2)/2</f>
        <v>0.27481108317615499</v>
      </c>
      <c r="J14" s="8">
        <f>((J12-J10)^2)/2</f>
        <v>2.3560025583847746E-2</v>
      </c>
      <c r="K14">
        <f>SUM(I14:J14)</f>
        <v>0.29837110876000272</v>
      </c>
    </row>
    <row r="15" spans="1:13" x14ac:dyDescent="0.2">
      <c r="H15" s="10" t="s">
        <v>10</v>
      </c>
      <c r="I15" s="11">
        <f>I10-I12</f>
        <v>0.74136506955231574</v>
      </c>
      <c r="J15" s="11">
        <f>J10-J12</f>
        <v>-0.21707153467853746</v>
      </c>
      <c r="M15" s="1"/>
    </row>
    <row r="16" spans="1:13" x14ac:dyDescent="0.2">
      <c r="H16" s="6" t="s">
        <v>16</v>
      </c>
      <c r="I16" s="8">
        <f>I15*I11*I4</f>
        <v>8.2167040564230784E-2</v>
      </c>
      <c r="J16" s="8">
        <f>J15*J11*I4</f>
        <v>-2.2602540477475067E-2</v>
      </c>
      <c r="K16" s="1"/>
      <c r="M16" s="1"/>
    </row>
    <row r="17" spans="1:13" x14ac:dyDescent="0.2">
      <c r="G17" s="14"/>
      <c r="H17" s="8"/>
      <c r="I17" s="8">
        <f>I15*I11*J4</f>
        <v>8.2667627847533259E-2</v>
      </c>
      <c r="J17" s="8">
        <f>J15*J11*I4</f>
        <v>-2.2602540477475067E-2</v>
      </c>
      <c r="L17" s="2"/>
      <c r="M17" s="1"/>
    </row>
    <row r="18" spans="1:13" x14ac:dyDescent="0.2">
      <c r="H18" s="6" t="s">
        <v>17</v>
      </c>
      <c r="I18" s="8">
        <f>I15*I11*G20</f>
        <v>6.9249280814278488E-2</v>
      </c>
      <c r="J18" s="8">
        <f>J15*J11*G20</f>
        <v>-1.9049118258278114E-2</v>
      </c>
      <c r="M18" s="1"/>
    </row>
    <row r="19" spans="1:13" x14ac:dyDescent="0.2">
      <c r="M19" s="1"/>
    </row>
    <row r="20" spans="1:13" x14ac:dyDescent="0.2">
      <c r="D20" t="s">
        <v>12</v>
      </c>
      <c r="G20">
        <v>0.5</v>
      </c>
      <c r="H20" s="16" t="s">
        <v>19</v>
      </c>
      <c r="I20" s="17">
        <f>E8-(G20*I16)</f>
        <v>0.35891647971788465</v>
      </c>
      <c r="J20" s="17">
        <f>F8-J16*G20</f>
        <v>0.5113012702387375</v>
      </c>
    </row>
    <row r="21" spans="1:13" x14ac:dyDescent="0.2">
      <c r="H21" s="17"/>
      <c r="I21" s="17">
        <f>E9-G20*I17</f>
        <v>0.4086661860762334</v>
      </c>
      <c r="J21" s="17">
        <f>F9-G20*J17</f>
        <v>0.56130127023873755</v>
      </c>
      <c r="M21" s="1"/>
    </row>
    <row r="22" spans="1:13" x14ac:dyDescent="0.2">
      <c r="H22" s="16" t="s">
        <v>18</v>
      </c>
      <c r="I22" s="17">
        <f>E11-I18</f>
        <v>0.53075071918572148</v>
      </c>
      <c r="J22" s="17">
        <f>F11-J18</f>
        <v>0.61904911825827813</v>
      </c>
      <c r="M22" s="1"/>
    </row>
    <row r="23" spans="1:13" x14ac:dyDescent="0.2">
      <c r="M23" s="1"/>
    </row>
    <row r="24" spans="1:13" x14ac:dyDescent="0.2">
      <c r="H24" s="13"/>
      <c r="I24" s="14"/>
      <c r="J24" s="14"/>
    </row>
    <row r="25" spans="1:13" x14ac:dyDescent="0.2">
      <c r="H25" s="14"/>
      <c r="I25" s="14"/>
      <c r="J25" s="14"/>
    </row>
    <row r="26" spans="1:1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3" x14ac:dyDescent="0.2">
      <c r="H27" s="1" t="s">
        <v>13</v>
      </c>
      <c r="I27">
        <f>I15*I11</f>
        <v>0.13849856162855698</v>
      </c>
      <c r="J27">
        <f>J15*J11</f>
        <v>-3.8098236516556229E-2</v>
      </c>
      <c r="K27" s="15" t="s">
        <v>11</v>
      </c>
    </row>
    <row r="28" spans="1:13" x14ac:dyDescent="0.2">
      <c r="H28" s="1" t="s">
        <v>14</v>
      </c>
      <c r="I28" s="9">
        <f>I27*E8</f>
        <v>5.5399424651422793E-2</v>
      </c>
      <c r="J28" s="9">
        <f>J27*F8</f>
        <v>-1.9049118258278114E-2</v>
      </c>
      <c r="K28" s="15">
        <f>SUM(I28:J28)</f>
        <v>3.6350306393144682E-2</v>
      </c>
      <c r="M28" s="1"/>
    </row>
    <row r="29" spans="1:13" x14ac:dyDescent="0.2">
      <c r="I29" s="9">
        <f>I27*E9</f>
        <v>6.2324352732850641E-2</v>
      </c>
      <c r="J29" s="9">
        <f>J27*F9</f>
        <v>-2.0954030084105929E-2</v>
      </c>
      <c r="K29" s="15">
        <f>SUM(I29:J29)</f>
        <v>4.1370322648744712E-2</v>
      </c>
    </row>
    <row r="32" spans="1:13" x14ac:dyDescent="0.2">
      <c r="H32" s="14" t="s">
        <v>15</v>
      </c>
      <c r="I32" s="14">
        <f>K28*I5*A2</f>
        <v>4.3856773447434685E-4</v>
      </c>
      <c r="J32" s="14">
        <f>K29*J5*A2</f>
        <v>4.977127352608601E-4</v>
      </c>
    </row>
    <row r="33" spans="8:10" x14ac:dyDescent="0.2">
      <c r="H33" s="14"/>
      <c r="I33" s="14">
        <f>K28*I5*B2</f>
        <v>8.771354689486937E-4</v>
      </c>
      <c r="J33" s="14">
        <f>K29*J5*B2</f>
        <v>9.954254705217202E-4</v>
      </c>
    </row>
    <row r="34" spans="8:10" x14ac:dyDescent="0.2">
      <c r="H34" s="14"/>
      <c r="I34" s="18">
        <f>K28*I5</f>
        <v>8.7713546894869366E-3</v>
      </c>
      <c r="J34" s="14">
        <f>K29*J5</f>
        <v>9.9542547052172015E-3</v>
      </c>
    </row>
    <row r="36" spans="8:10" x14ac:dyDescent="0.2">
      <c r="H36" s="16" t="s">
        <v>19</v>
      </c>
      <c r="I36" s="17">
        <f>E2-I32*$G$20</f>
        <v>0.14978071613276281</v>
      </c>
      <c r="J36" s="17">
        <f>F2-J32*G20</f>
        <v>0.24975114363236958</v>
      </c>
    </row>
    <row r="37" spans="8:10" x14ac:dyDescent="0.2">
      <c r="H37" s="17"/>
      <c r="I37" s="17">
        <f>E3-(I33*G20)</f>
        <v>0.19956143226552567</v>
      </c>
      <c r="J37" s="17">
        <f>F3-(G20*J33)</f>
        <v>0.29950228726473915</v>
      </c>
    </row>
    <row r="38" spans="8:10" x14ac:dyDescent="0.2">
      <c r="H38" s="16" t="s">
        <v>18</v>
      </c>
      <c r="I38" s="17">
        <f>E5-G20*I34</f>
        <v>0.34561432265525649</v>
      </c>
      <c r="J38" s="17">
        <f>F5-G20*J34</f>
        <v>0.3450228726473914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WebExample-GOOD</vt:lpstr>
      <vt:lpstr>'WebExample-GOOD'!sA</vt:lpstr>
      <vt:lpstr>'WebExample-GOOD'!sAA</vt:lpstr>
      <vt:lpstr>'WebExample-GOOD'!sB</vt:lpstr>
      <vt:lpstr>'WebExample-GOOD'!sH</vt:lpstr>
      <vt:lpstr>'WebExample-GOOD'!sI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Rojas</dc:creator>
  <cp:lastModifiedBy>Jorge Rojas</cp:lastModifiedBy>
  <dcterms:created xsi:type="dcterms:W3CDTF">2018-11-19T23:51:24Z</dcterms:created>
  <dcterms:modified xsi:type="dcterms:W3CDTF">2018-11-28T22:01:48Z</dcterms:modified>
</cp:coreProperties>
</file>