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novo\Documents\Nathan\College\Classes\2024-fall\PHSX 215N\LAB\github-plots\PHYX215LAB\Lab3-projectile-motion\"/>
    </mc:Choice>
  </mc:AlternateContent>
  <xr:revisionPtr revIDLastSave="0" documentId="8_{49A3DE0F-5B3F-4482-86DB-A5D24EFC3AF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H23" i="1"/>
  <c r="I23" i="1"/>
  <c r="J23" i="1"/>
  <c r="K23" i="1"/>
  <c r="K22" i="1"/>
  <c r="J22" i="1"/>
  <c r="I22" i="1"/>
  <c r="H22" i="1"/>
  <c r="G22" i="1"/>
  <c r="D8" i="1"/>
  <c r="C8" i="1"/>
  <c r="B15" i="1" s="1"/>
  <c r="B16" i="1" s="1"/>
</calcChain>
</file>

<file path=xl/sharedStrings.xml><?xml version="1.0" encoding="utf-8"?>
<sst xmlns="http://schemas.openxmlformats.org/spreadsheetml/2006/main" count="26" uniqueCount="26">
  <si>
    <t>PHSX 215 - LAB3</t>
  </si>
  <si>
    <t>Time accounting</t>
  </si>
  <si>
    <t>Run</t>
  </si>
  <si>
    <t>deltaT</t>
  </si>
  <si>
    <t>St</t>
  </si>
  <si>
    <t>average t</t>
  </si>
  <si>
    <t>Data constants</t>
  </si>
  <si>
    <t>Data Collection (Launcher)</t>
  </si>
  <si>
    <t>g</t>
  </si>
  <si>
    <t>D</t>
  </si>
  <si>
    <t>Theta</t>
  </si>
  <si>
    <t>Avg/v per sec</t>
  </si>
  <si>
    <t>Y1</t>
  </si>
  <si>
    <t>Y1 error</t>
  </si>
  <si>
    <t>Y2</t>
  </si>
  <si>
    <t>initial velocity (m/s)</t>
  </si>
  <si>
    <t>Y2 error</t>
  </si>
  <si>
    <t>Svelocity</t>
  </si>
  <si>
    <t>Y3</t>
  </si>
  <si>
    <t>Y3 error</t>
  </si>
  <si>
    <t>Y4</t>
  </si>
  <si>
    <t>Y4 error</t>
  </si>
  <si>
    <t>Y5</t>
  </si>
  <si>
    <t>Y5 error</t>
  </si>
  <si>
    <t>Avg ȳ</t>
  </si>
  <si>
    <t>STDEV 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</si>
</sst>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&quot;Aptos Narrow&quot;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3" fillId="0" borderId="2" xfId="0" applyFont="1" applyBorder="1"/>
    <xf numFmtId="0" fontId="4" fillId="0" borderId="2" xfId="0" applyFont="1" applyBorder="1"/>
    <xf numFmtId="0" fontId="2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2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3"/>
  <sheetViews>
    <sheetView tabSelected="1" workbookViewId="0">
      <selection activeCell="A23" sqref="A23"/>
    </sheetView>
  </sheetViews>
  <sheetFormatPr defaultColWidth="12.5703125" defaultRowHeight="15.75" customHeight="1"/>
  <cols>
    <col min="1" max="1" width="16.42578125" customWidth="1"/>
    <col min="2" max="2" width="6.28515625" customWidth="1"/>
    <col min="5" max="5" width="7.42578125" customWidth="1"/>
    <col min="7" max="7" width="7.140625" customWidth="1"/>
    <col min="8" max="8" width="8.85546875" customWidth="1"/>
    <col min="9" max="9" width="5.7109375" customWidth="1"/>
    <col min="10" max="10" width="8.85546875" customWidth="1"/>
    <col min="11" max="11" width="9.7109375" customWidth="1"/>
    <col min="12" max="12" width="10.42578125" customWidth="1"/>
    <col min="13" max="13" width="10" customWidth="1"/>
    <col min="14" max="14" width="10.7109375" customWidth="1"/>
    <col min="15" max="15" width="9" customWidth="1"/>
    <col min="16" max="16" width="10.85546875" customWidth="1"/>
  </cols>
  <sheetData>
    <row r="1" spans="1:16" ht="27" customHeight="1">
      <c r="A1" s="1" t="s">
        <v>0</v>
      </c>
      <c r="F1" s="1"/>
    </row>
    <row r="2" spans="1:16" ht="14.25">
      <c r="A2" s="2" t="s">
        <v>1</v>
      </c>
      <c r="B2" s="3" t="s">
        <v>2</v>
      </c>
      <c r="C2" s="3" t="s">
        <v>3</v>
      </c>
      <c r="D2" s="3" t="s">
        <v>4</v>
      </c>
      <c r="F2" s="4"/>
      <c r="G2" s="4"/>
      <c r="H2" s="5"/>
      <c r="I2" s="4"/>
      <c r="J2" s="4"/>
      <c r="K2" s="4"/>
      <c r="L2" s="4"/>
      <c r="M2" s="4"/>
      <c r="N2" s="4"/>
      <c r="O2" s="4"/>
      <c r="P2" s="4"/>
    </row>
    <row r="3" spans="1:16" ht="14.25">
      <c r="B3" s="6">
        <v>1</v>
      </c>
      <c r="C3" s="6">
        <v>1.5299999999999999E-2</v>
      </c>
      <c r="D3" s="6">
        <v>1E-4</v>
      </c>
      <c r="F3" s="7"/>
      <c r="G3" s="7"/>
      <c r="H3" s="7"/>
      <c r="I3" s="8"/>
      <c r="J3" s="8"/>
      <c r="K3" s="8"/>
      <c r="L3" s="8"/>
      <c r="M3" s="8"/>
      <c r="N3" s="8"/>
      <c r="O3" s="8"/>
      <c r="P3" s="8"/>
    </row>
    <row r="4" spans="1:16" ht="14.25">
      <c r="B4" s="6">
        <v>2</v>
      </c>
      <c r="C4" s="6">
        <v>1.5100000000000001E-2</v>
      </c>
      <c r="D4" s="6">
        <v>1E-4</v>
      </c>
      <c r="F4" s="7"/>
      <c r="G4" s="7"/>
      <c r="H4" s="7"/>
      <c r="I4" s="8"/>
      <c r="J4" s="8"/>
      <c r="K4" s="7"/>
      <c r="L4" s="8"/>
      <c r="M4" s="8"/>
      <c r="N4" s="8"/>
      <c r="O4" s="8"/>
      <c r="P4" s="8"/>
    </row>
    <row r="5" spans="1:16" ht="14.25">
      <c r="B5" s="6">
        <v>3</v>
      </c>
      <c r="C5" s="6">
        <v>1.49E-2</v>
      </c>
      <c r="D5" s="6">
        <v>1E-4</v>
      </c>
      <c r="F5" s="7"/>
      <c r="G5" s="7"/>
      <c r="H5" s="7"/>
      <c r="I5" s="7"/>
      <c r="J5" s="8"/>
      <c r="K5" s="7"/>
      <c r="L5" s="8"/>
      <c r="M5" s="8"/>
      <c r="N5" s="8"/>
      <c r="O5" s="8"/>
      <c r="P5" s="8"/>
    </row>
    <row r="6" spans="1:16" ht="14.25">
      <c r="B6" s="6">
        <v>4</v>
      </c>
      <c r="C6" s="6">
        <v>1.4999999999999999E-2</v>
      </c>
      <c r="D6" s="6">
        <v>1E-4</v>
      </c>
      <c r="F6" s="7"/>
      <c r="G6" s="7"/>
      <c r="H6" s="7"/>
      <c r="I6" s="7"/>
      <c r="J6" s="8"/>
      <c r="K6" s="7"/>
      <c r="L6" s="7"/>
      <c r="M6" s="8"/>
      <c r="N6" s="8"/>
      <c r="O6" s="8"/>
      <c r="P6" s="8"/>
    </row>
    <row r="7" spans="1:16" ht="14.25">
      <c r="B7" s="6">
        <v>5</v>
      </c>
      <c r="C7" s="6">
        <v>1.5100000000000001E-2</v>
      </c>
      <c r="D7" s="6">
        <v>1E-4</v>
      </c>
      <c r="F7" s="7"/>
      <c r="G7" s="7"/>
      <c r="H7" s="7"/>
      <c r="I7" s="8"/>
      <c r="J7" s="7"/>
      <c r="K7" s="7"/>
      <c r="L7" s="7"/>
      <c r="M7" s="8"/>
      <c r="N7" s="8"/>
      <c r="O7" s="8"/>
      <c r="P7" s="8"/>
    </row>
    <row r="8" spans="1:16" ht="12.75">
      <c r="A8" s="6" t="s">
        <v>5</v>
      </c>
      <c r="C8" s="1">
        <f>AVERAGE(C3:C7)</f>
        <v>1.508E-2</v>
      </c>
      <c r="D8" s="9">
        <f>STDEV(C3:C7)</f>
        <v>1.4832396974191314E-4</v>
      </c>
    </row>
    <row r="9" spans="1:16" ht="12.75">
      <c r="A9" s="10" t="s">
        <v>6</v>
      </c>
      <c r="B9" s="11"/>
      <c r="F9" s="1" t="s">
        <v>7</v>
      </c>
      <c r="L9" s="1"/>
    </row>
    <row r="10" spans="1:16" ht="12.75">
      <c r="A10" s="6" t="s">
        <v>8</v>
      </c>
      <c r="B10" s="6">
        <v>9.81</v>
      </c>
      <c r="F10" s="3"/>
      <c r="G10" s="3"/>
      <c r="H10" s="3"/>
      <c r="I10" s="3"/>
      <c r="J10" s="3"/>
      <c r="K10" s="3"/>
      <c r="L10" s="11"/>
    </row>
    <row r="11" spans="1:16" ht="12.75">
      <c r="A11" s="6" t="s">
        <v>9</v>
      </c>
      <c r="B11" s="6">
        <v>480.8</v>
      </c>
      <c r="F11" s="6" t="s">
        <v>10</v>
      </c>
      <c r="G11" s="6">
        <v>43</v>
      </c>
      <c r="H11" s="6">
        <v>46</v>
      </c>
      <c r="I11" s="6">
        <v>49</v>
      </c>
      <c r="J11" s="6">
        <v>40</v>
      </c>
      <c r="K11" s="6">
        <v>37</v>
      </c>
      <c r="L11" s="12"/>
    </row>
    <row r="12" spans="1:16" ht="14.25">
      <c r="A12" s="6" t="s">
        <v>11</v>
      </c>
      <c r="B12" s="6">
        <v>6.63</v>
      </c>
      <c r="F12" s="6" t="s">
        <v>12</v>
      </c>
      <c r="G12" s="7">
        <v>87</v>
      </c>
      <c r="H12" s="6">
        <v>82</v>
      </c>
      <c r="I12" s="6">
        <v>73</v>
      </c>
      <c r="J12" s="6">
        <v>95.5</v>
      </c>
      <c r="K12" s="6">
        <v>78</v>
      </c>
      <c r="L12" s="12"/>
      <c r="M12" s="12"/>
    </row>
    <row r="13" spans="1:16" ht="14.25">
      <c r="F13" s="6" t="s">
        <v>13</v>
      </c>
      <c r="G13" s="7">
        <v>0.1</v>
      </c>
      <c r="H13" s="6">
        <v>0.1</v>
      </c>
      <c r="I13" s="6">
        <v>0.1</v>
      </c>
      <c r="J13" s="6">
        <v>0.5</v>
      </c>
      <c r="K13" s="6">
        <v>0.1</v>
      </c>
      <c r="L13" s="12"/>
      <c r="M13" s="12"/>
    </row>
    <row r="14" spans="1:16" ht="14.25">
      <c r="F14" s="6" t="s">
        <v>14</v>
      </c>
      <c r="G14" s="7">
        <v>87.4</v>
      </c>
      <c r="H14" s="6">
        <v>82.75</v>
      </c>
      <c r="I14" s="6">
        <v>71.5</v>
      </c>
      <c r="J14" s="6">
        <v>86.25</v>
      </c>
      <c r="K14" s="6">
        <v>78</v>
      </c>
      <c r="L14" s="12"/>
    </row>
    <row r="15" spans="1:16" ht="14.25">
      <c r="A15" s="6" t="s">
        <v>15</v>
      </c>
      <c r="B15" s="12">
        <f>10/C8/100</f>
        <v>6.6312997347480112</v>
      </c>
      <c r="F15" s="6" t="s">
        <v>16</v>
      </c>
      <c r="G15" s="7">
        <v>0.1</v>
      </c>
      <c r="H15" s="6">
        <v>0.05</v>
      </c>
      <c r="I15" s="6">
        <v>0.5</v>
      </c>
      <c r="J15" s="6">
        <v>0.05</v>
      </c>
      <c r="K15" s="6">
        <v>0.1</v>
      </c>
      <c r="L15" s="12"/>
    </row>
    <row r="16" spans="1:16" ht="14.25">
      <c r="A16" s="6" t="s">
        <v>17</v>
      </c>
      <c r="B16" s="13">
        <f>B15*(SQRT((0.1/10)^2+(-1*(D8/C8))^2))</f>
        <v>9.3014019651782451E-2</v>
      </c>
      <c r="F16" s="6" t="s">
        <v>18</v>
      </c>
      <c r="G16" s="7">
        <v>90.4</v>
      </c>
      <c r="H16" s="6">
        <v>82</v>
      </c>
      <c r="I16" s="6">
        <v>75.5</v>
      </c>
      <c r="J16" s="6">
        <v>86.3</v>
      </c>
      <c r="K16" s="6">
        <v>83.75</v>
      </c>
      <c r="L16" s="12"/>
    </row>
    <row r="17" spans="5:12" ht="12.75">
      <c r="F17" s="6" t="s">
        <v>19</v>
      </c>
      <c r="G17" s="6">
        <v>0.1</v>
      </c>
      <c r="H17" s="6">
        <v>0.05</v>
      </c>
      <c r="I17" s="6">
        <v>0.1</v>
      </c>
      <c r="J17" s="6">
        <v>0.1</v>
      </c>
      <c r="K17" s="6">
        <v>0.05</v>
      </c>
      <c r="L17" s="12"/>
    </row>
    <row r="18" spans="5:12" ht="12.75">
      <c r="F18" s="6" t="s">
        <v>20</v>
      </c>
      <c r="G18" s="6">
        <v>89</v>
      </c>
      <c r="H18" s="6">
        <v>84.75</v>
      </c>
      <c r="I18" s="6">
        <v>76</v>
      </c>
      <c r="J18" s="6">
        <v>87.1</v>
      </c>
      <c r="K18" s="6">
        <v>84</v>
      </c>
      <c r="L18" s="12"/>
    </row>
    <row r="19" spans="5:12" ht="12.75">
      <c r="F19" s="6" t="s">
        <v>21</v>
      </c>
      <c r="G19" s="6">
        <v>0.1</v>
      </c>
      <c r="H19" s="6">
        <v>0.05</v>
      </c>
      <c r="I19" s="6">
        <v>0.1</v>
      </c>
      <c r="J19" s="6">
        <v>0.1</v>
      </c>
      <c r="K19" s="6">
        <v>0.1</v>
      </c>
      <c r="L19" s="12"/>
    </row>
    <row r="20" spans="5:12" ht="12.75">
      <c r="F20" s="6" t="s">
        <v>22</v>
      </c>
      <c r="G20" s="6">
        <v>86.5</v>
      </c>
      <c r="H20" s="6">
        <v>90.5</v>
      </c>
      <c r="I20" s="6">
        <v>76.05</v>
      </c>
      <c r="J20" s="6">
        <v>87.75</v>
      </c>
      <c r="K20" s="6">
        <v>82.25</v>
      </c>
      <c r="L20" s="12"/>
    </row>
    <row r="21" spans="5:12" ht="12.75">
      <c r="F21" s="6" t="s">
        <v>23</v>
      </c>
      <c r="G21" s="6">
        <v>0.1</v>
      </c>
      <c r="H21" s="6">
        <v>0.1</v>
      </c>
      <c r="I21" s="6">
        <v>0.1</v>
      </c>
      <c r="J21" s="6">
        <v>0.05</v>
      </c>
      <c r="K21" s="6">
        <v>0.05</v>
      </c>
      <c r="L21" s="12"/>
    </row>
    <row r="22" spans="5:12" ht="12.75">
      <c r="E22" s="11" t="s">
        <v>24</v>
      </c>
      <c r="G22" s="14">
        <f>AVERAGE(G12, G14,G16,G18,G20)</f>
        <v>88.06</v>
      </c>
      <c r="H22" s="6">
        <f>AVERAGE(H12, H14,H16,H18,H20)</f>
        <v>84.4</v>
      </c>
      <c r="I22" s="6">
        <f>AVERAGE(I12, I14,I16,I18,I20)</f>
        <v>74.41</v>
      </c>
      <c r="J22" s="6">
        <f>AVERAGE(J12, J14,J16,J18,J20)</f>
        <v>88.58</v>
      </c>
      <c r="K22" s="6">
        <f>AVERAGE(K12, K14,K16,K18,K20)</f>
        <v>81.2</v>
      </c>
    </row>
    <row r="23" spans="5:12" ht="12.75">
      <c r="E23" s="6" t="s">
        <v>25</v>
      </c>
      <c r="G23" s="12">
        <f>STDEV(G12,G14,G16,G18,G20)</f>
        <v>1.6087262041752179</v>
      </c>
      <c r="H23" s="12">
        <f>STDEV(H12,H14,H16,H18,H20)</f>
        <v>3.5907868218539516</v>
      </c>
      <c r="I23" s="12">
        <f>STDEV(I12,I14,I16,I18,I20)</f>
        <v>2.0531682834098128</v>
      </c>
      <c r="J23" s="12">
        <f>STDEV(J12,J14,J16,J18,J20)</f>
        <v>3.9176842649708266</v>
      </c>
      <c r="K23" s="12">
        <f>STDEV(K12,K14,K16,K18,K20)</f>
        <v>2.9968733706982014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Johnson, Nathan</cp:lastModifiedBy>
  <cp:revision/>
  <dcterms:created xsi:type="dcterms:W3CDTF">2024-09-28T22:37:41Z</dcterms:created>
  <dcterms:modified xsi:type="dcterms:W3CDTF">2024-09-30T03:22:44Z</dcterms:modified>
  <cp:category/>
  <cp:contentStatus/>
</cp:coreProperties>
</file>