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is\OneDrive\Documents\ICS212\Lab3\"/>
    </mc:Choice>
  </mc:AlternateContent>
  <xr:revisionPtr revIDLastSave="507" documentId="AD77309C11BE2DC4D088247317C0872D123C064C" xr6:coauthVersionLast="23" xr6:coauthVersionMax="23" xr10:uidLastSave="{B558919B-7B18-4D1E-9689-0BCB157DAA99}"/>
  <bookViews>
    <workbookView xWindow="0" yWindow="0" windowWidth="23040" windowHeight="906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 s="1"/>
  <c r="F4" i="1"/>
  <c r="G4" i="1" s="1"/>
  <c r="E9" i="1"/>
  <c r="F9" i="1" s="1"/>
  <c r="G9" i="1" s="1"/>
  <c r="E8" i="1"/>
  <c r="E7" i="1"/>
  <c r="F7" i="1" s="1"/>
  <c r="G7" i="1" s="1"/>
  <c r="E6" i="1"/>
  <c r="F6" i="1" s="1"/>
  <c r="G6" i="1" s="1"/>
  <c r="E5" i="1"/>
  <c r="F5" i="1" s="1"/>
  <c r="G5" i="1" s="1"/>
  <c r="E4" i="1"/>
  <c r="E10" i="1" l="1"/>
  <c r="F8" i="1"/>
  <c r="G8" i="1" s="1"/>
  <c r="G10" i="1" s="1"/>
  <c r="C10" i="1"/>
  <c r="C13" i="1" l="1"/>
  <c r="F10" i="1"/>
  <c r="C14" i="1" l="1"/>
  <c r="C16" i="1" s="1"/>
  <c r="C18" i="1" s="1"/>
  <c r="C19" i="1" s="1"/>
  <c r="C20" i="1" s="1"/>
  <c r="D10" i="1"/>
</calcChain>
</file>

<file path=xl/sharedStrings.xml><?xml version="1.0" encoding="utf-8"?>
<sst xmlns="http://schemas.openxmlformats.org/spreadsheetml/2006/main" count="24" uniqueCount="24">
  <si>
    <t>Customers</t>
  </si>
  <si>
    <t>Count</t>
  </si>
  <si>
    <t>Bytes / each</t>
  </si>
  <si>
    <t>Drugs</t>
  </si>
  <si>
    <t>Ingredients</t>
  </si>
  <si>
    <t>Recipies</t>
  </si>
  <si>
    <t>Manufacturing batches</t>
  </si>
  <si>
    <t>Orders</t>
  </si>
  <si>
    <t>Order-batch details</t>
  </si>
  <si>
    <t>Data size requirements before system, logs, backups</t>
  </si>
  <si>
    <t>Base yearly estimation (GB)</t>
  </si>
  <si>
    <t>First year estimation (GB)</t>
  </si>
  <si>
    <t>Second year estimation (GB)</t>
  </si>
  <si>
    <t>Data requirement for data and system files</t>
  </si>
  <si>
    <t>Backups</t>
  </si>
  <si>
    <t>Raid10</t>
  </si>
  <si>
    <t>Total raw space required</t>
  </si>
  <si>
    <t>Second year required space</t>
  </si>
  <si>
    <t>White / Overhead space</t>
  </si>
  <si>
    <t>Tables / Indexing</t>
  </si>
  <si>
    <t>Total required space (GB)</t>
  </si>
  <si>
    <t>Archive/Redo files</t>
  </si>
  <si>
    <t>Control / Redo logs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</si>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</sst>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0" fontId="4" fillId="0" borderId="0" xfId="0" applyFont="1"/>
    <xf numFmtId="0" fontId="5" fillId="2" borderId="1" xfId="1" applyNumberFormat="1" applyFont="1" applyFill="1" applyBorder="1" applyAlignment="1">
      <alignment horizontal="center" vertical="center"/>
    </xf>
    <xf numFmtId="4" fontId="4" fillId="2" borderId="1" xfId="1" applyNumberFormat="1" applyFont="1" applyFill="1" applyBorder="1" applyAlignment="1">
      <alignment horizontal="center" vertical="center"/>
    </xf>
    <xf numFmtId="9" fontId="4" fillId="0" borderId="0" xfId="0" applyNumberFormat="1" applyFont="1"/>
    <xf numFmtId="0" fontId="5" fillId="2" borderId="1" xfId="0" applyFont="1" applyFill="1" applyBorder="1"/>
    <xf numFmtId="0" fontId="4" fillId="0" borderId="0" xfId="0" applyFont="1" applyBorder="1"/>
    <xf numFmtId="165" fontId="4" fillId="2" borderId="1" xfId="0" applyNumberFormat="1" applyFont="1" applyFill="1" applyBorder="1"/>
    <xf numFmtId="165" fontId="6" fillId="2" borderId="1" xfId="1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/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abSelected="1" zoomScale="85" zoomScaleNormal="85" workbookViewId="0">
      <selection activeCell="J10" sqref="J10"/>
    </sheetView>
  </sheetViews>
  <sheetFormatPr defaultRowHeight="14.4" x14ac:dyDescent="0.3"/>
  <cols>
    <col min="1" max="1" width="8.88671875" style="4"/>
    <col min="2" max="2" width="24.77734375" style="4" customWidth="1"/>
    <col min="3" max="3" width="25.21875" style="4" customWidth="1"/>
    <col min="4" max="5" width="26" style="4" customWidth="1"/>
    <col min="6" max="6" width="29" style="4" customWidth="1"/>
    <col min="7" max="7" width="26.33203125" style="4" customWidth="1"/>
    <col min="8" max="16384" width="8.88671875" style="4"/>
  </cols>
  <sheetData>
    <row r="1" spans="2:9" ht="32.4" customHeight="1" x14ac:dyDescent="0.4">
      <c r="B1" s="1" t="s">
        <v>9</v>
      </c>
      <c r="C1" s="2"/>
      <c r="D1" s="2"/>
      <c r="E1" s="2"/>
      <c r="F1" s="2"/>
      <c r="G1" s="3"/>
    </row>
    <row r="2" spans="2:9" ht="43.2" customHeight="1" x14ac:dyDescent="0.3">
      <c r="B2" s="5"/>
      <c r="C2" s="5" t="s">
        <v>1</v>
      </c>
      <c r="D2" s="5" t="s">
        <v>2</v>
      </c>
      <c r="E2" s="5" t="s">
        <v>10</v>
      </c>
      <c r="F2" s="5" t="s">
        <v>11</v>
      </c>
      <c r="G2" s="5" t="s">
        <v>12</v>
      </c>
    </row>
    <row r="3" spans="2:9" ht="26.4" customHeight="1" x14ac:dyDescent="0.3">
      <c r="B3" s="5" t="s">
        <v>0</v>
      </c>
      <c r="C3" s="6">
        <v>3000000</v>
      </c>
      <c r="D3" s="6">
        <v>1000</v>
      </c>
      <c r="E3" s="11">
        <f>((C3*D3))</f>
        <v>3000000000</v>
      </c>
      <c r="F3" s="12">
        <f>((C3+(C3*30%))*D3)</f>
        <v>3900000000</v>
      </c>
      <c r="G3" s="13">
        <f>(F3+(F3*30%))</f>
        <v>5070000000</v>
      </c>
      <c r="I3" s="7"/>
    </row>
    <row r="4" spans="2:9" ht="25.2" customHeight="1" x14ac:dyDescent="0.3">
      <c r="B4" s="5" t="s">
        <v>3</v>
      </c>
      <c r="C4" s="6">
        <v>10000</v>
      </c>
      <c r="D4" s="6">
        <v>400</v>
      </c>
      <c r="E4" s="11">
        <f>(C4*D4)</f>
        <v>4000000</v>
      </c>
      <c r="F4" s="12">
        <f>(C4+(C4*20%))*D4</f>
        <v>4800000</v>
      </c>
      <c r="G4" s="13">
        <f>(F4+(F4*20%))</f>
        <v>5760000</v>
      </c>
      <c r="I4" s="7"/>
    </row>
    <row r="5" spans="2:9" ht="25.2" customHeight="1" x14ac:dyDescent="0.3">
      <c r="B5" s="5" t="s">
        <v>4</v>
      </c>
      <c r="C5" s="6">
        <v>200000</v>
      </c>
      <c r="D5" s="6">
        <v>200</v>
      </c>
      <c r="E5" s="11">
        <f>(C5*D5)</f>
        <v>40000000</v>
      </c>
      <c r="F5" s="12">
        <f>E5</f>
        <v>40000000</v>
      </c>
      <c r="G5" s="13">
        <f>F5</f>
        <v>40000000</v>
      </c>
    </row>
    <row r="6" spans="2:9" ht="22.8" customHeight="1" x14ac:dyDescent="0.3">
      <c r="B6" s="5" t="s">
        <v>5</v>
      </c>
      <c r="C6" s="6">
        <v>10000</v>
      </c>
      <c r="D6" s="6">
        <v>150</v>
      </c>
      <c r="E6" s="11">
        <f>((C6*D6)*20)</f>
        <v>30000000</v>
      </c>
      <c r="F6" s="12">
        <f>E6+(E6*20%)</f>
        <v>36000000</v>
      </c>
      <c r="G6" s="13">
        <f>F6+(F6*20%)</f>
        <v>43200000</v>
      </c>
    </row>
    <row r="7" spans="2:9" ht="25.8" customHeight="1" x14ac:dyDescent="0.3">
      <c r="B7" s="5" t="s">
        <v>6</v>
      </c>
      <c r="C7" s="6">
        <v>1500</v>
      </c>
      <c r="D7" s="6">
        <v>500</v>
      </c>
      <c r="E7" s="11">
        <f>(C7*D7)*365</f>
        <v>273750000</v>
      </c>
      <c r="F7" s="12">
        <f>E7</f>
        <v>273750000</v>
      </c>
      <c r="G7" s="13">
        <f>F7*3</f>
        <v>821250000</v>
      </c>
    </row>
    <row r="8" spans="2:9" ht="24" customHeight="1" x14ac:dyDescent="0.3">
      <c r="B8" s="5" t="s">
        <v>7</v>
      </c>
      <c r="C8" s="6">
        <v>9000</v>
      </c>
      <c r="D8" s="6">
        <v>100</v>
      </c>
      <c r="E8" s="11">
        <f>(C8*D8)*365</f>
        <v>328500000</v>
      </c>
      <c r="F8" s="12">
        <f>(E8+(E8*30%))</f>
        <v>427050000</v>
      </c>
      <c r="G8" s="13">
        <f>(E8+F8+(F8*1.3))</f>
        <v>1310715000</v>
      </c>
    </row>
    <row r="9" spans="2:9" ht="22.2" customHeight="1" x14ac:dyDescent="0.3">
      <c r="B9" s="5" t="s">
        <v>8</v>
      </c>
      <c r="C9" s="6">
        <v>50</v>
      </c>
      <c r="D9" s="6">
        <v>70</v>
      </c>
      <c r="E9" s="11">
        <f>((C9*C8)*D9)*365</f>
        <v>11497500000</v>
      </c>
      <c r="F9" s="12">
        <f>(E9+(E9*30%))</f>
        <v>14946750000</v>
      </c>
      <c r="G9" s="13">
        <f>(E9+F9+(F9*1.3))</f>
        <v>45875025000</v>
      </c>
    </row>
    <row r="10" spans="2:9" ht="22.2" customHeight="1" x14ac:dyDescent="0.3">
      <c r="B10" s="5" t="s">
        <v>16</v>
      </c>
      <c r="C10" s="6">
        <f>SUM(C3:C9)</f>
        <v>3230550</v>
      </c>
      <c r="D10" s="6">
        <f>SUM(D3:D9)</f>
        <v>2420</v>
      </c>
      <c r="E10" s="11">
        <f>SUM(E3:E9)/1000/1000/1000</f>
        <v>15.17375</v>
      </c>
      <c r="F10" s="12">
        <f>SUM(F3:F9)/1000/1000/1000</f>
        <v>19.628349999999998</v>
      </c>
      <c r="G10" s="13">
        <f>SUM(G3:G9)/1000/1000/1000</f>
        <v>53.165949999999995</v>
      </c>
    </row>
    <row r="11" spans="2:9" ht="24" customHeight="1" x14ac:dyDescent="0.3">
      <c r="B11" s="14" t="s">
        <v>13</v>
      </c>
      <c r="C11" s="14"/>
      <c r="D11" s="14"/>
      <c r="E11" s="14"/>
      <c r="F11" s="15"/>
      <c r="G11" s="15"/>
    </row>
    <row r="12" spans="2:9" ht="24.6" customHeight="1" x14ac:dyDescent="0.3">
      <c r="B12" s="8"/>
      <c r="C12" s="8" t="s">
        <v>17</v>
      </c>
      <c r="D12" s="16"/>
      <c r="E12" s="16"/>
      <c r="F12" s="16"/>
      <c r="G12" s="16"/>
    </row>
    <row r="13" spans="2:9" ht="24.6" customHeight="1" x14ac:dyDescent="0.3">
      <c r="B13" s="8" t="s">
        <v>19</v>
      </c>
      <c r="C13" s="10">
        <f>G10</f>
        <v>53.165949999999995</v>
      </c>
      <c r="D13" s="16"/>
      <c r="E13" s="16"/>
      <c r="F13" s="16"/>
      <c r="G13" s="16"/>
    </row>
    <row r="14" spans="2:9" x14ac:dyDescent="0.3">
      <c r="B14" s="8" t="s">
        <v>18</v>
      </c>
      <c r="C14" s="10">
        <f>C13*2</f>
        <v>106.33189999999999</v>
      </c>
      <c r="D14" s="16"/>
      <c r="E14" s="16"/>
      <c r="F14" s="16"/>
      <c r="G14" s="16"/>
    </row>
    <row r="15" spans="2:9" x14ac:dyDescent="0.3">
      <c r="B15" s="8" t="s">
        <v>23</v>
      </c>
      <c r="C15" s="10">
        <v>4</v>
      </c>
      <c r="D15" s="16"/>
      <c r="E15" s="16"/>
      <c r="F15" s="16"/>
      <c r="G15" s="16"/>
    </row>
    <row r="16" spans="2:9" x14ac:dyDescent="0.3">
      <c r="B16" s="8" t="s">
        <v>21</v>
      </c>
      <c r="C16" s="10">
        <f>G10+C13+C14</f>
        <v>212.66379999999998</v>
      </c>
      <c r="D16" s="16"/>
      <c r="E16" s="16"/>
      <c r="F16" s="16"/>
      <c r="G16" s="16"/>
    </row>
    <row r="17" spans="2:7" x14ac:dyDescent="0.3">
      <c r="B17" s="8" t="s">
        <v>22</v>
      </c>
      <c r="C17" s="10">
        <v>2</v>
      </c>
      <c r="D17" s="16"/>
      <c r="E17" s="16"/>
      <c r="F17" s="16"/>
      <c r="G17" s="16"/>
    </row>
    <row r="18" spans="2:7" x14ac:dyDescent="0.3">
      <c r="B18" s="8" t="s">
        <v>14</v>
      </c>
      <c r="C18" s="10">
        <f>C16*2</f>
        <v>425.32759999999996</v>
      </c>
      <c r="D18" s="16"/>
      <c r="E18" s="16"/>
      <c r="F18" s="16"/>
      <c r="G18" s="16"/>
    </row>
    <row r="19" spans="2:7" x14ac:dyDescent="0.3">
      <c r="B19" s="8" t="s">
        <v>15</v>
      </c>
      <c r="C19" s="10">
        <f>C18+6</f>
        <v>431.32759999999996</v>
      </c>
      <c r="D19" s="16"/>
      <c r="E19" s="16"/>
      <c r="F19" s="16"/>
      <c r="G19" s="16"/>
    </row>
    <row r="20" spans="2:7" x14ac:dyDescent="0.3">
      <c r="B20" s="8" t="s">
        <v>20</v>
      </c>
      <c r="C20" s="10">
        <f>C18+C19</f>
        <v>856.65519999999992</v>
      </c>
      <c r="D20" s="16"/>
      <c r="E20" s="16"/>
      <c r="F20" s="16"/>
      <c r="G20" s="16"/>
    </row>
    <row r="21" spans="2:7" x14ac:dyDescent="0.3">
      <c r="B21" s="9"/>
      <c r="C21" s="9"/>
      <c r="D21" s="9"/>
      <c r="E21" s="9"/>
      <c r="F21" s="9"/>
    </row>
    <row r="22" spans="2:7" x14ac:dyDescent="0.3">
      <c r="B22" s="9"/>
      <c r="C22" s="9"/>
      <c r="D22" s="9"/>
      <c r="E22" s="9"/>
      <c r="F22" s="9"/>
    </row>
    <row r="23" spans="2:7" x14ac:dyDescent="0.3">
      <c r="B23" s="9"/>
      <c r="C23" s="9"/>
      <c r="D23" s="9"/>
      <c r="E23" s="9"/>
      <c r="F23" s="9"/>
    </row>
    <row r="24" spans="2:7" x14ac:dyDescent="0.3">
      <c r="B24" s="9"/>
      <c r="C24" s="9"/>
      <c r="D24" s="9"/>
      <c r="E24" s="9"/>
      <c r="F24" s="9"/>
    </row>
    <row r="25" spans="2:7" x14ac:dyDescent="0.3">
      <c r="B25" s="9"/>
      <c r="C25" s="9"/>
      <c r="D25" s="9"/>
      <c r="E25" s="9"/>
      <c r="F25" s="9"/>
    </row>
    <row r="26" spans="2:7" x14ac:dyDescent="0.3">
      <c r="B26" s="9"/>
      <c r="C26" s="9"/>
      <c r="D26" s="9"/>
      <c r="E26" s="9"/>
      <c r="F26" s="9"/>
    </row>
    <row r="27" spans="2:7" x14ac:dyDescent="0.3">
      <c r="B27" s="9"/>
      <c r="C27" s="9"/>
      <c r="D27" s="9"/>
      <c r="E27" s="9"/>
      <c r="F27" s="9"/>
    </row>
    <row r="28" spans="2:7" x14ac:dyDescent="0.3">
      <c r="B28" s="9"/>
      <c r="C28" s="9"/>
      <c r="D28" s="9"/>
      <c r="E28" s="9"/>
    </row>
  </sheetData>
  <mergeCells count="2">
    <mergeCell ref="B1:G1"/>
    <mergeCell ref="B11:E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Mackenzie</dc:creator>
  <cp:lastModifiedBy>Nathan Mackenzie</cp:lastModifiedBy>
  <dcterms:created xsi:type="dcterms:W3CDTF">2017-09-26T12:11:47Z</dcterms:created>
  <dcterms:modified xsi:type="dcterms:W3CDTF">2017-10-04T17:03:32Z</dcterms:modified>
</cp:coreProperties>
</file>