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181ABD7F-7C53-4C96-B5EC-97A20D24D4B3}" xr6:coauthVersionLast="47" xr6:coauthVersionMax="47" xr10:uidLastSave="{00000000-0000-0000-0000-000000000000}"/>
  <bookViews>
    <workbookView xWindow="-120" yWindow="-120" windowWidth="20730" windowHeight="11760" firstSheet="5" activeTab="8" xr2:uid="{3852344C-C611-4768-9300-79D30FFAA0A3}"/>
  </bookViews>
  <sheets>
    <sheet name="Sheet1" sheetId="24" r:id="rId1"/>
    <sheet name="SalesData" sheetId="1" r:id="rId2"/>
    <sheet name="Basic Forecasting" sheetId="20" r:id="rId3"/>
    <sheet name="Regression Analysis" sheetId="23" r:id="rId4"/>
    <sheet name="Revenue by customer &amp; product" sheetId="8" r:id="rId5"/>
    <sheet name="Revenue By Quarter" sheetId="12" r:id="rId6"/>
    <sheet name="Total Profit by Product" sheetId="13" r:id="rId7"/>
    <sheet name="Descriptive Statistics" sheetId="11" r:id="rId8"/>
    <sheet name="Dashboard" sheetId="10" r:id="rId9"/>
  </sheet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L12" i="1"/>
  <c r="C18" i="20"/>
  <c r="C19" i="20"/>
  <c r="C20" i="20"/>
  <c r="C21" i="20"/>
  <c r="D18" i="20"/>
  <c r="D19" i="20"/>
  <c r="D20" i="20"/>
  <c r="D21" i="20"/>
  <c r="H2" i="20"/>
  <c r="H3" i="20"/>
  <c r="H4" i="20"/>
  <c r="H5" i="20"/>
  <c r="H6" i="20"/>
  <c r="H7" i="20"/>
  <c r="H8" i="20"/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</calcChain>
</file>

<file path=xl/sharedStrings.xml><?xml version="1.0" encoding="utf-8"?>
<sst xmlns="http://schemas.openxmlformats.org/spreadsheetml/2006/main" count="838" uniqueCount="80">
  <si>
    <t>Order ID</t>
  </si>
  <si>
    <t>Product</t>
  </si>
  <si>
    <t>Units Sold</t>
  </si>
  <si>
    <t>Date</t>
  </si>
  <si>
    <t>White Chocolate Macadamia Nut</t>
  </si>
  <si>
    <t>Chocolate Chip</t>
  </si>
  <si>
    <t>Oatmeal Raisin</t>
  </si>
  <si>
    <t>Snickerdoodle</t>
  </si>
  <si>
    <t>Sugar</t>
  </si>
  <si>
    <t>Fortune Cookie</t>
  </si>
  <si>
    <t>Revenue</t>
  </si>
  <si>
    <t>Cost</t>
  </si>
  <si>
    <t>Row Labels</t>
  </si>
  <si>
    <t>Sum of Revenue</t>
  </si>
  <si>
    <t>Grand Total</t>
  </si>
  <si>
    <t>Column Labels</t>
  </si>
  <si>
    <t xml:space="preserve"> Customer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</si>
  <si>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</si>
  <si>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</si>
  <si>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</si>
  <si>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</si>
  <si>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</si>
  <si>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</si>
  <si>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</si>
  <si>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</si>
  <si>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</si>
  <si>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</si>
  <si>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</si>
  <si>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</si>
  <si>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</si>
  <si>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Profit</t>
  </si>
  <si>
    <t>Sum of Profit</t>
  </si>
  <si>
    <t>2019</t>
  </si>
  <si>
    <t>Qtr3</t>
  </si>
  <si>
    <t>Qtr4</t>
  </si>
  <si>
    <t>2020</t>
  </si>
  <si>
    <t>Qtr1</t>
  </si>
  <si>
    <t>Qtr2</t>
  </si>
  <si>
    <t xml:space="preserve"> Profit </t>
  </si>
  <si>
    <t>Forecast( Profit )</t>
  </si>
  <si>
    <t>Confidence Interval( Profit 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</si>
  <si>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</si>
  <si>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</si>
  <si>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</si>
  <si>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</si>
  <si>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</si>
  <si>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</si>
  <si>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</si>
  <si>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</si>
  <si>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</si>
  <si>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</si>
  <si>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</si>
  <si>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</si>
  <si>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</si>
  <si>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</si>
  <si>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</si>
  <si>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</si>
  <si>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</si>
  <si>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</si>
  <si>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</si>
  <si>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</si>
  <si>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</si>
  <si>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</si>
  <si>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</si>
  <si>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</si>
  <si>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</si>
  <si>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</si>
  <si>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</si>
  <si>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</si>
  <si>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</si>
  <si>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</si>
  <si>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</si>
  <si>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</si>
  <si>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</si>
  <si>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</si>
  <si>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Profit</t>
  </si>
  <si>
    <t>Residuals</t>
  </si>
  <si>
    <t>Standard Residuals</t>
  </si>
  <si>
    <t>Profit Margin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</si>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</sst>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[$$-409]* #,##0.00_ ;_-[$$-409]* \-#,##0.00\ ;_-[$$-409]* &quot;-&quot;??_ ;_-@_ "/>
  </numFmts>
  <fonts count="8" x14ac:knownFonts="1">
    <font>
      <sz val="11"/>
      <color theme="1"/>
      <name val="Trebuchet MS"/>
      <family val="2"/>
      <scheme val="minor"/>
    </font>
    <font>
      <i/>
      <sz val="11"/>
      <color theme="1"/>
      <name val="Trebuchet MS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3" tint="0.39997558519241921"/>
      <name val="Arial"/>
      <family val="2"/>
    </font>
    <font>
      <sz val="11"/>
      <color theme="3" tint="0.39997558519241921"/>
      <name val="Trebuchet MS"/>
      <family val="2"/>
      <scheme val="minor"/>
    </font>
    <font>
      <sz val="11"/>
      <name val="Trebuchet MS"/>
      <family val="2"/>
      <scheme val="minor"/>
    </font>
    <font>
      <sz val="11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3" fillId="0" borderId="0" xfId="0" applyFont="1"/>
    <xf numFmtId="1" fontId="3" fillId="0" borderId="0" xfId="0" applyNumberFormat="1" applyFont="1"/>
    <xf numFmtId="14" fontId="3" fillId="0" borderId="0" xfId="0" applyNumberFormat="1" applyFont="1"/>
    <xf numFmtId="0" fontId="0" fillId="0" borderId="1" xfId="0" applyBorder="1"/>
    <xf numFmtId="0" fontId="1" fillId="0" borderId="2" xfId="0" applyFont="1" applyBorder="1" applyAlignment="1">
      <alignment horizontal="centerContinuous"/>
    </xf>
    <xf numFmtId="164" fontId="2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 indent="1"/>
    </xf>
    <xf numFmtId="4" fontId="0" fillId="0" borderId="0" xfId="0" applyNumberFormat="1"/>
    <xf numFmtId="0" fontId="1" fillId="0" borderId="2" xfId="0" applyFont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2" fontId="2" fillId="0" borderId="0" xfId="1" applyNumberFormat="1" applyFont="1"/>
    <xf numFmtId="2" fontId="3" fillId="0" borderId="0" xfId="1" applyNumberFormat="1" applyFon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18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4" formatCode="#,##0.0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</dxfs>
  <tableStyles count="1" defaultTableStyle="TableStyleMedium2" defaultPivotStyle="PivotStyleLight16">
    <tableStyle name="Invisible" pivot="0" table="0" count="0" xr9:uid="{2D8902D2-A037-4342-B9EF-2B8D76EA08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1691201643273"/>
          <c:y val="4.7619047619047616E-2"/>
          <c:w val="0.85503806589393716"/>
          <c:h val="0.62665235027439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'Basic Forecasting'!$B$1</c:f>
              <c:strCache>
                <c:ptCount val="1"/>
                <c:pt idx="0">
                  <c:v> Profit 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'Basic Forecasting'!$B$2:$B$21</c:f>
              <c:numCache>
                <c:formatCode>_-[$$-409]* #\ ##0.00_ ;_-[$$-409]* \-#\ ##0.00\ ;_-[$$-409]* "-"??_ ;_-@_ </c:formatCode>
                <c:ptCount val="20"/>
                <c:pt idx="0">
                  <c:v>3509.33</c:v>
                </c:pt>
                <c:pt idx="1">
                  <c:v>3185.6171428571424</c:v>
                </c:pt>
                <c:pt idx="2">
                  <c:v>4510.9128571428573</c:v>
                </c:pt>
                <c:pt idx="3">
                  <c:v>3859.0985714285716</c:v>
                </c:pt>
                <c:pt idx="4">
                  <c:v>4828.4457142857145</c:v>
                </c:pt>
                <c:pt idx="5">
                  <c:v>3838.4785714285713</c:v>
                </c:pt>
                <c:pt idx="6">
                  <c:v>3628.5442857142853</c:v>
                </c:pt>
                <c:pt idx="7">
                  <c:v>5535.2635714285716</c:v>
                </c:pt>
                <c:pt idx="8">
                  <c:v>3553.338571428571</c:v>
                </c:pt>
                <c:pt idx="9">
                  <c:v>3522.7821428571428</c:v>
                </c:pt>
                <c:pt idx="10">
                  <c:v>4878.5542857142855</c:v>
                </c:pt>
                <c:pt idx="11">
                  <c:v>4328.4142857142861</c:v>
                </c:pt>
                <c:pt idx="12">
                  <c:v>3960.5071428571428</c:v>
                </c:pt>
                <c:pt idx="13">
                  <c:v>3598.8550000000005</c:v>
                </c:pt>
                <c:pt idx="14">
                  <c:v>3613.812857142857</c:v>
                </c:pt>
                <c:pt idx="15">
                  <c:v>3485.6007142857147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7-4CA4-A3C5-A5BC11BF61EB}"/>
            </c:ext>
          </c:extLst>
        </c:ser>
        <c:ser>
          <c:idx val="1"/>
          <c:order val="1"/>
          <c:tx>
            <c:strRef>
              <c:f>'Basic Forecasting'!$C$1</c:f>
              <c:strCache>
                <c:ptCount val="1"/>
                <c:pt idx="0">
                  <c:v>Forecast( Profit )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'Basic Forecasting'!$D$2:$D$21</c:f>
                <c:numCache>
                  <c:formatCode>General</c:formatCode>
                  <c:ptCount val="20"/>
                  <c:pt idx="16">
                    <c:v>1377.1546885346381</c:v>
                  </c:pt>
                  <c:pt idx="17">
                    <c:v>1419.8731985588036</c:v>
                  </c:pt>
                  <c:pt idx="18">
                    <c:v>1461.6698433645897</c:v>
                  </c:pt>
                  <c:pt idx="19">
                    <c:v>1502.6228143850931</c:v>
                  </c:pt>
                </c:numCache>
              </c:numRef>
            </c:plus>
            <c:minus>
              <c:numRef>
                <c:f>'Basic Forecasting'!$D$2:$D$21</c:f>
                <c:numCache>
                  <c:formatCode>General</c:formatCode>
                  <c:ptCount val="20"/>
                  <c:pt idx="16">
                    <c:v>1377.1546885346381</c:v>
                  </c:pt>
                  <c:pt idx="17">
                    <c:v>1419.8731985588036</c:v>
                  </c:pt>
                  <c:pt idx="18">
                    <c:v>1461.6698433645897</c:v>
                  </c:pt>
                  <c:pt idx="19">
                    <c:v>1502.6228143850931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'Basic Forecasting'!$A$2:$A$21</c:f>
              <c:numCache>
                <c:formatCode>m/d/yyyy</c:formatCode>
                <c:ptCount val="20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  <c:pt idx="14">
                  <c:v>44136</c:v>
                </c:pt>
                <c:pt idx="15">
                  <c:v>44166</c:v>
                </c:pt>
                <c:pt idx="16">
                  <c:v>44197</c:v>
                </c:pt>
                <c:pt idx="17">
                  <c:v>44228</c:v>
                </c:pt>
                <c:pt idx="18">
                  <c:v>44256</c:v>
                </c:pt>
                <c:pt idx="19">
                  <c:v>44287</c:v>
                </c:pt>
              </c:numCache>
            </c:numRef>
          </c:cat>
          <c:val>
            <c:numRef>
              <c:f>'Basic Forecasting'!$C$2:$C$21</c:f>
              <c:numCache>
                <c:formatCode>General</c:formatCode>
                <c:ptCount val="20"/>
                <c:pt idx="16" formatCode="_-[$$-409]* #\ ##0.00_ ;_-[$$-409]* \-#\ ##0.00\ ;_-[$$-409]* &quot;-&quot;??_ ;_-@_ ">
                  <c:v>3792.062176107258</c:v>
                </c:pt>
                <c:pt idx="17" formatCode="_-[$$-409]* #\ ##0.00_ ;_-[$$-409]* \-#\ ##0.00\ ;_-[$$-409]* &quot;-&quot;??_ ;_-@_ ">
                  <c:v>3786.871662015044</c:v>
                </c:pt>
                <c:pt idx="18" formatCode="_-[$$-409]* #\ ##0.00_ ;_-[$$-409]* \-#\ ##0.00\ ;_-[$$-409]* &quot;-&quot;??_ ;_-@_ ">
                  <c:v>3781.68114792283</c:v>
                </c:pt>
                <c:pt idx="19" formatCode="_-[$$-409]* #\ ##0.00_ ;_-[$$-409]* \-#\ ##0.00\ ;_-[$$-409]* &quot;-&quot;??_ ;_-@_ ">
                  <c:v>3776.4906338306159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7-4CA4-A3C5-A5BC11BF6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7936272"/>
        <c:axId val="547936600"/>
      </c:barChart>
      <c:catAx>
        <c:axId val="5479362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36600"/>
        <c:crosses val="autoZero"/>
        <c:auto val="1"/>
        <c:lblAlgn val="ctr"/>
        <c:lblOffset val="100"/>
        <c:noMultiLvlLbl val="0"/>
      </c:catAx>
      <c:valAx>
        <c:axId val="54793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Data.xlsx]Total Profit by Product!PivotTable7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Profit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Profit by Product'!$B$3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3F-49A6-9579-7522E4548B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3F-49A6-9579-7522E4548B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3F-49A6-9579-7522E4548B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3F-49A6-9579-7522E4548B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3F-49A6-9579-7522E4548B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3F-49A6-9579-7522E4548BF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'Total Profit by Product'!$A$4:$A$10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'Total Profit by Product'!$B$4:$B$10</c:f>
              <c:numCache>
                <c:formatCode>_-[$$-409]* #\ ##0.00_ ;_-[$$-409]* \-#\ ##0.00\ ;_-[$$-409]* "-"??_ ;_-@_ </c:formatCode>
                <c:ptCount val="6"/>
                <c:pt idx="0">
                  <c:v>1014718.5</c:v>
                </c:pt>
                <c:pt idx="1">
                  <c:v>77099</c:v>
                </c:pt>
                <c:pt idx="2">
                  <c:v>434882.00000000012</c:v>
                </c:pt>
                <c:pt idx="3">
                  <c:v>367115</c:v>
                </c:pt>
                <c:pt idx="4">
                  <c:v>295370.25</c:v>
                </c:pt>
                <c:pt idx="5">
                  <c:v>527879.625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3F-49A6-9579-7522E4548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Cost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SalesData!$G$2:$G$701</c:f>
              <c:numCache>
                <c:formatCode>_-[$$-409]* #\ ##0.00_ ;_-[$$-409]* \-#\ ##0.00\ ;_-[$$-409]* "-"??_ ;_-@_ </c:formatCode>
                <c:ptCount val="700"/>
                <c:pt idx="0">
                  <c:v>10993.125</c:v>
                </c:pt>
                <c:pt idx="1">
                  <c:v>10626</c:v>
                </c:pt>
                <c:pt idx="2">
                  <c:v>10588.875</c:v>
                </c:pt>
                <c:pt idx="3">
                  <c:v>10432.125</c:v>
                </c:pt>
                <c:pt idx="4">
                  <c:v>8985</c:v>
                </c:pt>
                <c:pt idx="5">
                  <c:v>8502</c:v>
                </c:pt>
                <c:pt idx="6">
                  <c:v>9282.9</c:v>
                </c:pt>
                <c:pt idx="7">
                  <c:v>8052</c:v>
                </c:pt>
                <c:pt idx="8">
                  <c:v>7890</c:v>
                </c:pt>
                <c:pt idx="9">
                  <c:v>7602</c:v>
                </c:pt>
                <c:pt idx="10">
                  <c:v>7350</c:v>
                </c:pt>
                <c:pt idx="11">
                  <c:v>8156.5</c:v>
                </c:pt>
                <c:pt idx="12">
                  <c:v>7745.1</c:v>
                </c:pt>
                <c:pt idx="13">
                  <c:v>7026</c:v>
                </c:pt>
                <c:pt idx="14">
                  <c:v>6990</c:v>
                </c:pt>
                <c:pt idx="15">
                  <c:v>7994.25</c:v>
                </c:pt>
                <c:pt idx="16">
                  <c:v>7911.75</c:v>
                </c:pt>
                <c:pt idx="17">
                  <c:v>6900</c:v>
                </c:pt>
                <c:pt idx="18">
                  <c:v>7867.75</c:v>
                </c:pt>
                <c:pt idx="19">
                  <c:v>7527.3</c:v>
                </c:pt>
                <c:pt idx="20">
                  <c:v>7788</c:v>
                </c:pt>
                <c:pt idx="21">
                  <c:v>6365.25</c:v>
                </c:pt>
                <c:pt idx="22">
                  <c:v>7771.5</c:v>
                </c:pt>
                <c:pt idx="23">
                  <c:v>7757.75</c:v>
                </c:pt>
                <c:pt idx="24">
                  <c:v>7713.75</c:v>
                </c:pt>
                <c:pt idx="25">
                  <c:v>7576.25</c:v>
                </c:pt>
                <c:pt idx="26">
                  <c:v>7038.9</c:v>
                </c:pt>
                <c:pt idx="27">
                  <c:v>7328.75</c:v>
                </c:pt>
                <c:pt idx="28">
                  <c:v>7276.5</c:v>
                </c:pt>
                <c:pt idx="29">
                  <c:v>6963</c:v>
                </c:pt>
                <c:pt idx="30">
                  <c:v>7238</c:v>
                </c:pt>
                <c:pt idx="31">
                  <c:v>7227</c:v>
                </c:pt>
                <c:pt idx="32">
                  <c:v>7163.75</c:v>
                </c:pt>
                <c:pt idx="33">
                  <c:v>7078.5</c:v>
                </c:pt>
                <c:pt idx="34">
                  <c:v>6974</c:v>
                </c:pt>
                <c:pt idx="35">
                  <c:v>6584.6</c:v>
                </c:pt>
                <c:pt idx="36">
                  <c:v>5986</c:v>
                </c:pt>
                <c:pt idx="37">
                  <c:v>5984</c:v>
                </c:pt>
                <c:pt idx="38">
                  <c:v>5984</c:v>
                </c:pt>
                <c:pt idx="39">
                  <c:v>5976</c:v>
                </c:pt>
                <c:pt idx="40">
                  <c:v>6525.2</c:v>
                </c:pt>
                <c:pt idx="41">
                  <c:v>6765</c:v>
                </c:pt>
                <c:pt idx="42">
                  <c:v>5862</c:v>
                </c:pt>
                <c:pt idx="43">
                  <c:v>6704.5</c:v>
                </c:pt>
                <c:pt idx="44">
                  <c:v>5836</c:v>
                </c:pt>
                <c:pt idx="45">
                  <c:v>6685.25</c:v>
                </c:pt>
                <c:pt idx="46">
                  <c:v>5828</c:v>
                </c:pt>
                <c:pt idx="47">
                  <c:v>6410.8</c:v>
                </c:pt>
                <c:pt idx="48">
                  <c:v>6395.4</c:v>
                </c:pt>
                <c:pt idx="49">
                  <c:v>5810</c:v>
                </c:pt>
                <c:pt idx="50">
                  <c:v>6327.2</c:v>
                </c:pt>
                <c:pt idx="51">
                  <c:v>5704</c:v>
                </c:pt>
                <c:pt idx="52">
                  <c:v>5702</c:v>
                </c:pt>
                <c:pt idx="53">
                  <c:v>6256.8</c:v>
                </c:pt>
                <c:pt idx="54">
                  <c:v>6429.5</c:v>
                </c:pt>
                <c:pt idx="55">
                  <c:v>5594</c:v>
                </c:pt>
                <c:pt idx="56">
                  <c:v>5526</c:v>
                </c:pt>
                <c:pt idx="57">
                  <c:v>6074.2</c:v>
                </c:pt>
                <c:pt idx="58">
                  <c:v>5168.25</c:v>
                </c:pt>
                <c:pt idx="59">
                  <c:v>6308.5</c:v>
                </c:pt>
                <c:pt idx="60">
                  <c:v>6050</c:v>
                </c:pt>
                <c:pt idx="61">
                  <c:v>6014.8</c:v>
                </c:pt>
                <c:pt idx="62">
                  <c:v>5458</c:v>
                </c:pt>
                <c:pt idx="63">
                  <c:v>5416</c:v>
                </c:pt>
                <c:pt idx="64">
                  <c:v>5392</c:v>
                </c:pt>
                <c:pt idx="65">
                  <c:v>5378</c:v>
                </c:pt>
                <c:pt idx="66">
                  <c:v>5326</c:v>
                </c:pt>
                <c:pt idx="67">
                  <c:v>5282</c:v>
                </c:pt>
                <c:pt idx="68">
                  <c:v>5264</c:v>
                </c:pt>
                <c:pt idx="69">
                  <c:v>5783.8</c:v>
                </c:pt>
                <c:pt idx="70">
                  <c:v>5240</c:v>
                </c:pt>
                <c:pt idx="71">
                  <c:v>5986.75</c:v>
                </c:pt>
                <c:pt idx="72">
                  <c:v>5942.75</c:v>
                </c:pt>
                <c:pt idx="73">
                  <c:v>5898.75</c:v>
                </c:pt>
                <c:pt idx="74">
                  <c:v>5662.8</c:v>
                </c:pt>
                <c:pt idx="75">
                  <c:v>5130</c:v>
                </c:pt>
                <c:pt idx="76">
                  <c:v>5118</c:v>
                </c:pt>
                <c:pt idx="77">
                  <c:v>5605.6</c:v>
                </c:pt>
                <c:pt idx="78">
                  <c:v>5070</c:v>
                </c:pt>
                <c:pt idx="79">
                  <c:v>5064</c:v>
                </c:pt>
                <c:pt idx="80">
                  <c:v>5802.5</c:v>
                </c:pt>
                <c:pt idx="81">
                  <c:v>5036</c:v>
                </c:pt>
                <c:pt idx="82">
                  <c:v>5753</c:v>
                </c:pt>
                <c:pt idx="83">
                  <c:v>5739.25</c:v>
                </c:pt>
                <c:pt idx="84">
                  <c:v>5709</c:v>
                </c:pt>
                <c:pt idx="85">
                  <c:v>5445</c:v>
                </c:pt>
                <c:pt idx="86">
                  <c:v>5445</c:v>
                </c:pt>
                <c:pt idx="87">
                  <c:v>4944</c:v>
                </c:pt>
                <c:pt idx="88">
                  <c:v>4940</c:v>
                </c:pt>
                <c:pt idx="89">
                  <c:v>4920</c:v>
                </c:pt>
                <c:pt idx="90">
                  <c:v>5412</c:v>
                </c:pt>
                <c:pt idx="91">
                  <c:v>4882</c:v>
                </c:pt>
                <c:pt idx="92">
                  <c:v>4869</c:v>
                </c:pt>
                <c:pt idx="93">
                  <c:v>4862</c:v>
                </c:pt>
                <c:pt idx="94">
                  <c:v>4856</c:v>
                </c:pt>
                <c:pt idx="95">
                  <c:v>4851</c:v>
                </c:pt>
                <c:pt idx="96">
                  <c:v>4834</c:v>
                </c:pt>
                <c:pt idx="97">
                  <c:v>5524.75</c:v>
                </c:pt>
                <c:pt idx="98">
                  <c:v>4818</c:v>
                </c:pt>
                <c:pt idx="99">
                  <c:v>4494</c:v>
                </c:pt>
                <c:pt idx="100">
                  <c:v>4788</c:v>
                </c:pt>
                <c:pt idx="101">
                  <c:v>4770</c:v>
                </c:pt>
                <c:pt idx="102">
                  <c:v>5434</c:v>
                </c:pt>
                <c:pt idx="103">
                  <c:v>4726</c:v>
                </c:pt>
                <c:pt idx="104">
                  <c:v>5409.25</c:v>
                </c:pt>
                <c:pt idx="105">
                  <c:v>4698</c:v>
                </c:pt>
                <c:pt idx="106">
                  <c:v>4654</c:v>
                </c:pt>
                <c:pt idx="107">
                  <c:v>4843.125</c:v>
                </c:pt>
                <c:pt idx="108">
                  <c:v>5269</c:v>
                </c:pt>
                <c:pt idx="109">
                  <c:v>4598</c:v>
                </c:pt>
                <c:pt idx="110">
                  <c:v>4592</c:v>
                </c:pt>
                <c:pt idx="111">
                  <c:v>4278</c:v>
                </c:pt>
                <c:pt idx="112">
                  <c:v>4276.5</c:v>
                </c:pt>
                <c:pt idx="113">
                  <c:v>5007.2</c:v>
                </c:pt>
                <c:pt idx="114">
                  <c:v>4266</c:v>
                </c:pt>
                <c:pt idx="115">
                  <c:v>4522</c:v>
                </c:pt>
                <c:pt idx="116">
                  <c:v>4231.5</c:v>
                </c:pt>
                <c:pt idx="117">
                  <c:v>4216.5</c:v>
                </c:pt>
                <c:pt idx="118">
                  <c:v>4928</c:v>
                </c:pt>
                <c:pt idx="119">
                  <c:v>4186.5</c:v>
                </c:pt>
                <c:pt idx="120">
                  <c:v>4444</c:v>
                </c:pt>
                <c:pt idx="121">
                  <c:v>4150.5</c:v>
                </c:pt>
                <c:pt idx="122">
                  <c:v>4396</c:v>
                </c:pt>
                <c:pt idx="123">
                  <c:v>4972</c:v>
                </c:pt>
                <c:pt idx="124">
                  <c:v>4334</c:v>
                </c:pt>
                <c:pt idx="125">
                  <c:v>4961</c:v>
                </c:pt>
                <c:pt idx="126">
                  <c:v>4059</c:v>
                </c:pt>
                <c:pt idx="127">
                  <c:v>4745.3999999999996</c:v>
                </c:pt>
                <c:pt idx="128">
                  <c:v>4312</c:v>
                </c:pt>
                <c:pt idx="129">
                  <c:v>4310</c:v>
                </c:pt>
                <c:pt idx="130">
                  <c:v>4304</c:v>
                </c:pt>
                <c:pt idx="131">
                  <c:v>4033.5</c:v>
                </c:pt>
                <c:pt idx="132">
                  <c:v>4302</c:v>
                </c:pt>
                <c:pt idx="133">
                  <c:v>4300</c:v>
                </c:pt>
                <c:pt idx="134">
                  <c:v>4292</c:v>
                </c:pt>
                <c:pt idx="135">
                  <c:v>4290</c:v>
                </c:pt>
                <c:pt idx="136">
                  <c:v>4710.2</c:v>
                </c:pt>
                <c:pt idx="137">
                  <c:v>4006.5</c:v>
                </c:pt>
                <c:pt idx="138">
                  <c:v>4272</c:v>
                </c:pt>
                <c:pt idx="139">
                  <c:v>4250</c:v>
                </c:pt>
                <c:pt idx="140">
                  <c:v>4232</c:v>
                </c:pt>
                <c:pt idx="141">
                  <c:v>4209</c:v>
                </c:pt>
                <c:pt idx="142">
                  <c:v>4202</c:v>
                </c:pt>
                <c:pt idx="143">
                  <c:v>4567.2</c:v>
                </c:pt>
                <c:pt idx="144">
                  <c:v>4148</c:v>
                </c:pt>
                <c:pt idx="145">
                  <c:v>4558.3999999999996</c:v>
                </c:pt>
                <c:pt idx="146">
                  <c:v>4556.2</c:v>
                </c:pt>
                <c:pt idx="147">
                  <c:v>3870</c:v>
                </c:pt>
                <c:pt idx="148">
                  <c:v>3868.5</c:v>
                </c:pt>
                <c:pt idx="149">
                  <c:v>3850.5</c:v>
                </c:pt>
                <c:pt idx="150">
                  <c:v>4485.8</c:v>
                </c:pt>
                <c:pt idx="151">
                  <c:v>4062</c:v>
                </c:pt>
                <c:pt idx="152">
                  <c:v>3793.5</c:v>
                </c:pt>
                <c:pt idx="153">
                  <c:v>3782.25</c:v>
                </c:pt>
                <c:pt idx="154">
                  <c:v>4433</c:v>
                </c:pt>
                <c:pt idx="155">
                  <c:v>4026</c:v>
                </c:pt>
                <c:pt idx="156">
                  <c:v>4018</c:v>
                </c:pt>
                <c:pt idx="157">
                  <c:v>4014</c:v>
                </c:pt>
                <c:pt idx="158">
                  <c:v>4562.25</c:v>
                </c:pt>
                <c:pt idx="159">
                  <c:v>3730.5</c:v>
                </c:pt>
                <c:pt idx="160">
                  <c:v>4375.8</c:v>
                </c:pt>
                <c:pt idx="161">
                  <c:v>4372.5</c:v>
                </c:pt>
                <c:pt idx="162">
                  <c:v>3968</c:v>
                </c:pt>
                <c:pt idx="163">
                  <c:v>3705</c:v>
                </c:pt>
                <c:pt idx="164">
                  <c:v>3908</c:v>
                </c:pt>
                <c:pt idx="165">
                  <c:v>4296.6000000000004</c:v>
                </c:pt>
                <c:pt idx="166">
                  <c:v>3661.5</c:v>
                </c:pt>
                <c:pt idx="167">
                  <c:v>4055.625</c:v>
                </c:pt>
                <c:pt idx="168">
                  <c:v>3892</c:v>
                </c:pt>
                <c:pt idx="169">
                  <c:v>3890</c:v>
                </c:pt>
                <c:pt idx="170">
                  <c:v>3868</c:v>
                </c:pt>
                <c:pt idx="171">
                  <c:v>3624</c:v>
                </c:pt>
                <c:pt idx="172">
                  <c:v>3850</c:v>
                </c:pt>
                <c:pt idx="173">
                  <c:v>3844</c:v>
                </c:pt>
                <c:pt idx="174">
                  <c:v>4215.2</c:v>
                </c:pt>
                <c:pt idx="175">
                  <c:v>3832</c:v>
                </c:pt>
                <c:pt idx="176">
                  <c:v>4389</c:v>
                </c:pt>
                <c:pt idx="177">
                  <c:v>4195.3999999999996</c:v>
                </c:pt>
                <c:pt idx="178">
                  <c:v>3802</c:v>
                </c:pt>
                <c:pt idx="179">
                  <c:v>4177.8</c:v>
                </c:pt>
                <c:pt idx="180">
                  <c:v>4350.5</c:v>
                </c:pt>
                <c:pt idx="181">
                  <c:v>4342.25</c:v>
                </c:pt>
                <c:pt idx="182">
                  <c:v>4331.25</c:v>
                </c:pt>
                <c:pt idx="183">
                  <c:v>4306.5</c:v>
                </c:pt>
                <c:pt idx="184">
                  <c:v>4114</c:v>
                </c:pt>
                <c:pt idx="185">
                  <c:v>4103</c:v>
                </c:pt>
                <c:pt idx="186">
                  <c:v>4248.75</c:v>
                </c:pt>
                <c:pt idx="187">
                  <c:v>3450</c:v>
                </c:pt>
                <c:pt idx="188">
                  <c:v>3448.5</c:v>
                </c:pt>
                <c:pt idx="189">
                  <c:v>4207.5</c:v>
                </c:pt>
                <c:pt idx="190">
                  <c:v>3646</c:v>
                </c:pt>
                <c:pt idx="191">
                  <c:v>3634</c:v>
                </c:pt>
                <c:pt idx="192">
                  <c:v>3604</c:v>
                </c:pt>
                <c:pt idx="193">
                  <c:v>4119.5</c:v>
                </c:pt>
                <c:pt idx="194">
                  <c:v>4114</c:v>
                </c:pt>
                <c:pt idx="195">
                  <c:v>4105.75</c:v>
                </c:pt>
                <c:pt idx="196">
                  <c:v>3570</c:v>
                </c:pt>
                <c:pt idx="197">
                  <c:v>3911.6</c:v>
                </c:pt>
                <c:pt idx="198">
                  <c:v>3550</c:v>
                </c:pt>
                <c:pt idx="199">
                  <c:v>3548</c:v>
                </c:pt>
                <c:pt idx="200">
                  <c:v>3692.5</c:v>
                </c:pt>
                <c:pt idx="201">
                  <c:v>3894</c:v>
                </c:pt>
                <c:pt idx="202">
                  <c:v>3534</c:v>
                </c:pt>
                <c:pt idx="203">
                  <c:v>3668.75</c:v>
                </c:pt>
                <c:pt idx="204">
                  <c:v>3520</c:v>
                </c:pt>
                <c:pt idx="205">
                  <c:v>4028.75</c:v>
                </c:pt>
                <c:pt idx="206">
                  <c:v>3514</c:v>
                </c:pt>
                <c:pt idx="207">
                  <c:v>3271.5</c:v>
                </c:pt>
                <c:pt idx="208">
                  <c:v>3486</c:v>
                </c:pt>
                <c:pt idx="209">
                  <c:v>3486</c:v>
                </c:pt>
                <c:pt idx="210">
                  <c:v>3834.6</c:v>
                </c:pt>
                <c:pt idx="211">
                  <c:v>3267</c:v>
                </c:pt>
                <c:pt idx="212">
                  <c:v>3628.75</c:v>
                </c:pt>
                <c:pt idx="213">
                  <c:v>3462</c:v>
                </c:pt>
                <c:pt idx="214">
                  <c:v>3808.2</c:v>
                </c:pt>
                <c:pt idx="215">
                  <c:v>3456</c:v>
                </c:pt>
                <c:pt idx="216">
                  <c:v>3799.4</c:v>
                </c:pt>
                <c:pt idx="217">
                  <c:v>3596.25</c:v>
                </c:pt>
                <c:pt idx="218">
                  <c:v>3450</c:v>
                </c:pt>
                <c:pt idx="219">
                  <c:v>3234</c:v>
                </c:pt>
                <c:pt idx="220">
                  <c:v>3232.5</c:v>
                </c:pt>
                <c:pt idx="221">
                  <c:v>3217.5</c:v>
                </c:pt>
                <c:pt idx="222">
                  <c:v>3430</c:v>
                </c:pt>
                <c:pt idx="223">
                  <c:v>3555</c:v>
                </c:pt>
                <c:pt idx="224">
                  <c:v>3555</c:v>
                </c:pt>
                <c:pt idx="225">
                  <c:v>3412</c:v>
                </c:pt>
                <c:pt idx="226">
                  <c:v>3907.75</c:v>
                </c:pt>
                <c:pt idx="227">
                  <c:v>3547.5</c:v>
                </c:pt>
                <c:pt idx="228">
                  <c:v>3404</c:v>
                </c:pt>
                <c:pt idx="229">
                  <c:v>3726.8</c:v>
                </c:pt>
                <c:pt idx="230">
                  <c:v>3709.2</c:v>
                </c:pt>
                <c:pt idx="231">
                  <c:v>3508.75</c:v>
                </c:pt>
                <c:pt idx="232">
                  <c:v>3702.6</c:v>
                </c:pt>
                <c:pt idx="233">
                  <c:v>3693.8</c:v>
                </c:pt>
                <c:pt idx="234">
                  <c:v>3836.25</c:v>
                </c:pt>
                <c:pt idx="235">
                  <c:v>3649.8</c:v>
                </c:pt>
                <c:pt idx="236">
                  <c:v>3433.75</c:v>
                </c:pt>
                <c:pt idx="237">
                  <c:v>3773</c:v>
                </c:pt>
                <c:pt idx="238">
                  <c:v>3619</c:v>
                </c:pt>
                <c:pt idx="239">
                  <c:v>3411.25</c:v>
                </c:pt>
                <c:pt idx="240">
                  <c:v>3587.1</c:v>
                </c:pt>
                <c:pt idx="241">
                  <c:v>3045</c:v>
                </c:pt>
                <c:pt idx="242">
                  <c:v>3031.5</c:v>
                </c:pt>
                <c:pt idx="243">
                  <c:v>3228</c:v>
                </c:pt>
                <c:pt idx="244">
                  <c:v>3361.25</c:v>
                </c:pt>
                <c:pt idx="245">
                  <c:v>3352.5</c:v>
                </c:pt>
                <c:pt idx="246">
                  <c:v>3214</c:v>
                </c:pt>
                <c:pt idx="247">
                  <c:v>3665.75</c:v>
                </c:pt>
                <c:pt idx="248">
                  <c:v>3196</c:v>
                </c:pt>
                <c:pt idx="249">
                  <c:v>3328.75</c:v>
                </c:pt>
                <c:pt idx="250">
                  <c:v>3323.75</c:v>
                </c:pt>
                <c:pt idx="251">
                  <c:v>3188</c:v>
                </c:pt>
                <c:pt idx="252">
                  <c:v>3166</c:v>
                </c:pt>
                <c:pt idx="253">
                  <c:v>3140</c:v>
                </c:pt>
                <c:pt idx="254">
                  <c:v>3594.25</c:v>
                </c:pt>
                <c:pt idx="255">
                  <c:v>3130</c:v>
                </c:pt>
                <c:pt idx="256">
                  <c:v>2920.5</c:v>
                </c:pt>
                <c:pt idx="257">
                  <c:v>2905.5</c:v>
                </c:pt>
                <c:pt idx="258">
                  <c:v>3208.75</c:v>
                </c:pt>
                <c:pt idx="259">
                  <c:v>3070</c:v>
                </c:pt>
                <c:pt idx="260">
                  <c:v>3062</c:v>
                </c:pt>
                <c:pt idx="261">
                  <c:v>3176.25</c:v>
                </c:pt>
                <c:pt idx="262">
                  <c:v>3489.75</c:v>
                </c:pt>
                <c:pt idx="263">
                  <c:v>3344</c:v>
                </c:pt>
                <c:pt idx="264">
                  <c:v>3161.25</c:v>
                </c:pt>
                <c:pt idx="265">
                  <c:v>3470.5</c:v>
                </c:pt>
                <c:pt idx="266">
                  <c:v>3028</c:v>
                </c:pt>
                <c:pt idx="267">
                  <c:v>3028</c:v>
                </c:pt>
                <c:pt idx="268">
                  <c:v>3026</c:v>
                </c:pt>
                <c:pt idx="269">
                  <c:v>2826</c:v>
                </c:pt>
                <c:pt idx="270">
                  <c:v>3437.5</c:v>
                </c:pt>
                <c:pt idx="271">
                  <c:v>2992</c:v>
                </c:pt>
                <c:pt idx="272">
                  <c:v>3108.75</c:v>
                </c:pt>
                <c:pt idx="273">
                  <c:v>2797.5</c:v>
                </c:pt>
                <c:pt idx="274">
                  <c:v>3098.75</c:v>
                </c:pt>
                <c:pt idx="275">
                  <c:v>2787</c:v>
                </c:pt>
                <c:pt idx="276">
                  <c:v>2751</c:v>
                </c:pt>
                <c:pt idx="277">
                  <c:v>3357.75</c:v>
                </c:pt>
                <c:pt idx="278">
                  <c:v>3045</c:v>
                </c:pt>
                <c:pt idx="279">
                  <c:v>2877</c:v>
                </c:pt>
                <c:pt idx="280">
                  <c:v>3152.6</c:v>
                </c:pt>
                <c:pt idx="281">
                  <c:v>2983.75</c:v>
                </c:pt>
                <c:pt idx="282">
                  <c:v>2685</c:v>
                </c:pt>
                <c:pt idx="283">
                  <c:v>3272.5</c:v>
                </c:pt>
                <c:pt idx="284">
                  <c:v>2829</c:v>
                </c:pt>
                <c:pt idx="285">
                  <c:v>2641.5</c:v>
                </c:pt>
                <c:pt idx="286">
                  <c:v>2808</c:v>
                </c:pt>
                <c:pt idx="287">
                  <c:v>3086.6</c:v>
                </c:pt>
                <c:pt idx="288">
                  <c:v>2922.5</c:v>
                </c:pt>
                <c:pt idx="289">
                  <c:v>2614.5</c:v>
                </c:pt>
                <c:pt idx="290">
                  <c:v>2786</c:v>
                </c:pt>
                <c:pt idx="291">
                  <c:v>3064.6</c:v>
                </c:pt>
                <c:pt idx="292">
                  <c:v>2778</c:v>
                </c:pt>
                <c:pt idx="293">
                  <c:v>2871.25</c:v>
                </c:pt>
                <c:pt idx="294">
                  <c:v>2867.5</c:v>
                </c:pt>
                <c:pt idx="295">
                  <c:v>3025</c:v>
                </c:pt>
                <c:pt idx="296">
                  <c:v>2744</c:v>
                </c:pt>
                <c:pt idx="297">
                  <c:v>3018.4</c:v>
                </c:pt>
                <c:pt idx="298">
                  <c:v>2739</c:v>
                </c:pt>
                <c:pt idx="299">
                  <c:v>2732</c:v>
                </c:pt>
                <c:pt idx="300">
                  <c:v>3005.2</c:v>
                </c:pt>
                <c:pt idx="301">
                  <c:v>2732</c:v>
                </c:pt>
                <c:pt idx="302">
                  <c:v>3121.25</c:v>
                </c:pt>
                <c:pt idx="303">
                  <c:v>2724</c:v>
                </c:pt>
                <c:pt idx="304">
                  <c:v>2718</c:v>
                </c:pt>
                <c:pt idx="305">
                  <c:v>2970</c:v>
                </c:pt>
                <c:pt idx="306">
                  <c:v>2792.5</c:v>
                </c:pt>
                <c:pt idx="307">
                  <c:v>2768.75</c:v>
                </c:pt>
                <c:pt idx="308">
                  <c:v>2648</c:v>
                </c:pt>
                <c:pt idx="309">
                  <c:v>2722.5</c:v>
                </c:pt>
                <c:pt idx="310">
                  <c:v>2721.25</c:v>
                </c:pt>
                <c:pt idx="311">
                  <c:v>2606</c:v>
                </c:pt>
                <c:pt idx="312">
                  <c:v>2981</c:v>
                </c:pt>
                <c:pt idx="313">
                  <c:v>2708.75</c:v>
                </c:pt>
                <c:pt idx="314">
                  <c:v>2590</c:v>
                </c:pt>
                <c:pt idx="315">
                  <c:v>2427.75</c:v>
                </c:pt>
                <c:pt idx="316">
                  <c:v>2688.75</c:v>
                </c:pt>
                <c:pt idx="317">
                  <c:v>2574</c:v>
                </c:pt>
                <c:pt idx="318">
                  <c:v>2820.4</c:v>
                </c:pt>
                <c:pt idx="319">
                  <c:v>2667.5</c:v>
                </c:pt>
                <c:pt idx="320">
                  <c:v>2791.8</c:v>
                </c:pt>
                <c:pt idx="321">
                  <c:v>2901.25</c:v>
                </c:pt>
                <c:pt idx="322">
                  <c:v>2636.25</c:v>
                </c:pt>
                <c:pt idx="323">
                  <c:v>2370</c:v>
                </c:pt>
                <c:pt idx="324">
                  <c:v>2518</c:v>
                </c:pt>
                <c:pt idx="325">
                  <c:v>2344.5</c:v>
                </c:pt>
                <c:pt idx="326">
                  <c:v>2750</c:v>
                </c:pt>
                <c:pt idx="327">
                  <c:v>2498</c:v>
                </c:pt>
                <c:pt idx="328">
                  <c:v>2340</c:v>
                </c:pt>
                <c:pt idx="329">
                  <c:v>2840.75</c:v>
                </c:pt>
                <c:pt idx="330">
                  <c:v>2719.2</c:v>
                </c:pt>
                <c:pt idx="331">
                  <c:v>2466</c:v>
                </c:pt>
                <c:pt idx="332">
                  <c:v>2310</c:v>
                </c:pt>
                <c:pt idx="333">
                  <c:v>2456</c:v>
                </c:pt>
                <c:pt idx="334">
                  <c:v>2701.6</c:v>
                </c:pt>
                <c:pt idx="335">
                  <c:v>2454</c:v>
                </c:pt>
                <c:pt idx="336">
                  <c:v>2785.75</c:v>
                </c:pt>
                <c:pt idx="337">
                  <c:v>2269.5</c:v>
                </c:pt>
                <c:pt idx="338">
                  <c:v>2269.5</c:v>
                </c:pt>
                <c:pt idx="339">
                  <c:v>2766.5</c:v>
                </c:pt>
                <c:pt idx="340">
                  <c:v>2752.75</c:v>
                </c:pt>
                <c:pt idx="341">
                  <c:v>2501.25</c:v>
                </c:pt>
                <c:pt idx="342">
                  <c:v>2396</c:v>
                </c:pt>
                <c:pt idx="343">
                  <c:v>2394</c:v>
                </c:pt>
                <c:pt idx="344">
                  <c:v>2244</c:v>
                </c:pt>
                <c:pt idx="345">
                  <c:v>2618</c:v>
                </c:pt>
                <c:pt idx="346">
                  <c:v>2223</c:v>
                </c:pt>
                <c:pt idx="347">
                  <c:v>2711.5</c:v>
                </c:pt>
                <c:pt idx="348">
                  <c:v>2354</c:v>
                </c:pt>
                <c:pt idx="349">
                  <c:v>2350</c:v>
                </c:pt>
                <c:pt idx="350">
                  <c:v>2445</c:v>
                </c:pt>
                <c:pt idx="351">
                  <c:v>2431.25</c:v>
                </c:pt>
                <c:pt idx="352">
                  <c:v>2425</c:v>
                </c:pt>
                <c:pt idx="353">
                  <c:v>2549.8000000000002</c:v>
                </c:pt>
                <c:pt idx="354">
                  <c:v>2316</c:v>
                </c:pt>
                <c:pt idx="355">
                  <c:v>2167.5</c:v>
                </c:pt>
                <c:pt idx="356">
                  <c:v>2306</c:v>
                </c:pt>
                <c:pt idx="357">
                  <c:v>2395</c:v>
                </c:pt>
                <c:pt idx="358">
                  <c:v>2286</c:v>
                </c:pt>
                <c:pt idx="359">
                  <c:v>2514.6</c:v>
                </c:pt>
                <c:pt idx="360">
                  <c:v>2618</c:v>
                </c:pt>
                <c:pt idx="361">
                  <c:v>2284</c:v>
                </c:pt>
                <c:pt idx="362">
                  <c:v>2276</c:v>
                </c:pt>
                <c:pt idx="363">
                  <c:v>2497</c:v>
                </c:pt>
                <c:pt idx="364">
                  <c:v>2342.5</c:v>
                </c:pt>
                <c:pt idx="365">
                  <c:v>2246</c:v>
                </c:pt>
                <c:pt idx="366">
                  <c:v>2470.6</c:v>
                </c:pt>
                <c:pt idx="367">
                  <c:v>2337.5</c:v>
                </c:pt>
                <c:pt idx="368">
                  <c:v>2244</c:v>
                </c:pt>
                <c:pt idx="369">
                  <c:v>2333.75</c:v>
                </c:pt>
                <c:pt idx="370">
                  <c:v>2459.6</c:v>
                </c:pt>
                <c:pt idx="371">
                  <c:v>2095.5</c:v>
                </c:pt>
                <c:pt idx="372">
                  <c:v>2228</c:v>
                </c:pt>
                <c:pt idx="373">
                  <c:v>2538.25</c:v>
                </c:pt>
                <c:pt idx="374">
                  <c:v>2422.1999999999998</c:v>
                </c:pt>
                <c:pt idx="375">
                  <c:v>2513.5</c:v>
                </c:pt>
                <c:pt idx="376">
                  <c:v>2190</c:v>
                </c:pt>
                <c:pt idx="377">
                  <c:v>2188</c:v>
                </c:pt>
                <c:pt idx="378">
                  <c:v>2271.25</c:v>
                </c:pt>
                <c:pt idx="379">
                  <c:v>2043</c:v>
                </c:pt>
                <c:pt idx="380">
                  <c:v>2488.75</c:v>
                </c:pt>
                <c:pt idx="381">
                  <c:v>2170</c:v>
                </c:pt>
                <c:pt idx="382">
                  <c:v>2168</c:v>
                </c:pt>
                <c:pt idx="383">
                  <c:v>2257.5</c:v>
                </c:pt>
                <c:pt idx="384">
                  <c:v>2362.8000000000002</c:v>
                </c:pt>
                <c:pt idx="385">
                  <c:v>1981.5</c:v>
                </c:pt>
                <c:pt idx="386">
                  <c:v>2112</c:v>
                </c:pt>
                <c:pt idx="387">
                  <c:v>2110</c:v>
                </c:pt>
                <c:pt idx="388">
                  <c:v>2180</c:v>
                </c:pt>
                <c:pt idx="389">
                  <c:v>2173.125</c:v>
                </c:pt>
                <c:pt idx="390">
                  <c:v>2167.5</c:v>
                </c:pt>
                <c:pt idx="391">
                  <c:v>2283.6</c:v>
                </c:pt>
                <c:pt idx="392">
                  <c:v>2076</c:v>
                </c:pt>
                <c:pt idx="393">
                  <c:v>1942.5</c:v>
                </c:pt>
                <c:pt idx="394">
                  <c:v>2367.75</c:v>
                </c:pt>
                <c:pt idx="395">
                  <c:v>2062</c:v>
                </c:pt>
                <c:pt idx="396">
                  <c:v>2060</c:v>
                </c:pt>
                <c:pt idx="397">
                  <c:v>2345.75</c:v>
                </c:pt>
                <c:pt idx="398">
                  <c:v>2026</c:v>
                </c:pt>
                <c:pt idx="399">
                  <c:v>2012</c:v>
                </c:pt>
                <c:pt idx="400">
                  <c:v>2186.8000000000002</c:v>
                </c:pt>
                <c:pt idx="401">
                  <c:v>1982</c:v>
                </c:pt>
                <c:pt idx="402">
                  <c:v>2052.5</c:v>
                </c:pt>
                <c:pt idx="403">
                  <c:v>1948</c:v>
                </c:pt>
                <c:pt idx="404">
                  <c:v>1946</c:v>
                </c:pt>
                <c:pt idx="405">
                  <c:v>2224.75</c:v>
                </c:pt>
                <c:pt idx="406">
                  <c:v>2134</c:v>
                </c:pt>
                <c:pt idx="407">
                  <c:v>2219.25</c:v>
                </c:pt>
                <c:pt idx="408">
                  <c:v>1815</c:v>
                </c:pt>
                <c:pt idx="409">
                  <c:v>1797</c:v>
                </c:pt>
                <c:pt idx="410">
                  <c:v>1978.75</c:v>
                </c:pt>
                <c:pt idx="411">
                  <c:v>1977.5</c:v>
                </c:pt>
                <c:pt idx="412">
                  <c:v>2172.5</c:v>
                </c:pt>
                <c:pt idx="413">
                  <c:v>1973.75</c:v>
                </c:pt>
                <c:pt idx="414">
                  <c:v>2083.4</c:v>
                </c:pt>
                <c:pt idx="415">
                  <c:v>1962.5</c:v>
                </c:pt>
                <c:pt idx="416">
                  <c:v>2070.1999999999998</c:v>
                </c:pt>
                <c:pt idx="417">
                  <c:v>1761</c:v>
                </c:pt>
                <c:pt idx="418">
                  <c:v>1956.25</c:v>
                </c:pt>
                <c:pt idx="419">
                  <c:v>1913.75</c:v>
                </c:pt>
                <c:pt idx="420">
                  <c:v>1836</c:v>
                </c:pt>
                <c:pt idx="421">
                  <c:v>1908.75</c:v>
                </c:pt>
                <c:pt idx="422">
                  <c:v>1828</c:v>
                </c:pt>
                <c:pt idx="423">
                  <c:v>1824</c:v>
                </c:pt>
                <c:pt idx="424">
                  <c:v>1892.5</c:v>
                </c:pt>
                <c:pt idx="425">
                  <c:v>1810</c:v>
                </c:pt>
                <c:pt idx="426">
                  <c:v>1872.5</c:v>
                </c:pt>
                <c:pt idx="427">
                  <c:v>1870</c:v>
                </c:pt>
                <c:pt idx="428">
                  <c:v>1863.75</c:v>
                </c:pt>
                <c:pt idx="429">
                  <c:v>1676.25</c:v>
                </c:pt>
                <c:pt idx="430">
                  <c:v>1674</c:v>
                </c:pt>
                <c:pt idx="431">
                  <c:v>1953.6</c:v>
                </c:pt>
                <c:pt idx="432">
                  <c:v>1772</c:v>
                </c:pt>
                <c:pt idx="433">
                  <c:v>2024</c:v>
                </c:pt>
                <c:pt idx="434">
                  <c:v>1766</c:v>
                </c:pt>
                <c:pt idx="435">
                  <c:v>1641</c:v>
                </c:pt>
                <c:pt idx="436">
                  <c:v>1746</c:v>
                </c:pt>
                <c:pt idx="437">
                  <c:v>1627.5</c:v>
                </c:pt>
                <c:pt idx="438">
                  <c:v>1722</c:v>
                </c:pt>
                <c:pt idx="439">
                  <c:v>1876.6</c:v>
                </c:pt>
                <c:pt idx="440">
                  <c:v>1936</c:v>
                </c:pt>
                <c:pt idx="441">
                  <c:v>1746.25</c:v>
                </c:pt>
                <c:pt idx="442">
                  <c:v>1736.25</c:v>
                </c:pt>
                <c:pt idx="443">
                  <c:v>1534.5</c:v>
                </c:pt>
                <c:pt idx="444">
                  <c:v>1872.75</c:v>
                </c:pt>
                <c:pt idx="445">
                  <c:v>1524</c:v>
                </c:pt>
                <c:pt idx="446">
                  <c:v>1689.375</c:v>
                </c:pt>
                <c:pt idx="447">
                  <c:v>1618</c:v>
                </c:pt>
                <c:pt idx="448">
                  <c:v>1515</c:v>
                </c:pt>
                <c:pt idx="449">
                  <c:v>1614</c:v>
                </c:pt>
                <c:pt idx="450">
                  <c:v>1823.25</c:v>
                </c:pt>
                <c:pt idx="451">
                  <c:v>1823.25</c:v>
                </c:pt>
                <c:pt idx="452">
                  <c:v>1657.5</c:v>
                </c:pt>
                <c:pt idx="453">
                  <c:v>1590</c:v>
                </c:pt>
                <c:pt idx="454">
                  <c:v>1486.5</c:v>
                </c:pt>
                <c:pt idx="455">
                  <c:v>1815</c:v>
                </c:pt>
                <c:pt idx="456">
                  <c:v>1576</c:v>
                </c:pt>
                <c:pt idx="457">
                  <c:v>1574</c:v>
                </c:pt>
                <c:pt idx="458">
                  <c:v>1801.25</c:v>
                </c:pt>
                <c:pt idx="459">
                  <c:v>1601.25</c:v>
                </c:pt>
                <c:pt idx="460">
                  <c:v>1757.25</c:v>
                </c:pt>
                <c:pt idx="461">
                  <c:v>1757.25</c:v>
                </c:pt>
                <c:pt idx="462">
                  <c:v>1532</c:v>
                </c:pt>
                <c:pt idx="463">
                  <c:v>1746.25</c:v>
                </c:pt>
                <c:pt idx="464">
                  <c:v>1901.25</c:v>
                </c:pt>
                <c:pt idx="465">
                  <c:v>1581.25</c:v>
                </c:pt>
                <c:pt idx="466">
                  <c:v>1494</c:v>
                </c:pt>
                <c:pt idx="467">
                  <c:v>1541.25</c:v>
                </c:pt>
                <c:pt idx="468">
                  <c:v>1384.5</c:v>
                </c:pt>
                <c:pt idx="469">
                  <c:v>1533.75</c:v>
                </c:pt>
                <c:pt idx="470">
                  <c:v>1526.25</c:v>
                </c:pt>
                <c:pt idx="471">
                  <c:v>1674.75</c:v>
                </c:pt>
                <c:pt idx="472">
                  <c:v>1666.5</c:v>
                </c:pt>
                <c:pt idx="473">
                  <c:v>1599.4</c:v>
                </c:pt>
                <c:pt idx="474">
                  <c:v>1454</c:v>
                </c:pt>
                <c:pt idx="475">
                  <c:v>1454</c:v>
                </c:pt>
                <c:pt idx="476">
                  <c:v>1362</c:v>
                </c:pt>
                <c:pt idx="477">
                  <c:v>1813.5</c:v>
                </c:pt>
                <c:pt idx="478">
                  <c:v>1661</c:v>
                </c:pt>
                <c:pt idx="479">
                  <c:v>1446</c:v>
                </c:pt>
                <c:pt idx="480">
                  <c:v>1655.5</c:v>
                </c:pt>
                <c:pt idx="481">
                  <c:v>1644.5</c:v>
                </c:pt>
                <c:pt idx="482">
                  <c:v>1564.2</c:v>
                </c:pt>
                <c:pt idx="483">
                  <c:v>1332</c:v>
                </c:pt>
                <c:pt idx="484">
                  <c:v>1330.5</c:v>
                </c:pt>
                <c:pt idx="485">
                  <c:v>1329</c:v>
                </c:pt>
                <c:pt idx="486">
                  <c:v>1557.6</c:v>
                </c:pt>
                <c:pt idx="487">
                  <c:v>1555.4</c:v>
                </c:pt>
                <c:pt idx="488">
                  <c:v>1617</c:v>
                </c:pt>
                <c:pt idx="489">
                  <c:v>1468.75</c:v>
                </c:pt>
                <c:pt idx="490">
                  <c:v>1408</c:v>
                </c:pt>
                <c:pt idx="491">
                  <c:v>1400</c:v>
                </c:pt>
                <c:pt idx="492">
                  <c:v>1441.25</c:v>
                </c:pt>
                <c:pt idx="493">
                  <c:v>1378</c:v>
                </c:pt>
                <c:pt idx="494">
                  <c:v>1559.25</c:v>
                </c:pt>
                <c:pt idx="495">
                  <c:v>1356</c:v>
                </c:pt>
                <c:pt idx="496">
                  <c:v>1403.75</c:v>
                </c:pt>
                <c:pt idx="497">
                  <c:v>1342</c:v>
                </c:pt>
                <c:pt idx="498">
                  <c:v>1476.2</c:v>
                </c:pt>
                <c:pt idx="499">
                  <c:v>1526.25</c:v>
                </c:pt>
                <c:pt idx="500">
                  <c:v>1246.5</c:v>
                </c:pt>
                <c:pt idx="501">
                  <c:v>1324</c:v>
                </c:pt>
                <c:pt idx="502">
                  <c:v>1504.25</c:v>
                </c:pt>
                <c:pt idx="503">
                  <c:v>1228.5</c:v>
                </c:pt>
                <c:pt idx="504">
                  <c:v>1496</c:v>
                </c:pt>
                <c:pt idx="505">
                  <c:v>1201.5</c:v>
                </c:pt>
                <c:pt idx="506">
                  <c:v>1397</c:v>
                </c:pt>
                <c:pt idx="507">
                  <c:v>1188</c:v>
                </c:pt>
                <c:pt idx="508">
                  <c:v>1353</c:v>
                </c:pt>
                <c:pt idx="509">
                  <c:v>1149</c:v>
                </c:pt>
                <c:pt idx="510">
                  <c:v>1402.5</c:v>
                </c:pt>
                <c:pt idx="511">
                  <c:v>1262.5</c:v>
                </c:pt>
                <c:pt idx="512">
                  <c:v>1256.25</c:v>
                </c:pt>
                <c:pt idx="513">
                  <c:v>1204</c:v>
                </c:pt>
                <c:pt idx="514">
                  <c:v>1375</c:v>
                </c:pt>
                <c:pt idx="515">
                  <c:v>1498</c:v>
                </c:pt>
                <c:pt idx="516">
                  <c:v>1496</c:v>
                </c:pt>
                <c:pt idx="517">
                  <c:v>1113.75</c:v>
                </c:pt>
                <c:pt idx="518">
                  <c:v>1232.5</c:v>
                </c:pt>
                <c:pt idx="519">
                  <c:v>1232.5</c:v>
                </c:pt>
                <c:pt idx="520">
                  <c:v>1182</c:v>
                </c:pt>
                <c:pt idx="521">
                  <c:v>1090.5</c:v>
                </c:pt>
                <c:pt idx="522">
                  <c:v>1273.8</c:v>
                </c:pt>
                <c:pt idx="523">
                  <c:v>1198.75</c:v>
                </c:pt>
                <c:pt idx="524">
                  <c:v>1142</c:v>
                </c:pt>
                <c:pt idx="525">
                  <c:v>1425.5</c:v>
                </c:pt>
                <c:pt idx="526">
                  <c:v>1298</c:v>
                </c:pt>
                <c:pt idx="527">
                  <c:v>1179.375</c:v>
                </c:pt>
                <c:pt idx="528">
                  <c:v>1398.5</c:v>
                </c:pt>
                <c:pt idx="529">
                  <c:v>1214.4000000000001</c:v>
                </c:pt>
                <c:pt idx="530">
                  <c:v>1033.5</c:v>
                </c:pt>
                <c:pt idx="531">
                  <c:v>1098</c:v>
                </c:pt>
                <c:pt idx="532">
                  <c:v>1367</c:v>
                </c:pt>
                <c:pt idx="533">
                  <c:v>1201.2</c:v>
                </c:pt>
                <c:pt idx="534">
                  <c:v>1361.5</c:v>
                </c:pt>
                <c:pt idx="535">
                  <c:v>1332.75</c:v>
                </c:pt>
                <c:pt idx="536">
                  <c:v>1110</c:v>
                </c:pt>
                <c:pt idx="537">
                  <c:v>1330.5</c:v>
                </c:pt>
                <c:pt idx="538">
                  <c:v>994.5</c:v>
                </c:pt>
                <c:pt idx="539">
                  <c:v>1100</c:v>
                </c:pt>
                <c:pt idx="540">
                  <c:v>1096.25</c:v>
                </c:pt>
                <c:pt idx="541">
                  <c:v>1082.5</c:v>
                </c:pt>
                <c:pt idx="542">
                  <c:v>1081.875</c:v>
                </c:pt>
                <c:pt idx="543">
                  <c:v>1259</c:v>
                </c:pt>
                <c:pt idx="544">
                  <c:v>1250.5</c:v>
                </c:pt>
                <c:pt idx="545">
                  <c:v>1250</c:v>
                </c:pt>
                <c:pt idx="546">
                  <c:v>1249</c:v>
                </c:pt>
                <c:pt idx="547">
                  <c:v>1235</c:v>
                </c:pt>
                <c:pt idx="548">
                  <c:v>1127.5</c:v>
                </c:pt>
                <c:pt idx="549">
                  <c:v>1010</c:v>
                </c:pt>
                <c:pt idx="550">
                  <c:v>1210</c:v>
                </c:pt>
                <c:pt idx="551">
                  <c:v>983.75</c:v>
                </c:pt>
                <c:pt idx="552">
                  <c:v>1038.4000000000001</c:v>
                </c:pt>
                <c:pt idx="553">
                  <c:v>1171</c:v>
                </c:pt>
                <c:pt idx="554">
                  <c:v>1171</c:v>
                </c:pt>
                <c:pt idx="555">
                  <c:v>1170</c:v>
                </c:pt>
                <c:pt idx="556">
                  <c:v>1164</c:v>
                </c:pt>
                <c:pt idx="557">
                  <c:v>1160.5</c:v>
                </c:pt>
                <c:pt idx="558">
                  <c:v>1061.5</c:v>
                </c:pt>
                <c:pt idx="559">
                  <c:v>1156.5</c:v>
                </c:pt>
                <c:pt idx="560">
                  <c:v>1056</c:v>
                </c:pt>
                <c:pt idx="561">
                  <c:v>1150.5</c:v>
                </c:pt>
                <c:pt idx="562">
                  <c:v>1150</c:v>
                </c:pt>
                <c:pt idx="563">
                  <c:v>855</c:v>
                </c:pt>
                <c:pt idx="564">
                  <c:v>1127.5</c:v>
                </c:pt>
                <c:pt idx="565">
                  <c:v>843</c:v>
                </c:pt>
                <c:pt idx="566">
                  <c:v>896</c:v>
                </c:pt>
                <c:pt idx="567">
                  <c:v>1113.75</c:v>
                </c:pt>
                <c:pt idx="568">
                  <c:v>1107</c:v>
                </c:pt>
                <c:pt idx="569">
                  <c:v>908.75</c:v>
                </c:pt>
                <c:pt idx="570">
                  <c:v>1090.5</c:v>
                </c:pt>
                <c:pt idx="571">
                  <c:v>995.5</c:v>
                </c:pt>
                <c:pt idx="572">
                  <c:v>1078.5</c:v>
                </c:pt>
                <c:pt idx="573">
                  <c:v>1073</c:v>
                </c:pt>
                <c:pt idx="574">
                  <c:v>781.5</c:v>
                </c:pt>
                <c:pt idx="575">
                  <c:v>1036</c:v>
                </c:pt>
                <c:pt idx="576">
                  <c:v>948.75</c:v>
                </c:pt>
                <c:pt idx="577">
                  <c:v>946</c:v>
                </c:pt>
                <c:pt idx="578">
                  <c:v>902</c:v>
                </c:pt>
                <c:pt idx="579">
                  <c:v>1015.5</c:v>
                </c:pt>
                <c:pt idx="580">
                  <c:v>1010.5</c:v>
                </c:pt>
                <c:pt idx="581">
                  <c:v>827.5</c:v>
                </c:pt>
                <c:pt idx="582">
                  <c:v>988</c:v>
                </c:pt>
                <c:pt idx="583">
                  <c:v>741</c:v>
                </c:pt>
                <c:pt idx="584">
                  <c:v>983.5</c:v>
                </c:pt>
                <c:pt idx="585">
                  <c:v>735</c:v>
                </c:pt>
                <c:pt idx="586">
                  <c:v>979</c:v>
                </c:pt>
                <c:pt idx="587">
                  <c:v>772</c:v>
                </c:pt>
                <c:pt idx="588">
                  <c:v>801.25</c:v>
                </c:pt>
                <c:pt idx="589">
                  <c:v>950.5</c:v>
                </c:pt>
                <c:pt idx="590">
                  <c:v>760</c:v>
                </c:pt>
                <c:pt idx="591">
                  <c:v>760</c:v>
                </c:pt>
                <c:pt idx="592">
                  <c:v>949.5</c:v>
                </c:pt>
                <c:pt idx="593">
                  <c:v>778.75</c:v>
                </c:pt>
                <c:pt idx="594">
                  <c:v>929.5</c:v>
                </c:pt>
                <c:pt idx="595">
                  <c:v>928.5</c:v>
                </c:pt>
                <c:pt idx="596">
                  <c:v>734</c:v>
                </c:pt>
                <c:pt idx="597">
                  <c:v>734</c:v>
                </c:pt>
                <c:pt idx="598">
                  <c:v>915</c:v>
                </c:pt>
                <c:pt idx="599">
                  <c:v>902</c:v>
                </c:pt>
                <c:pt idx="600">
                  <c:v>720</c:v>
                </c:pt>
                <c:pt idx="601">
                  <c:v>898.5</c:v>
                </c:pt>
                <c:pt idx="602">
                  <c:v>672</c:v>
                </c:pt>
                <c:pt idx="603">
                  <c:v>714</c:v>
                </c:pt>
                <c:pt idx="604">
                  <c:v>886.5</c:v>
                </c:pt>
                <c:pt idx="605">
                  <c:v>663</c:v>
                </c:pt>
                <c:pt idx="606">
                  <c:v>878.5</c:v>
                </c:pt>
                <c:pt idx="607">
                  <c:v>863.5</c:v>
                </c:pt>
                <c:pt idx="608">
                  <c:v>718.125</c:v>
                </c:pt>
                <c:pt idx="609">
                  <c:v>756.8</c:v>
                </c:pt>
                <c:pt idx="610">
                  <c:v>857.5</c:v>
                </c:pt>
                <c:pt idx="611">
                  <c:v>712.5</c:v>
                </c:pt>
                <c:pt idx="612">
                  <c:v>853</c:v>
                </c:pt>
                <c:pt idx="613">
                  <c:v>833</c:v>
                </c:pt>
                <c:pt idx="614">
                  <c:v>692.5</c:v>
                </c:pt>
                <c:pt idx="615">
                  <c:v>830</c:v>
                </c:pt>
                <c:pt idx="616">
                  <c:v>690</c:v>
                </c:pt>
                <c:pt idx="617">
                  <c:v>739.75</c:v>
                </c:pt>
                <c:pt idx="618">
                  <c:v>805.5</c:v>
                </c:pt>
                <c:pt idx="619">
                  <c:v>706.2</c:v>
                </c:pt>
                <c:pt idx="620">
                  <c:v>783</c:v>
                </c:pt>
                <c:pt idx="621">
                  <c:v>651.25</c:v>
                </c:pt>
                <c:pt idx="622">
                  <c:v>781</c:v>
                </c:pt>
                <c:pt idx="623">
                  <c:v>772.5</c:v>
                </c:pt>
                <c:pt idx="624">
                  <c:v>579</c:v>
                </c:pt>
                <c:pt idx="625">
                  <c:v>673.2</c:v>
                </c:pt>
                <c:pt idx="626">
                  <c:v>617.5</c:v>
                </c:pt>
                <c:pt idx="627">
                  <c:v>615</c:v>
                </c:pt>
                <c:pt idx="628">
                  <c:v>673.75</c:v>
                </c:pt>
                <c:pt idx="629">
                  <c:v>550.5</c:v>
                </c:pt>
                <c:pt idx="630">
                  <c:v>586</c:v>
                </c:pt>
                <c:pt idx="631">
                  <c:v>730</c:v>
                </c:pt>
                <c:pt idx="632">
                  <c:v>584</c:v>
                </c:pt>
                <c:pt idx="633">
                  <c:v>662.75</c:v>
                </c:pt>
                <c:pt idx="634">
                  <c:v>701.5</c:v>
                </c:pt>
                <c:pt idx="635">
                  <c:v>556</c:v>
                </c:pt>
                <c:pt idx="636">
                  <c:v>692.25</c:v>
                </c:pt>
                <c:pt idx="637">
                  <c:v>687.75</c:v>
                </c:pt>
                <c:pt idx="638">
                  <c:v>548</c:v>
                </c:pt>
                <c:pt idx="639">
                  <c:v>684</c:v>
                </c:pt>
                <c:pt idx="640">
                  <c:v>594</c:v>
                </c:pt>
                <c:pt idx="641">
                  <c:v>534</c:v>
                </c:pt>
                <c:pt idx="642">
                  <c:v>495</c:v>
                </c:pt>
                <c:pt idx="643">
                  <c:v>545.625</c:v>
                </c:pt>
                <c:pt idx="644">
                  <c:v>520</c:v>
                </c:pt>
                <c:pt idx="645">
                  <c:v>649</c:v>
                </c:pt>
                <c:pt idx="646">
                  <c:v>540</c:v>
                </c:pt>
                <c:pt idx="647">
                  <c:v>569.79999999999995</c:v>
                </c:pt>
                <c:pt idx="648">
                  <c:v>643.5</c:v>
                </c:pt>
                <c:pt idx="649">
                  <c:v>514</c:v>
                </c:pt>
                <c:pt idx="650">
                  <c:v>641.5</c:v>
                </c:pt>
                <c:pt idx="651">
                  <c:v>641</c:v>
                </c:pt>
                <c:pt idx="652">
                  <c:v>527.5</c:v>
                </c:pt>
                <c:pt idx="653">
                  <c:v>624.5</c:v>
                </c:pt>
                <c:pt idx="654">
                  <c:v>482</c:v>
                </c:pt>
                <c:pt idx="655">
                  <c:v>599.5</c:v>
                </c:pt>
                <c:pt idx="656">
                  <c:v>593</c:v>
                </c:pt>
                <c:pt idx="657">
                  <c:v>579.5</c:v>
                </c:pt>
                <c:pt idx="658">
                  <c:v>476.25</c:v>
                </c:pt>
                <c:pt idx="659">
                  <c:v>571</c:v>
                </c:pt>
                <c:pt idx="660">
                  <c:v>569</c:v>
                </c:pt>
                <c:pt idx="661">
                  <c:v>420</c:v>
                </c:pt>
                <c:pt idx="662">
                  <c:v>550</c:v>
                </c:pt>
                <c:pt idx="663">
                  <c:v>411</c:v>
                </c:pt>
                <c:pt idx="664">
                  <c:v>436</c:v>
                </c:pt>
                <c:pt idx="665">
                  <c:v>450</c:v>
                </c:pt>
                <c:pt idx="666">
                  <c:v>394.5</c:v>
                </c:pt>
                <c:pt idx="667">
                  <c:v>436.25</c:v>
                </c:pt>
                <c:pt idx="668">
                  <c:v>426.25</c:v>
                </c:pt>
                <c:pt idx="669">
                  <c:v>491.25</c:v>
                </c:pt>
                <c:pt idx="670">
                  <c:v>490</c:v>
                </c:pt>
                <c:pt idx="671">
                  <c:v>479</c:v>
                </c:pt>
                <c:pt idx="672">
                  <c:v>460.5</c:v>
                </c:pt>
                <c:pt idx="673">
                  <c:v>366.25</c:v>
                </c:pt>
                <c:pt idx="674">
                  <c:v>321</c:v>
                </c:pt>
                <c:pt idx="675">
                  <c:v>350</c:v>
                </c:pt>
                <c:pt idx="676">
                  <c:v>336.25</c:v>
                </c:pt>
                <c:pt idx="677">
                  <c:v>333.75</c:v>
                </c:pt>
                <c:pt idx="678">
                  <c:v>332.5</c:v>
                </c:pt>
                <c:pt idx="679">
                  <c:v>328.75</c:v>
                </c:pt>
                <c:pt idx="680">
                  <c:v>383</c:v>
                </c:pt>
                <c:pt idx="681">
                  <c:v>360</c:v>
                </c:pt>
                <c:pt idx="682">
                  <c:v>355.5</c:v>
                </c:pt>
                <c:pt idx="683">
                  <c:v>354</c:v>
                </c:pt>
                <c:pt idx="684">
                  <c:v>345</c:v>
                </c:pt>
                <c:pt idx="685">
                  <c:v>338.5</c:v>
                </c:pt>
                <c:pt idx="686">
                  <c:v>331.5</c:v>
                </c:pt>
                <c:pt idx="687">
                  <c:v>322.5</c:v>
                </c:pt>
                <c:pt idx="688">
                  <c:v>267.5</c:v>
                </c:pt>
                <c:pt idx="689">
                  <c:v>307.5</c:v>
                </c:pt>
                <c:pt idx="690">
                  <c:v>302</c:v>
                </c:pt>
                <c:pt idx="691">
                  <c:v>273</c:v>
                </c:pt>
                <c:pt idx="692">
                  <c:v>272</c:v>
                </c:pt>
                <c:pt idx="693">
                  <c:v>244</c:v>
                </c:pt>
                <c:pt idx="694">
                  <c:v>194</c:v>
                </c:pt>
                <c:pt idx="695">
                  <c:v>172.5</c:v>
                </c:pt>
                <c:pt idx="696">
                  <c:v>167</c:v>
                </c:pt>
                <c:pt idx="697">
                  <c:v>161</c:v>
                </c:pt>
                <c:pt idx="698">
                  <c:v>146.5</c:v>
                </c:pt>
                <c:pt idx="699">
                  <c:v>100</c:v>
                </c:pt>
              </c:numCache>
            </c:numRef>
          </c:xVal>
          <c:yVal>
            <c:numRef>
              <c:f>'Regression Analysis'!$C$25:$C$724</c:f>
              <c:numCache>
                <c:formatCode>General</c:formatCode>
                <c:ptCount val="700"/>
                <c:pt idx="0">
                  <c:v>-1774.6070911287425</c:v>
                </c:pt>
                <c:pt idx="1">
                  <c:v>-1719.6148444440842</c:v>
                </c:pt>
                <c:pt idx="2">
                  <c:v>-1714.0538307343995</c:v>
                </c:pt>
                <c:pt idx="3">
                  <c:v>-1690.5739950712887</c:v>
                </c:pt>
                <c:pt idx="4">
                  <c:v>1385.0568322587351</c:v>
                </c:pt>
                <c:pt idx="5">
                  <c:v>1303.7243641584682</c:v>
                </c:pt>
                <c:pt idx="6">
                  <c:v>-674.5297262359436</c:v>
                </c:pt>
                <c:pt idx="7">
                  <c:v>1227.9487727607011</c:v>
                </c:pt>
                <c:pt idx="8">
                  <c:v>1200.6695598575061</c:v>
                </c:pt>
                <c:pt idx="9">
                  <c:v>1152.1731813629376</c:v>
                </c:pt>
                <c:pt idx="10">
                  <c:v>1109.7388501801906</c:v>
                </c:pt>
                <c:pt idx="11">
                  <c:v>-1349.7044510147061</c:v>
                </c:pt>
                <c:pt idx="12">
                  <c:v>-583.98018057257468</c:v>
                </c:pt>
                <c:pt idx="13">
                  <c:v>1055.1804243738006</c:v>
                </c:pt>
                <c:pt idx="14">
                  <c:v>1049.1183770619791</c:v>
                </c:pt>
                <c:pt idx="15">
                  <c:v>-1325.400761468678</c:v>
                </c:pt>
                <c:pt idx="16">
                  <c:v>-1313.0429532249327</c:v>
                </c:pt>
                <c:pt idx="17">
                  <c:v>1033.9632587824271</c:v>
                </c:pt>
                <c:pt idx="18">
                  <c:v>-1306.4521221616051</c:v>
                </c:pt>
                <c:pt idx="19">
                  <c:v>-571.1555668090914</c:v>
                </c:pt>
                <c:pt idx="20">
                  <c:v>-1294.5062408593185</c:v>
                </c:pt>
                <c:pt idx="21">
                  <c:v>2004.7915976714175</c:v>
                </c:pt>
                <c:pt idx="22">
                  <c:v>-1292.0346792105702</c:v>
                </c:pt>
                <c:pt idx="23">
                  <c:v>-1289.9750445032805</c:v>
                </c:pt>
                <c:pt idx="24">
                  <c:v>-1283.3842134399492</c:v>
                </c:pt>
                <c:pt idx="25">
                  <c:v>-1262.7878663670454</c:v>
                </c:pt>
                <c:pt idx="26">
                  <c:v>-542.39734200612838</c:v>
                </c:pt>
                <c:pt idx="27">
                  <c:v>-1225.7144416358169</c:v>
                </c:pt>
                <c:pt idx="28">
                  <c:v>-1217.8878297481097</c:v>
                </c:pt>
                <c:pt idx="29">
                  <c:v>-537.92815842188793</c:v>
                </c:pt>
                <c:pt idx="30">
                  <c:v>-1212.1208525676993</c:v>
                </c:pt>
                <c:pt idx="31">
                  <c:v>-1210.4731448018647</c:v>
                </c:pt>
                <c:pt idx="32">
                  <c:v>-1200.9988251483301</c:v>
                </c:pt>
                <c:pt idx="33">
                  <c:v>-1188.2290899631262</c:v>
                </c:pt>
                <c:pt idx="34">
                  <c:v>-1172.5758661877189</c:v>
                </c:pt>
                <c:pt idx="35">
                  <c:v>-515.64701127725311</c:v>
                </c:pt>
                <c:pt idx="36">
                  <c:v>880.05461314341119</c:v>
                </c:pt>
                <c:pt idx="37">
                  <c:v>879.71783273719939</c:v>
                </c:pt>
                <c:pt idx="38">
                  <c:v>879.71783273719939</c:v>
                </c:pt>
                <c:pt idx="39">
                  <c:v>878.37071111235036</c:v>
                </c:pt>
                <c:pt idx="40">
                  <c:v>-512.14938934175734</c:v>
                </c:pt>
                <c:pt idx="41">
                  <c:v>-1141.2694186369044</c:v>
                </c:pt>
                <c:pt idx="42">
                  <c:v>859.1742279582495</c:v>
                </c:pt>
                <c:pt idx="43">
                  <c:v>-1132.2070259248248</c:v>
                </c:pt>
                <c:pt idx="44">
                  <c:v>854.79608267748972</c:v>
                </c:pt>
                <c:pt idx="45">
                  <c:v>-1129.3235373346179</c:v>
                </c:pt>
                <c:pt idx="46">
                  <c:v>853.4489610526407</c:v>
                </c:pt>
                <c:pt idx="47">
                  <c:v>-505.41322857709838</c:v>
                </c:pt>
                <c:pt idx="48">
                  <c:v>-504.50643770493298</c:v>
                </c:pt>
                <c:pt idx="49">
                  <c:v>850.41793739673085</c:v>
                </c:pt>
                <c:pt idx="50">
                  <c:v>-500.49064955677295</c:v>
                </c:pt>
                <c:pt idx="51">
                  <c:v>832.56857586747901</c:v>
                </c:pt>
                <c:pt idx="52">
                  <c:v>832.23179546126721</c:v>
                </c:pt>
                <c:pt idx="53">
                  <c:v>-496.34531985544618</c:v>
                </c:pt>
                <c:pt idx="54">
                  <c:v>-1091.0143317790134</c:v>
                </c:pt>
                <c:pt idx="55">
                  <c:v>814.04565352580357</c:v>
                </c:pt>
                <c:pt idx="56">
                  <c:v>802.59511971458596</c:v>
                </c:pt>
                <c:pt idx="57">
                  <c:v>-485.59337094262719</c:v>
                </c:pt>
                <c:pt idx="58">
                  <c:v>1603.7285245533631</c:v>
                </c:pt>
                <c:pt idx="59">
                  <c:v>-1072.8895463548579</c:v>
                </c:pt>
                <c:pt idx="60">
                  <c:v>-484.16841385779571</c:v>
                </c:pt>
                <c:pt idx="61">
                  <c:v>-482.09574900713233</c:v>
                </c:pt>
                <c:pt idx="62">
                  <c:v>791.14458590336835</c:v>
                </c:pt>
                <c:pt idx="63">
                  <c:v>784.07219737291052</c:v>
                </c:pt>
                <c:pt idx="64">
                  <c:v>780.03083249836254</c:v>
                </c:pt>
                <c:pt idx="65">
                  <c:v>777.6733696548763</c:v>
                </c:pt>
                <c:pt idx="66">
                  <c:v>768.91707909335764</c:v>
                </c:pt>
                <c:pt idx="67">
                  <c:v>761.5079101566871</c:v>
                </c:pt>
                <c:pt idx="68">
                  <c:v>758.47688650077635</c:v>
                </c:pt>
                <c:pt idx="69">
                  <c:v>-468.49388592465129</c:v>
                </c:pt>
                <c:pt idx="70">
                  <c:v>754.43552162622927</c:v>
                </c:pt>
                <c:pt idx="71">
                  <c:v>-1024.6940942042593</c:v>
                </c:pt>
                <c:pt idx="72">
                  <c:v>-1018.1032631409289</c:v>
                </c:pt>
                <c:pt idx="73">
                  <c:v>-1011.5124320775994</c:v>
                </c:pt>
                <c:pt idx="74">
                  <c:v>-461.36910050049391</c:v>
                </c:pt>
                <c:pt idx="75">
                  <c:v>735.91259928455293</c:v>
                </c:pt>
                <c:pt idx="76">
                  <c:v>733.89191684727939</c:v>
                </c:pt>
                <c:pt idx="77">
                  <c:v>-458.0010201181658</c:v>
                </c:pt>
                <c:pt idx="78">
                  <c:v>725.80918709818434</c:v>
                </c:pt>
                <c:pt idx="79">
                  <c:v>724.79884587954803</c:v>
                </c:pt>
                <c:pt idx="80">
                  <c:v>-997.09498912656545</c:v>
                </c:pt>
                <c:pt idx="81">
                  <c:v>720.08392019257553</c:v>
                </c:pt>
                <c:pt idx="82">
                  <c:v>-989.68030418031958</c:v>
                </c:pt>
                <c:pt idx="83">
                  <c:v>-987.62066947302901</c:v>
                </c:pt>
                <c:pt idx="84">
                  <c:v>-983.08947311699012</c:v>
                </c:pt>
                <c:pt idx="85">
                  <c:v>-448.54448673701154</c:v>
                </c:pt>
                <c:pt idx="86">
                  <c:v>-448.54448673701154</c:v>
                </c:pt>
                <c:pt idx="87">
                  <c:v>704.59202150681085</c:v>
                </c:pt>
                <c:pt idx="88">
                  <c:v>703.91846069438634</c:v>
                </c:pt>
                <c:pt idx="89">
                  <c:v>700.55065663226287</c:v>
                </c:pt>
                <c:pt idx="90">
                  <c:v>-446.60136343951399</c:v>
                </c:pt>
                <c:pt idx="91">
                  <c:v>694.15182891422955</c:v>
                </c:pt>
                <c:pt idx="92">
                  <c:v>691.96275627384966</c:v>
                </c:pt>
                <c:pt idx="93">
                  <c:v>690.784024852107</c:v>
                </c:pt>
                <c:pt idx="94">
                  <c:v>689.77368363346977</c:v>
                </c:pt>
                <c:pt idx="95">
                  <c:v>688.93173261793982</c:v>
                </c:pt>
                <c:pt idx="96">
                  <c:v>686.06909916513541</c:v>
                </c:pt>
                <c:pt idx="97">
                  <c:v>-955.49036803929721</c:v>
                </c:pt>
                <c:pt idx="98">
                  <c:v>683.37485591543646</c:v>
                </c:pt>
                <c:pt idx="99">
                  <c:v>1377.8164301090465</c:v>
                </c:pt>
                <c:pt idx="100">
                  <c:v>678.32314982225216</c:v>
                </c:pt>
                <c:pt idx="101">
                  <c:v>675.29212616634231</c:v>
                </c:pt>
                <c:pt idx="102">
                  <c:v>-941.89677897117963</c:v>
                </c:pt>
                <c:pt idx="103">
                  <c:v>667.88295722967177</c:v>
                </c:pt>
                <c:pt idx="104">
                  <c:v>-938.18943649805624</c:v>
                </c:pt>
                <c:pt idx="105">
                  <c:v>663.16803154269928</c:v>
                </c:pt>
                <c:pt idx="106">
                  <c:v>655.75886260602965</c:v>
                </c:pt>
                <c:pt idx="107">
                  <c:v>203.29315976847829</c:v>
                </c:pt>
                <c:pt idx="108">
                  <c:v>-917.18116248369279</c:v>
                </c:pt>
                <c:pt idx="109">
                  <c:v>646.32901123208558</c:v>
                </c:pt>
                <c:pt idx="110">
                  <c:v>645.31867001344835</c:v>
                </c:pt>
                <c:pt idx="111">
                  <c:v>1305.4441462381192</c:v>
                </c:pt>
                <c:pt idx="112">
                  <c:v>1304.9415609334601</c:v>
                </c:pt>
                <c:pt idx="113">
                  <c:v>-422.76571765688095</c:v>
                </c:pt>
                <c:pt idx="114">
                  <c:v>1301.4234638008456</c:v>
                </c:pt>
                <c:pt idx="115">
                  <c:v>633.53135579601803</c:v>
                </c:pt>
                <c:pt idx="116">
                  <c:v>1289.8640017936841</c:v>
                </c:pt>
                <c:pt idx="117">
                  <c:v>1284.8381487470915</c:v>
                </c:pt>
                <c:pt idx="118">
                  <c:v>-418.1022217428872</c:v>
                </c:pt>
                <c:pt idx="119">
                  <c:v>1274.7864426539072</c:v>
                </c:pt>
                <c:pt idx="120">
                  <c:v>620.3969199537396</c:v>
                </c:pt>
                <c:pt idx="121">
                  <c:v>1262.7243953420866</c:v>
                </c:pt>
                <c:pt idx="122">
                  <c:v>612.31419020464455</c:v>
                </c:pt>
                <c:pt idx="123">
                  <c:v>-872.69305280621757</c:v>
                </c:pt>
                <c:pt idx="124">
                  <c:v>601.87399761206325</c:v>
                </c:pt>
                <c:pt idx="125">
                  <c:v>-871.04534504038475</c:v>
                </c:pt>
                <c:pt idx="126">
                  <c:v>1232.0666917578747</c:v>
                </c:pt>
                <c:pt idx="127">
                  <c:v>-407.35027283006821</c:v>
                </c:pt>
                <c:pt idx="128">
                  <c:v>598.16941314372889</c:v>
                </c:pt>
                <c:pt idx="129">
                  <c:v>597.83263273751618</c:v>
                </c:pt>
                <c:pt idx="130">
                  <c:v>596.82229151887896</c:v>
                </c:pt>
                <c:pt idx="131">
                  <c:v>1223.5227415786676</c:v>
                </c:pt>
                <c:pt idx="132">
                  <c:v>596.48551111266715</c:v>
                </c:pt>
                <c:pt idx="133">
                  <c:v>596.14873070645444</c:v>
                </c:pt>
                <c:pt idx="134">
                  <c:v>594.80160908160542</c:v>
                </c:pt>
                <c:pt idx="135">
                  <c:v>594.46482867539362</c:v>
                </c:pt>
                <c:pt idx="136">
                  <c:v>-405.27760797940482</c:v>
                </c:pt>
                <c:pt idx="137">
                  <c:v>1214.4762060948015</c:v>
                </c:pt>
                <c:pt idx="138">
                  <c:v>591.43380501948286</c:v>
                </c:pt>
                <c:pt idx="139">
                  <c:v>587.72922055114759</c:v>
                </c:pt>
                <c:pt idx="140">
                  <c:v>584.69819689523683</c:v>
                </c:pt>
                <c:pt idx="141">
                  <c:v>580.82522222379612</c:v>
                </c:pt>
                <c:pt idx="142">
                  <c:v>579.64649080205254</c:v>
                </c:pt>
                <c:pt idx="143">
                  <c:v>-396.85740702358362</c:v>
                </c:pt>
                <c:pt idx="144">
                  <c:v>570.55341983432118</c:v>
                </c:pt>
                <c:pt idx="145">
                  <c:v>-396.33924081091754</c:v>
                </c:pt>
                <c:pt idx="146">
                  <c:v>-396.2096992577508</c:v>
                </c:pt>
                <c:pt idx="147">
                  <c:v>1168.7409433708135</c:v>
                </c:pt>
                <c:pt idx="148">
                  <c:v>1168.2383580661544</c:v>
                </c:pt>
                <c:pt idx="149">
                  <c:v>1162.2073344102437</c:v>
                </c:pt>
                <c:pt idx="150">
                  <c:v>-392.06436955642403</c:v>
                </c:pt>
                <c:pt idx="151">
                  <c:v>556.07186236719281</c:v>
                </c:pt>
                <c:pt idx="152">
                  <c:v>1143.1090928331932</c:v>
                </c:pt>
                <c:pt idx="153">
                  <c:v>1139.3397030482492</c:v>
                </c:pt>
                <c:pt idx="154">
                  <c:v>-388.95537228042849</c:v>
                </c:pt>
                <c:pt idx="155">
                  <c:v>550.00981505537129</c:v>
                </c:pt>
                <c:pt idx="156">
                  <c:v>548.66269343052227</c:v>
                </c:pt>
                <c:pt idx="157">
                  <c:v>547.98913261809776</c:v>
                </c:pt>
                <c:pt idx="158">
                  <c:v>-811.31593852895912</c:v>
                </c:pt>
                <c:pt idx="159">
                  <c:v>1122.0005100375065</c:v>
                </c:pt>
                <c:pt idx="160">
                  <c:v>-385.58729189810037</c:v>
                </c:pt>
                <c:pt idx="161">
                  <c:v>-385.3929795683498</c:v>
                </c:pt>
                <c:pt idx="162">
                  <c:v>540.24318327521542</c:v>
                </c:pt>
                <c:pt idx="163">
                  <c:v>1113.4565598582994</c:v>
                </c:pt>
                <c:pt idx="164">
                  <c:v>530.13977108884683</c:v>
                </c:pt>
                <c:pt idx="165">
                  <c:v>-380.92379598410662</c:v>
                </c:pt>
                <c:pt idx="166">
                  <c:v>1098.8815860231825</c:v>
                </c:pt>
                <c:pt idx="167">
                  <c:v>149.43587482239127</c:v>
                </c:pt>
                <c:pt idx="168">
                  <c:v>527.44552783914878</c:v>
                </c:pt>
                <c:pt idx="169">
                  <c:v>527.10874743293607</c:v>
                </c:pt>
                <c:pt idx="170">
                  <c:v>523.4041629646008</c:v>
                </c:pt>
                <c:pt idx="171">
                  <c:v>1086.3169534067019</c:v>
                </c:pt>
                <c:pt idx="172">
                  <c:v>520.37313930869004</c:v>
                </c:pt>
                <c:pt idx="173">
                  <c:v>519.36279809005373</c:v>
                </c:pt>
                <c:pt idx="174">
                  <c:v>-376.13075851694612</c:v>
                </c:pt>
                <c:pt idx="175">
                  <c:v>517.34211565278019</c:v>
                </c:pt>
                <c:pt idx="176">
                  <c:v>-785.36454121709812</c:v>
                </c:pt>
                <c:pt idx="177">
                  <c:v>-374.96488453844722</c:v>
                </c:pt>
                <c:pt idx="178">
                  <c:v>512.2904095595959</c:v>
                </c:pt>
                <c:pt idx="179">
                  <c:v>-373.92855211311598</c:v>
                </c:pt>
                <c:pt idx="180">
                  <c:v>-779.59756403668507</c:v>
                </c:pt>
                <c:pt idx="181">
                  <c:v>-778.36178321231091</c:v>
                </c:pt>
                <c:pt idx="182">
                  <c:v>-776.71407544647809</c:v>
                </c:pt>
                <c:pt idx="183">
                  <c:v>-773.00673297335561</c:v>
                </c:pt>
                <c:pt idx="184">
                  <c:v>-370.17184707128763</c:v>
                </c:pt>
                <c:pt idx="185">
                  <c:v>-369.52413930545572</c:v>
                </c:pt>
                <c:pt idx="186">
                  <c:v>-764.35626720273467</c:v>
                </c:pt>
                <c:pt idx="187">
                  <c:v>1028.0170580662334</c:v>
                </c:pt>
                <c:pt idx="188">
                  <c:v>1027.5144727615743</c:v>
                </c:pt>
                <c:pt idx="189">
                  <c:v>-758.17736308086387</c:v>
                </c:pt>
                <c:pt idx="190">
                  <c:v>486.02153787503721</c:v>
                </c:pt>
                <c:pt idx="191">
                  <c:v>484.00085543776368</c:v>
                </c:pt>
                <c:pt idx="192">
                  <c:v>478.94914934457938</c:v>
                </c:pt>
                <c:pt idx="193">
                  <c:v>-744.99570095420404</c:v>
                </c:pt>
                <c:pt idx="194">
                  <c:v>-744.17184707128763</c:v>
                </c:pt>
                <c:pt idx="195">
                  <c:v>-742.93606624691347</c:v>
                </c:pt>
                <c:pt idx="196">
                  <c:v>473.22388243897058</c:v>
                </c:pt>
                <c:pt idx="197">
                  <c:v>-358.25402417997157</c:v>
                </c:pt>
                <c:pt idx="198">
                  <c:v>469.85607837684802</c:v>
                </c:pt>
                <c:pt idx="199">
                  <c:v>469.51929797063531</c:v>
                </c:pt>
                <c:pt idx="200">
                  <c:v>124.60168231947318</c:v>
                </c:pt>
                <c:pt idx="201">
                  <c:v>-357.21769175463942</c:v>
                </c:pt>
                <c:pt idx="202">
                  <c:v>467.16183512714906</c:v>
                </c:pt>
                <c:pt idx="203">
                  <c:v>122.97741499570202</c:v>
                </c:pt>
                <c:pt idx="204">
                  <c:v>464.80437228366372</c:v>
                </c:pt>
                <c:pt idx="205">
                  <c:v>-731.40211188608646</c:v>
                </c:pt>
                <c:pt idx="206">
                  <c:v>463.7940310650265</c:v>
                </c:pt>
                <c:pt idx="207">
                  <c:v>968.20940681178672</c:v>
                </c:pt>
                <c:pt idx="208">
                  <c:v>459.07910537805492</c:v>
                </c:pt>
                <c:pt idx="209">
                  <c:v>459.07910537805492</c:v>
                </c:pt>
                <c:pt idx="210">
                  <c:v>-353.72006981914456</c:v>
                </c:pt>
                <c:pt idx="211">
                  <c:v>966.70165089780949</c:v>
                </c:pt>
                <c:pt idx="212">
                  <c:v>120.24180687145599</c:v>
                </c:pt>
                <c:pt idx="213">
                  <c:v>455.03774050350694</c:v>
                </c:pt>
                <c:pt idx="214">
                  <c:v>-352.16557118114542</c:v>
                </c:pt>
                <c:pt idx="215">
                  <c:v>454.02739928487063</c:v>
                </c:pt>
                <c:pt idx="216">
                  <c:v>-351.64740496848026</c:v>
                </c:pt>
                <c:pt idx="217">
                  <c:v>118.01912527050717</c:v>
                </c:pt>
                <c:pt idx="218">
                  <c:v>453.0170580662334</c:v>
                </c:pt>
                <c:pt idx="219">
                  <c:v>955.64477419530613</c:v>
                </c:pt>
                <c:pt idx="220">
                  <c:v>955.14218889064705</c:v>
                </c:pt>
                <c:pt idx="221">
                  <c:v>950.11633584405536</c:v>
                </c:pt>
                <c:pt idx="222">
                  <c:v>449.64925400411084</c:v>
                </c:pt>
                <c:pt idx="223">
                  <c:v>115.19802939237798</c:v>
                </c:pt>
                <c:pt idx="224">
                  <c:v>115.19802939237798</c:v>
                </c:pt>
                <c:pt idx="225">
                  <c:v>446.61823034820009</c:v>
                </c:pt>
                <c:pt idx="226">
                  <c:v>-713.27732646192999</c:v>
                </c:pt>
                <c:pt idx="227">
                  <c:v>114.68510286908258</c:v>
                </c:pt>
                <c:pt idx="228">
                  <c:v>445.27110872335106</c:v>
                </c:pt>
                <c:pt idx="229">
                  <c:v>-347.37253371398674</c:v>
                </c:pt>
                <c:pt idx="230">
                  <c:v>-346.33620128865368</c:v>
                </c:pt>
                <c:pt idx="231">
                  <c:v>112.03498249871882</c:v>
                </c:pt>
                <c:pt idx="232">
                  <c:v>-345.94757662915526</c:v>
                </c:pt>
                <c:pt idx="233">
                  <c:v>-345.42941041648919</c:v>
                </c:pt>
                <c:pt idx="234">
                  <c:v>-702.56722598401939</c:v>
                </c:pt>
                <c:pt idx="235">
                  <c:v>-342.83857935315973</c:v>
                </c:pt>
                <c:pt idx="236">
                  <c:v>106.90571726575854</c:v>
                </c:pt>
                <c:pt idx="237">
                  <c:v>-693.09290633048295</c:v>
                </c:pt>
                <c:pt idx="238">
                  <c:v>-341.02499760882893</c:v>
                </c:pt>
                <c:pt idx="239">
                  <c:v>105.36693769587055</c:v>
                </c:pt>
                <c:pt idx="240">
                  <c:v>-339.14664508791429</c:v>
                </c:pt>
                <c:pt idx="241">
                  <c:v>892.31902580824499</c:v>
                </c:pt>
                <c:pt idx="242">
                  <c:v>887.79575806631237</c:v>
                </c:pt>
                <c:pt idx="243">
                  <c:v>415.63443297666981</c:v>
                </c:pt>
                <c:pt idx="244">
                  <c:v>101.94742754056278</c:v>
                </c:pt>
                <c:pt idx="245">
                  <c:v>101.34901326338422</c:v>
                </c:pt>
                <c:pt idx="246">
                  <c:v>413.27697013318357</c:v>
                </c:pt>
                <c:pt idx="247">
                  <c:v>-677.02775561361614</c:v>
                </c:pt>
                <c:pt idx="248">
                  <c:v>410.24594647727281</c:v>
                </c:pt>
                <c:pt idx="249">
                  <c:v>99.724745939613967</c:v>
                </c:pt>
                <c:pt idx="250">
                  <c:v>99.3827949240831</c:v>
                </c:pt>
                <c:pt idx="251">
                  <c:v>408.89882485242379</c:v>
                </c:pt>
                <c:pt idx="252">
                  <c:v>405.19424038408852</c:v>
                </c:pt>
                <c:pt idx="253">
                  <c:v>400.81609510332873</c:v>
                </c:pt>
                <c:pt idx="254">
                  <c:v>-666.31765513570554</c:v>
                </c:pt>
                <c:pt idx="255">
                  <c:v>399.13219307226791</c:v>
                </c:pt>
                <c:pt idx="256">
                  <c:v>850.60444552153058</c:v>
                </c:pt>
                <c:pt idx="257">
                  <c:v>845.57859247493843</c:v>
                </c:pt>
                <c:pt idx="258">
                  <c:v>91.517921566876794</c:v>
                </c:pt>
                <c:pt idx="259">
                  <c:v>389.02878088589932</c:v>
                </c:pt>
                <c:pt idx="260">
                  <c:v>387.6816592610503</c:v>
                </c:pt>
                <c:pt idx="261">
                  <c:v>89.295239965927067</c:v>
                </c:pt>
                <c:pt idx="262">
                  <c:v>-650.66443136029739</c:v>
                </c:pt>
                <c:pt idx="263">
                  <c:v>-324.83230346301752</c:v>
                </c:pt>
                <c:pt idx="264">
                  <c:v>88.269386919334465</c:v>
                </c:pt>
                <c:pt idx="265">
                  <c:v>-647.78094277009041</c:v>
                </c:pt>
                <c:pt idx="266">
                  <c:v>381.95639235544149</c:v>
                </c:pt>
                <c:pt idx="267">
                  <c:v>381.95639235544149</c:v>
                </c:pt>
                <c:pt idx="268">
                  <c:v>381.61961194922878</c:v>
                </c:pt>
                <c:pt idx="269">
                  <c:v>818.94157132800001</c:v>
                </c:pt>
                <c:pt idx="270">
                  <c:v>-642.83781947259376</c:v>
                </c:pt>
                <c:pt idx="271">
                  <c:v>375.89434504361998</c:v>
                </c:pt>
                <c:pt idx="272">
                  <c:v>84.678901256262179</c:v>
                </c:pt>
                <c:pt idx="273">
                  <c:v>809.39245053947525</c:v>
                </c:pt>
                <c:pt idx="274">
                  <c:v>83.994999225200445</c:v>
                </c:pt>
                <c:pt idx="275">
                  <c:v>805.87435340686079</c:v>
                </c:pt>
                <c:pt idx="276">
                  <c:v>793.81230609503928</c:v>
                </c:pt>
                <c:pt idx="277">
                  <c:v>-630.89193817030809</c:v>
                </c:pt>
                <c:pt idx="278">
                  <c:v>80.319025808244987</c:v>
                </c:pt>
                <c:pt idx="279">
                  <c:v>356.52947168641367</c:v>
                </c:pt>
                <c:pt idx="280">
                  <c:v>-313.56218833753292</c:v>
                </c:pt>
                <c:pt idx="281">
                  <c:v>76.130125867994138</c:v>
                </c:pt>
                <c:pt idx="282">
                  <c:v>771.69855269003392</c:v>
                </c:pt>
                <c:pt idx="283">
                  <c:v>-618.12220298510692</c:v>
                </c:pt>
                <c:pt idx="284">
                  <c:v>348.44674193731862</c:v>
                </c:pt>
                <c:pt idx="285">
                  <c:v>757.12357885491701</c:v>
                </c:pt>
                <c:pt idx="286">
                  <c:v>344.91054767208971</c:v>
                </c:pt>
                <c:pt idx="287">
                  <c:v>-309.67594174253873</c:v>
                </c:pt>
                <c:pt idx="288">
                  <c:v>71.941225927742835</c:v>
                </c:pt>
                <c:pt idx="289">
                  <c:v>748.07704337105088</c:v>
                </c:pt>
                <c:pt idx="290">
                  <c:v>341.20596320375444</c:v>
                </c:pt>
                <c:pt idx="291">
                  <c:v>-308.380526210874</c:v>
                </c:pt>
                <c:pt idx="292">
                  <c:v>339.85884157890541</c:v>
                </c:pt>
                <c:pt idx="293">
                  <c:v>68.436228018553265</c:v>
                </c:pt>
                <c:pt idx="294">
                  <c:v>68.179764756905115</c:v>
                </c:pt>
                <c:pt idx="295">
                  <c:v>-306.04877825387757</c:v>
                </c:pt>
                <c:pt idx="296">
                  <c:v>334.13357467329661</c:v>
                </c:pt>
                <c:pt idx="297">
                  <c:v>-305.66015359437779</c:v>
                </c:pt>
                <c:pt idx="298">
                  <c:v>333.29162365776574</c:v>
                </c:pt>
                <c:pt idx="299">
                  <c:v>332.11289223602262</c:v>
                </c:pt>
                <c:pt idx="300">
                  <c:v>-304.88290427537868</c:v>
                </c:pt>
                <c:pt idx="301">
                  <c:v>332.11289223602262</c:v>
                </c:pt>
                <c:pt idx="302">
                  <c:v>-595.46622120491156</c:v>
                </c:pt>
                <c:pt idx="303">
                  <c:v>330.76577061117359</c:v>
                </c:pt>
                <c:pt idx="304">
                  <c:v>329.75542939253683</c:v>
                </c:pt>
                <c:pt idx="305">
                  <c:v>-302.81023942471529</c:v>
                </c:pt>
                <c:pt idx="306">
                  <c:v>63.050499523944382</c:v>
                </c:pt>
                <c:pt idx="307">
                  <c:v>61.426232200173672</c:v>
                </c:pt>
                <c:pt idx="308">
                  <c:v>317.96811517510696</c:v>
                </c:pt>
                <c:pt idx="309">
                  <c:v>58.263185306514515</c:v>
                </c:pt>
                <c:pt idx="310">
                  <c:v>58.177697552631798</c:v>
                </c:pt>
                <c:pt idx="311">
                  <c:v>310.89572664464868</c:v>
                </c:pt>
                <c:pt idx="312">
                  <c:v>-574.4579471905472</c:v>
                </c:pt>
                <c:pt idx="313">
                  <c:v>57.322820013805085</c:v>
                </c:pt>
                <c:pt idx="314">
                  <c:v>308.20148339495063</c:v>
                </c:pt>
                <c:pt idx="315">
                  <c:v>685.50517294097881</c:v>
                </c:pt>
                <c:pt idx="316">
                  <c:v>55.955015951682071</c:v>
                </c:pt>
                <c:pt idx="317">
                  <c:v>305.50724014525213</c:v>
                </c:pt>
                <c:pt idx="318">
                  <c:v>-294.00141380939431</c:v>
                </c:pt>
                <c:pt idx="319">
                  <c:v>54.501724135676795</c:v>
                </c:pt>
                <c:pt idx="320">
                  <c:v>-292.31737361823025</c:v>
                </c:pt>
                <c:pt idx="321">
                  <c:v>-562.51206588826244</c:v>
                </c:pt>
                <c:pt idx="322">
                  <c:v>52.364530288609785</c:v>
                </c:pt>
                <c:pt idx="323">
                  <c:v>666.15563871159929</c:v>
                </c:pt>
                <c:pt idx="324">
                  <c:v>296.07738877130805</c:v>
                </c:pt>
                <c:pt idx="325">
                  <c:v>657.61168853239224</c:v>
                </c:pt>
                <c:pt idx="326">
                  <c:v>-289.85608410806663</c:v>
                </c:pt>
                <c:pt idx="327">
                  <c:v>292.70958470918549</c:v>
                </c:pt>
                <c:pt idx="328">
                  <c:v>656.103932618415</c:v>
                </c:pt>
                <c:pt idx="329">
                  <c:v>-553.44967317618421</c:v>
                </c:pt>
                <c:pt idx="330">
                  <c:v>-288.04250236373537</c:v>
                </c:pt>
                <c:pt idx="331">
                  <c:v>287.32109820978894</c:v>
                </c:pt>
                <c:pt idx="332">
                  <c:v>646.05222652523071</c:v>
                </c:pt>
                <c:pt idx="333">
                  <c:v>285.63719617872721</c:v>
                </c:pt>
                <c:pt idx="334">
                  <c:v>-287.00616993840367</c:v>
                </c:pt>
                <c:pt idx="335">
                  <c:v>285.30041577251495</c:v>
                </c:pt>
                <c:pt idx="336">
                  <c:v>-545.21113434702193</c:v>
                </c:pt>
                <c:pt idx="337">
                  <c:v>632.4824232994315</c:v>
                </c:pt>
                <c:pt idx="338">
                  <c:v>632.4824232994315</c:v>
                </c:pt>
                <c:pt idx="339">
                  <c:v>-542.3276457568154</c:v>
                </c:pt>
                <c:pt idx="340">
                  <c:v>-540.26801104952483</c:v>
                </c:pt>
                <c:pt idx="341">
                  <c:v>43.131852869280465</c:v>
                </c:pt>
                <c:pt idx="342">
                  <c:v>275.53378399235862</c:v>
                </c:pt>
                <c:pt idx="343">
                  <c:v>275.19700358614637</c:v>
                </c:pt>
                <c:pt idx="344">
                  <c:v>623.9384731202249</c:v>
                </c:pt>
                <c:pt idx="345">
                  <c:v>-282.08359091807733</c:v>
                </c:pt>
                <c:pt idx="346">
                  <c:v>616.90227885499598</c:v>
                </c:pt>
                <c:pt idx="347">
                  <c:v>-534.08910692765312</c:v>
                </c:pt>
                <c:pt idx="348">
                  <c:v>268.46139546190079</c:v>
                </c:pt>
                <c:pt idx="349">
                  <c:v>267.78783464947628</c:v>
                </c:pt>
                <c:pt idx="350">
                  <c:v>39.284903944559574</c:v>
                </c:pt>
                <c:pt idx="351">
                  <c:v>38.344538651850144</c:v>
                </c:pt>
                <c:pt idx="352">
                  <c:v>37.917099882437014</c:v>
                </c:pt>
                <c:pt idx="353">
                  <c:v>-278.06780276991685</c:v>
                </c:pt>
                <c:pt idx="354">
                  <c:v>262.06256774386748</c:v>
                </c:pt>
                <c:pt idx="355">
                  <c:v>598.30662258260509</c:v>
                </c:pt>
                <c:pt idx="356">
                  <c:v>260.37866571280574</c:v>
                </c:pt>
                <c:pt idx="357">
                  <c:v>35.865393789252721</c:v>
                </c:pt>
                <c:pt idx="358">
                  <c:v>257.01086165068318</c:v>
                </c:pt>
                <c:pt idx="359">
                  <c:v>-275.99513791925256</c:v>
                </c:pt>
                <c:pt idx="360">
                  <c:v>-520.08359091807733</c:v>
                </c:pt>
                <c:pt idx="361">
                  <c:v>256.67408124447093</c:v>
                </c:pt>
                <c:pt idx="362">
                  <c:v>255.32695961962145</c:v>
                </c:pt>
                <c:pt idx="363">
                  <c:v>-274.95880549392086</c:v>
                </c:pt>
                <c:pt idx="364">
                  <c:v>32.27490812617998</c:v>
                </c:pt>
                <c:pt idx="365">
                  <c:v>250.27525352643715</c:v>
                </c:pt>
                <c:pt idx="366">
                  <c:v>-273.40430685592264</c:v>
                </c:pt>
                <c:pt idx="367">
                  <c:v>31.932957110649568</c:v>
                </c:pt>
                <c:pt idx="368">
                  <c:v>249.9384731202249</c:v>
                </c:pt>
                <c:pt idx="369">
                  <c:v>31.676493849001417</c:v>
                </c:pt>
                <c:pt idx="370">
                  <c:v>-272.75659909009028</c:v>
                </c:pt>
                <c:pt idx="371">
                  <c:v>574.18252795896296</c:v>
                </c:pt>
                <c:pt idx="372">
                  <c:v>247.24422987052685</c:v>
                </c:pt>
                <c:pt idx="373">
                  <c:v>-508.13770961579257</c:v>
                </c:pt>
                <c:pt idx="374">
                  <c:v>-270.55439268625969</c:v>
                </c:pt>
                <c:pt idx="375">
                  <c:v>-504.43036714266964</c:v>
                </c:pt>
                <c:pt idx="376">
                  <c:v>240.84540215249353</c:v>
                </c:pt>
                <c:pt idx="377">
                  <c:v>240.50862174628128</c:v>
                </c:pt>
                <c:pt idx="378">
                  <c:v>27.402106154867397</c:v>
                </c:pt>
                <c:pt idx="379">
                  <c:v>556.59204229589022</c:v>
                </c:pt>
                <c:pt idx="380">
                  <c:v>-500.72302466954625</c:v>
                </c:pt>
                <c:pt idx="381">
                  <c:v>237.47759809037052</c:v>
                </c:pt>
                <c:pt idx="382">
                  <c:v>237.14081768415826</c:v>
                </c:pt>
                <c:pt idx="383">
                  <c:v>26.461740862157967</c:v>
                </c:pt>
                <c:pt idx="384">
                  <c:v>-267.05677075076574</c:v>
                </c:pt>
                <c:pt idx="385">
                  <c:v>535.98604480486256</c:v>
                </c:pt>
                <c:pt idx="386">
                  <c:v>227.71096631021419</c:v>
                </c:pt>
                <c:pt idx="387">
                  <c:v>227.37418590400193</c:v>
                </c:pt>
                <c:pt idx="388">
                  <c:v>21.1615001214318</c:v>
                </c:pt>
                <c:pt idx="389">
                  <c:v>20.691317475077085</c:v>
                </c:pt>
                <c:pt idx="390">
                  <c:v>20.306622582605087</c:v>
                </c:pt>
                <c:pt idx="391">
                  <c:v>-262.39327483677152</c:v>
                </c:pt>
                <c:pt idx="392">
                  <c:v>221.64891899839313</c:v>
                </c:pt>
                <c:pt idx="393">
                  <c:v>522.91882688372289</c:v>
                </c:pt>
                <c:pt idx="394">
                  <c:v>-482.59823924538978</c:v>
                </c:pt>
                <c:pt idx="395">
                  <c:v>219.29145615490688</c:v>
                </c:pt>
                <c:pt idx="396">
                  <c:v>218.95467574869463</c:v>
                </c:pt>
                <c:pt idx="397">
                  <c:v>-479.30282371372505</c:v>
                </c:pt>
                <c:pt idx="398">
                  <c:v>213.22940884308582</c:v>
                </c:pt>
                <c:pt idx="399">
                  <c:v>210.87194599960003</c:v>
                </c:pt>
                <c:pt idx="400">
                  <c:v>-256.69344649744653</c:v>
                </c:pt>
                <c:pt idx="401">
                  <c:v>205.82023990641574</c:v>
                </c:pt>
                <c:pt idx="402">
                  <c:v>12.44174922539878</c:v>
                </c:pt>
                <c:pt idx="403">
                  <c:v>200.09497300080693</c:v>
                </c:pt>
                <c:pt idx="404">
                  <c:v>199.75819259459468</c:v>
                </c:pt>
                <c:pt idx="405">
                  <c:v>-461.17803828956812</c:v>
                </c:pt>
                <c:pt idx="406">
                  <c:v>-253.58444922145054</c:v>
                </c:pt>
                <c:pt idx="407">
                  <c:v>-460.35418440665217</c:v>
                </c:pt>
                <c:pt idx="408">
                  <c:v>480.19907598768987</c:v>
                </c:pt>
                <c:pt idx="409">
                  <c:v>474.16805233177911</c:v>
                </c:pt>
                <c:pt idx="410">
                  <c:v>7.3979717463207635</c:v>
                </c:pt>
                <c:pt idx="411">
                  <c:v>7.3124839924380467</c:v>
                </c:pt>
                <c:pt idx="412">
                  <c:v>-453.35142640186405</c:v>
                </c:pt>
                <c:pt idx="413">
                  <c:v>7.0560207307898963</c:v>
                </c:pt>
                <c:pt idx="414">
                  <c:v>-250.60499349862175</c:v>
                </c:pt>
                <c:pt idx="415">
                  <c:v>6.2866309458459</c:v>
                </c:pt>
                <c:pt idx="416">
                  <c:v>-249.82774417962219</c:v>
                </c:pt>
                <c:pt idx="417">
                  <c:v>462.10600501995805</c:v>
                </c:pt>
                <c:pt idx="418">
                  <c:v>5.859192176432316</c:v>
                </c:pt>
                <c:pt idx="419">
                  <c:v>2.9526085444213095</c:v>
                </c:pt>
                <c:pt idx="420">
                  <c:v>181.23527025291878</c:v>
                </c:pt>
                <c:pt idx="421">
                  <c:v>2.6106575288908971</c:v>
                </c:pt>
                <c:pt idx="422">
                  <c:v>179.88814862806976</c:v>
                </c:pt>
                <c:pt idx="423">
                  <c:v>179.21458781564525</c:v>
                </c:pt>
                <c:pt idx="424">
                  <c:v>1.4993167284160336</c:v>
                </c:pt>
                <c:pt idx="425">
                  <c:v>176.857124972159</c:v>
                </c:pt>
                <c:pt idx="426">
                  <c:v>0.13151266629301972</c:v>
                </c:pt>
                <c:pt idx="427">
                  <c:v>-3.9462841472413857E-2</c:v>
                </c:pt>
                <c:pt idx="428">
                  <c:v>-0.46690161088554305</c:v>
                </c:pt>
                <c:pt idx="429">
                  <c:v>433.7099353067124</c:v>
                </c:pt>
                <c:pt idx="430">
                  <c:v>432.95605734972378</c:v>
                </c:pt>
                <c:pt idx="431">
                  <c:v>-242.96204186179875</c:v>
                </c:pt>
                <c:pt idx="432">
                  <c:v>170.45829725412568</c:v>
                </c:pt>
                <c:pt idx="433">
                  <c:v>-431.10737156312643</c:v>
                </c:pt>
                <c:pt idx="434">
                  <c:v>169.44795603548891</c:v>
                </c:pt>
                <c:pt idx="435">
                  <c:v>421.89918064722087</c:v>
                </c:pt>
                <c:pt idx="436">
                  <c:v>166.0801519733659</c:v>
                </c:pt>
                <c:pt idx="437">
                  <c:v>417.37591290528781</c:v>
                </c:pt>
                <c:pt idx="438">
                  <c:v>162.03878709881837</c:v>
                </c:pt>
                <c:pt idx="439">
                  <c:v>-238.42808750097174</c:v>
                </c:pt>
                <c:pt idx="440">
                  <c:v>-417.92570943646706</c:v>
                </c:pt>
                <c:pt idx="441">
                  <c:v>-8.5027504758572832</c:v>
                </c:pt>
                <c:pt idx="442">
                  <c:v>-9.1866525069190175</c:v>
                </c:pt>
                <c:pt idx="443">
                  <c:v>386.21562401641677</c:v>
                </c:pt>
                <c:pt idx="444">
                  <c:v>-408.45138978293062</c:v>
                </c:pt>
                <c:pt idx="445">
                  <c:v>382.69752688380231</c:v>
                </c:pt>
                <c:pt idx="446">
                  <c:v>-12.392443277519305</c:v>
                </c:pt>
                <c:pt idx="447">
                  <c:v>144.5262059757797</c:v>
                </c:pt>
                <c:pt idx="448">
                  <c:v>379.68201505584693</c:v>
                </c:pt>
                <c:pt idx="449">
                  <c:v>143.85264516335519</c:v>
                </c:pt>
                <c:pt idx="450">
                  <c:v>-401.03670483668429</c:v>
                </c:pt>
                <c:pt idx="451">
                  <c:v>-401.03670483668429</c:v>
                </c:pt>
                <c:pt idx="452">
                  <c:v>-14.572381001527901</c:v>
                </c:pt>
                <c:pt idx="453">
                  <c:v>139.81128028880767</c:v>
                </c:pt>
                <c:pt idx="454">
                  <c:v>370.13289426732172</c:v>
                </c:pt>
                <c:pt idx="455">
                  <c:v>-399.80092401231013</c:v>
                </c:pt>
                <c:pt idx="456">
                  <c:v>137.45381744532187</c:v>
                </c:pt>
                <c:pt idx="457">
                  <c:v>137.11703703910916</c:v>
                </c:pt>
                <c:pt idx="458">
                  <c:v>-397.74128930501956</c:v>
                </c:pt>
                <c:pt idx="459">
                  <c:v>-18.419329926248338</c:v>
                </c:pt>
                <c:pt idx="460">
                  <c:v>-391.1504582416901</c:v>
                </c:pt>
                <c:pt idx="461">
                  <c:v>-391.1504582416901</c:v>
                </c:pt>
                <c:pt idx="462">
                  <c:v>130.04464850865133</c:v>
                </c:pt>
                <c:pt idx="463">
                  <c:v>-389.50275047585728</c:v>
                </c:pt>
                <c:pt idx="464">
                  <c:v>-758.4022689944054</c:v>
                </c:pt>
                <c:pt idx="465">
                  <c:v>-19.787133988370897</c:v>
                </c:pt>
                <c:pt idx="466">
                  <c:v>123.64582079061802</c:v>
                </c:pt>
                <c:pt idx="467">
                  <c:v>-22.522742112616925</c:v>
                </c:pt>
                <c:pt idx="468">
                  <c:v>335.9570935504953</c:v>
                </c:pt>
                <c:pt idx="469">
                  <c:v>-23.035668635912771</c:v>
                </c:pt>
                <c:pt idx="470">
                  <c:v>-23.548595159209071</c:v>
                </c:pt>
                <c:pt idx="471">
                  <c:v>-378.79264999794668</c:v>
                </c:pt>
                <c:pt idx="472">
                  <c:v>-377.55686917357252</c:v>
                </c:pt>
                <c:pt idx="473">
                  <c:v>-222.10585180199496</c:v>
                </c:pt>
                <c:pt idx="474">
                  <c:v>116.91021266637199</c:v>
                </c:pt>
                <c:pt idx="475">
                  <c:v>116.91021266637199</c:v>
                </c:pt>
                <c:pt idx="476">
                  <c:v>328.41831398060708</c:v>
                </c:pt>
                <c:pt idx="477">
                  <c:v>-729.30350931696921</c:v>
                </c:pt>
                <c:pt idx="478">
                  <c:v>-376.73301529065611</c:v>
                </c:pt>
                <c:pt idx="479">
                  <c:v>115.56309104152297</c:v>
                </c:pt>
                <c:pt idx="480">
                  <c:v>-375.90916140774016</c:v>
                </c:pt>
                <c:pt idx="481">
                  <c:v>-374.26145364190734</c:v>
                </c:pt>
                <c:pt idx="482">
                  <c:v>-220.03318695133089</c:v>
                </c:pt>
                <c:pt idx="483">
                  <c:v>318.36660788742279</c:v>
                </c:pt>
                <c:pt idx="484">
                  <c:v>317.86402258276371</c:v>
                </c:pt>
                <c:pt idx="485">
                  <c:v>317.3614372781044</c:v>
                </c:pt>
                <c:pt idx="486">
                  <c:v>-219.64456229183133</c:v>
                </c:pt>
                <c:pt idx="487">
                  <c:v>-219.51502073866504</c:v>
                </c:pt>
                <c:pt idx="488">
                  <c:v>-370.14218422732665</c:v>
                </c:pt>
                <c:pt idx="489">
                  <c:v>-27.481031837812225</c:v>
                </c:pt>
                <c:pt idx="490">
                  <c:v>109.16426332348965</c:v>
                </c:pt>
                <c:pt idx="491">
                  <c:v>107.81714169864063</c:v>
                </c:pt>
                <c:pt idx="492">
                  <c:v>-29.361762423231085</c:v>
                </c:pt>
                <c:pt idx="493">
                  <c:v>104.11255723030536</c:v>
                </c:pt>
                <c:pt idx="494">
                  <c:v>-361.49171845670617</c:v>
                </c:pt>
                <c:pt idx="495">
                  <c:v>100.40797276197031</c:v>
                </c:pt>
                <c:pt idx="496">
                  <c:v>-31.926395039711451</c:v>
                </c:pt>
                <c:pt idx="497">
                  <c:v>98.050509918484295</c:v>
                </c:pt>
                <c:pt idx="498">
                  <c:v>-214.85152482467151</c:v>
                </c:pt>
                <c:pt idx="499">
                  <c:v>-356.54859515920907</c:v>
                </c:pt>
                <c:pt idx="500">
                  <c:v>289.7192455218476</c:v>
                </c:pt>
                <c:pt idx="501">
                  <c:v>95.019486262573764</c:v>
                </c:pt>
                <c:pt idx="502">
                  <c:v>-353.25317962754434</c:v>
                </c:pt>
                <c:pt idx="503">
                  <c:v>283.68822186593707</c:v>
                </c:pt>
                <c:pt idx="504">
                  <c:v>-352.01739880316973</c:v>
                </c:pt>
                <c:pt idx="505">
                  <c:v>274.64168638207116</c:v>
                </c:pt>
                <c:pt idx="506">
                  <c:v>-210.18802891067799</c:v>
                </c:pt>
                <c:pt idx="507">
                  <c:v>270.11841864013832</c:v>
                </c:pt>
                <c:pt idx="508">
                  <c:v>-207.59719784734807</c:v>
                </c:pt>
                <c:pt idx="509">
                  <c:v>257.05120071899864</c:v>
                </c:pt>
                <c:pt idx="510">
                  <c:v>-338.01188279359417</c:v>
                </c:pt>
                <c:pt idx="511">
                  <c:v>-41.586511228454128</c:v>
                </c:pt>
                <c:pt idx="512">
                  <c:v>-42.013949997867485</c:v>
                </c:pt>
                <c:pt idx="513">
                  <c:v>74.81266188983659</c:v>
                </c:pt>
                <c:pt idx="514">
                  <c:v>-333.89261337901303</c:v>
                </c:pt>
                <c:pt idx="515">
                  <c:v>-624.68061839695747</c:v>
                </c:pt>
                <c:pt idx="516">
                  <c:v>-624.01739880316973</c:v>
                </c:pt>
                <c:pt idx="517">
                  <c:v>245.24044605950712</c:v>
                </c:pt>
                <c:pt idx="518">
                  <c:v>-43.638217321638422</c:v>
                </c:pt>
                <c:pt idx="519">
                  <c:v>-43.638217321638422</c:v>
                </c:pt>
                <c:pt idx="520">
                  <c:v>71.108077421501321</c:v>
                </c:pt>
                <c:pt idx="521">
                  <c:v>237.45037383728936</c:v>
                </c:pt>
                <c:pt idx="522">
                  <c:v>-202.93370193335454</c:v>
                </c:pt>
                <c:pt idx="523">
                  <c:v>-45.946386676470638</c:v>
                </c:pt>
                <c:pt idx="524">
                  <c:v>64.372469297255748</c:v>
                </c:pt>
                <c:pt idx="525">
                  <c:v>-600.63890812215277</c:v>
                </c:pt>
                <c:pt idx="526">
                  <c:v>-322.35865901818602</c:v>
                </c:pt>
                <c:pt idx="527">
                  <c:v>-47.271446861652294</c:v>
                </c:pt>
                <c:pt idx="528">
                  <c:v>-591.68544360601868</c:v>
                </c:pt>
                <c:pt idx="529">
                  <c:v>-199.43607999785968</c:v>
                </c:pt>
                <c:pt idx="530">
                  <c:v>218.35213226023916</c:v>
                </c:pt>
                <c:pt idx="531">
                  <c:v>56.963300360585436</c:v>
                </c:pt>
                <c:pt idx="532">
                  <c:v>-581.23973500386228</c:v>
                </c:pt>
                <c:pt idx="533">
                  <c:v>-198.6588306788608</c:v>
                </c:pt>
                <c:pt idx="534">
                  <c:v>-579.41588112094587</c:v>
                </c:pt>
                <c:pt idx="535">
                  <c:v>-569.88209946024767</c:v>
                </c:pt>
                <c:pt idx="536">
                  <c:v>-52.016017202140802</c:v>
                </c:pt>
                <c:pt idx="537">
                  <c:v>-569.13597741723629</c:v>
                </c:pt>
                <c:pt idx="538">
                  <c:v>205.28491433909971</c:v>
                </c:pt>
                <c:pt idx="539">
                  <c:v>-52.699919233202309</c:v>
                </c:pt>
                <c:pt idx="540">
                  <c:v>-52.956382494850459</c:v>
                </c:pt>
                <c:pt idx="541">
                  <c:v>-53.896747787559889</c:v>
                </c:pt>
                <c:pt idx="542">
                  <c:v>-53.939491664501247</c:v>
                </c:pt>
                <c:pt idx="543">
                  <c:v>-545.42587693932569</c:v>
                </c:pt>
                <c:pt idx="544">
                  <c:v>-542.60719366572789</c:v>
                </c:pt>
                <c:pt idx="545">
                  <c:v>-542.44138876728084</c:v>
                </c:pt>
                <c:pt idx="546">
                  <c:v>-542.10977897038697</c:v>
                </c:pt>
                <c:pt idx="547">
                  <c:v>-537.46724181387299</c:v>
                </c:pt>
                <c:pt idx="548">
                  <c:v>-296.81918864778345</c:v>
                </c:pt>
                <c:pt idx="549">
                  <c:v>-58.855037512755189</c:v>
                </c:pt>
                <c:pt idx="550">
                  <c:v>-529.17699689152664</c:v>
                </c:pt>
                <c:pt idx="551">
                  <c:v>-60.650280344291332</c:v>
                </c:pt>
                <c:pt idx="552">
                  <c:v>-189.07275574454093</c:v>
                </c:pt>
                <c:pt idx="553">
                  <c:v>-516.24421481266609</c:v>
                </c:pt>
                <c:pt idx="554">
                  <c:v>-516.24421481266609</c:v>
                </c:pt>
                <c:pt idx="555">
                  <c:v>-515.91260501577221</c:v>
                </c:pt>
                <c:pt idx="556">
                  <c:v>-513.92294623440921</c:v>
                </c:pt>
                <c:pt idx="557">
                  <c:v>-512.76231194528077</c:v>
                </c:pt>
                <c:pt idx="558">
                  <c:v>-286.9329420527888</c:v>
                </c:pt>
                <c:pt idx="559">
                  <c:v>-511.43587275770528</c:v>
                </c:pt>
                <c:pt idx="560">
                  <c:v>-286.10908816987262</c:v>
                </c:pt>
                <c:pt idx="561">
                  <c:v>-509.44621397634205</c:v>
                </c:pt>
                <c:pt idx="562">
                  <c:v>-509.28040907789523</c:v>
                </c:pt>
                <c:pt idx="563">
                  <c:v>158.5444810057927</c:v>
                </c:pt>
                <c:pt idx="564">
                  <c:v>-501.81918864778345</c:v>
                </c:pt>
                <c:pt idx="565">
                  <c:v>154.52379856851894</c:v>
                </c:pt>
                <c:pt idx="566">
                  <c:v>22.948479333144633</c:v>
                </c:pt>
                <c:pt idx="567">
                  <c:v>-497.25955394049288</c:v>
                </c:pt>
                <c:pt idx="568">
                  <c:v>-495.02118781145941</c:v>
                </c:pt>
                <c:pt idx="569">
                  <c:v>-65.779545577252065</c:v>
                </c:pt>
                <c:pt idx="570">
                  <c:v>-489.54962616271064</c:v>
                </c:pt>
                <c:pt idx="571">
                  <c:v>-277.04669545779416</c:v>
                </c:pt>
                <c:pt idx="572">
                  <c:v>-485.5703085999844</c:v>
                </c:pt>
                <c:pt idx="573">
                  <c:v>-483.74645471706822</c:v>
                </c:pt>
                <c:pt idx="574">
                  <c:v>133.91780107749128</c:v>
                </c:pt>
                <c:pt idx="575">
                  <c:v>-471.47689223199541</c:v>
                </c:pt>
                <c:pt idx="576">
                  <c:v>-270.04393745300649</c:v>
                </c:pt>
                <c:pt idx="577">
                  <c:v>-269.63201051154829</c:v>
                </c:pt>
                <c:pt idx="578">
                  <c:v>-181.0411794482186</c:v>
                </c:pt>
                <c:pt idx="579">
                  <c:v>-464.67889139567137</c:v>
                </c:pt>
                <c:pt idx="580">
                  <c:v>-463.02084241120201</c:v>
                </c:pt>
                <c:pt idx="581">
                  <c:v>-71.336249579626156</c:v>
                </c:pt>
                <c:pt idx="582">
                  <c:v>-455.55962198109023</c:v>
                </c:pt>
                <c:pt idx="583">
                  <c:v>120.34799785169253</c:v>
                </c:pt>
                <c:pt idx="584">
                  <c:v>-454.06737789506792</c:v>
                </c:pt>
                <c:pt idx="585">
                  <c:v>118.33765663305553</c:v>
                </c:pt>
                <c:pt idx="586">
                  <c:v>-452.57513380904561</c:v>
                </c:pt>
                <c:pt idx="587">
                  <c:v>2.0680941479829471</c:v>
                </c:pt>
                <c:pt idx="588">
                  <c:v>-73.131492411162526</c:v>
                </c:pt>
                <c:pt idx="589">
                  <c:v>-443.1242545975706</c:v>
                </c:pt>
                <c:pt idx="590">
                  <c:v>4.7411710709184263E-2</c:v>
                </c:pt>
                <c:pt idx="591">
                  <c:v>4.7411710709184263E-2</c:v>
                </c:pt>
                <c:pt idx="592">
                  <c:v>-442.79264480067673</c:v>
                </c:pt>
                <c:pt idx="593">
                  <c:v>-74.670271981050746</c:v>
                </c:pt>
                <c:pt idx="594">
                  <c:v>-436.16044886279974</c:v>
                </c:pt>
                <c:pt idx="595">
                  <c:v>-435.82883906590587</c:v>
                </c:pt>
                <c:pt idx="596">
                  <c:v>-4.3307335700505973</c:v>
                </c:pt>
                <c:pt idx="597">
                  <c:v>-4.3307335700505973</c:v>
                </c:pt>
                <c:pt idx="598">
                  <c:v>-431.35210680783871</c:v>
                </c:pt>
                <c:pt idx="599">
                  <c:v>-427.0411794482186</c:v>
                </c:pt>
                <c:pt idx="600">
                  <c:v>-6.6881964135366161</c:v>
                </c:pt>
                <c:pt idx="601">
                  <c:v>-425.88054515909016</c:v>
                </c:pt>
                <c:pt idx="602">
                  <c:v>97.22907383736856</c:v>
                </c:pt>
                <c:pt idx="603">
                  <c:v>-7.6985376321736112</c:v>
                </c:pt>
                <c:pt idx="604">
                  <c:v>-421.9012275963637</c:v>
                </c:pt>
                <c:pt idx="605">
                  <c:v>94.213562009413295</c:v>
                </c:pt>
                <c:pt idx="606">
                  <c:v>-419.24834922121295</c:v>
                </c:pt>
                <c:pt idx="607">
                  <c:v>-414.27420226780509</c:v>
                </c:pt>
                <c:pt idx="608">
                  <c:v>-78.816428044360691</c:v>
                </c:pt>
                <c:pt idx="609">
                  <c:v>-172.49143693923043</c:v>
                </c:pt>
                <c:pt idx="610">
                  <c:v>-412.28454348644186</c:v>
                </c:pt>
                <c:pt idx="611">
                  <c:v>-79.201122936832689</c:v>
                </c:pt>
                <c:pt idx="612">
                  <c:v>-410.79229940041955</c:v>
                </c:pt>
                <c:pt idx="613">
                  <c:v>-404.16010346254234</c:v>
                </c:pt>
                <c:pt idx="614">
                  <c:v>-80.568926998955476</c:v>
                </c:pt>
                <c:pt idx="615">
                  <c:v>-403.16527407186095</c:v>
                </c:pt>
                <c:pt idx="616">
                  <c:v>-80.73990250672091</c:v>
                </c:pt>
                <c:pt idx="617">
                  <c:v>-238.73748990219019</c:v>
                </c:pt>
                <c:pt idx="618">
                  <c:v>-395.04083404796143</c:v>
                </c:pt>
                <c:pt idx="619">
                  <c:v>-169.51198121640141</c:v>
                </c:pt>
                <c:pt idx="620">
                  <c:v>-387.57961361784965</c:v>
                </c:pt>
                <c:pt idx="621">
                  <c:v>-83.390022877083879</c:v>
                </c:pt>
                <c:pt idx="622">
                  <c:v>-386.9163940240619</c:v>
                </c:pt>
                <c:pt idx="623">
                  <c:v>-384.0977107504641</c:v>
                </c:pt>
                <c:pt idx="624">
                  <c:v>66.068784948497296</c:v>
                </c:pt>
                <c:pt idx="625">
                  <c:v>-167.56885791890431</c:v>
                </c:pt>
                <c:pt idx="626">
                  <c:v>-85.698192231916209</c:v>
                </c:pt>
                <c:pt idx="627">
                  <c:v>-85.869167739681643</c:v>
                </c:pt>
                <c:pt idx="628">
                  <c:v>-228.85124330719555</c:v>
                </c:pt>
                <c:pt idx="629">
                  <c:v>56.519664159972194</c:v>
                </c:pt>
                <c:pt idx="630">
                  <c:v>-29.252483629759695</c:v>
                </c:pt>
                <c:pt idx="631">
                  <c:v>-370.00429438247511</c:v>
                </c:pt>
                <c:pt idx="632">
                  <c:v>-29.589264035972064</c:v>
                </c:pt>
                <c:pt idx="633">
                  <c:v>-227.20353554136329</c:v>
                </c:pt>
                <c:pt idx="634">
                  <c:v>-360.55341517100032</c:v>
                </c:pt>
                <c:pt idx="635">
                  <c:v>-34.304189722943988</c:v>
                </c:pt>
                <c:pt idx="636">
                  <c:v>-357.48602454973206</c:v>
                </c:pt>
                <c:pt idx="637">
                  <c:v>-355.99378046370975</c:v>
                </c:pt>
                <c:pt idx="638">
                  <c:v>-35.651311347793126</c:v>
                </c:pt>
                <c:pt idx="639">
                  <c:v>-354.75024372535768</c:v>
                </c:pt>
                <c:pt idx="640">
                  <c:v>-162.90536200491056</c:v>
                </c:pt>
                <c:pt idx="641">
                  <c:v>-38.008774191279144</c:v>
                </c:pt>
                <c:pt idx="642">
                  <c:v>37.924007887581297</c:v>
                </c:pt>
                <c:pt idx="643">
                  <c:v>-90.613738080170265</c:v>
                </c:pt>
                <c:pt idx="644">
                  <c:v>-40.366237034765163</c:v>
                </c:pt>
                <c:pt idx="645">
                  <c:v>-343.14390083407272</c:v>
                </c:pt>
                <c:pt idx="646">
                  <c:v>-90.998432972642263</c:v>
                </c:pt>
                <c:pt idx="647">
                  <c:v>-161.4804049200792</c:v>
                </c:pt>
                <c:pt idx="648">
                  <c:v>-341.32004695115654</c:v>
                </c:pt>
                <c:pt idx="649">
                  <c:v>-41.376578253402045</c:v>
                </c:pt>
                <c:pt idx="650">
                  <c:v>-340.6568273573688</c:v>
                </c:pt>
                <c:pt idx="651">
                  <c:v>-340.49102245892186</c:v>
                </c:pt>
                <c:pt idx="652">
                  <c:v>-91.85331051146909</c:v>
                </c:pt>
                <c:pt idx="653">
                  <c:v>-335.0194608101732</c:v>
                </c:pt>
                <c:pt idx="654">
                  <c:v>-46.765064752798594</c:v>
                </c:pt>
                <c:pt idx="655">
                  <c:v>-326.72921588782685</c:v>
                </c:pt>
                <c:pt idx="656">
                  <c:v>-324.57375220801669</c:v>
                </c:pt>
                <c:pt idx="657">
                  <c:v>-320.09701994994964</c:v>
                </c:pt>
                <c:pt idx="658">
                  <c:v>-95.358308420658886</c:v>
                </c:pt>
                <c:pt idx="659">
                  <c:v>-317.27833667635184</c:v>
                </c:pt>
                <c:pt idx="660">
                  <c:v>-316.61511708256421</c:v>
                </c:pt>
                <c:pt idx="661">
                  <c:v>12.794742654620563</c:v>
                </c:pt>
                <c:pt idx="662">
                  <c:v>-310.31453094158087</c:v>
                </c:pt>
                <c:pt idx="663">
                  <c:v>9.7792308266652981</c:v>
                </c:pt>
                <c:pt idx="664">
                  <c:v>-54.511014095681162</c:v>
                </c:pt>
                <c:pt idx="665">
                  <c:v>-97.153551252195143</c:v>
                </c:pt>
                <c:pt idx="666">
                  <c:v>4.2507924754139594</c:v>
                </c:pt>
                <c:pt idx="667">
                  <c:v>-98.093916544904573</c:v>
                </c:pt>
                <c:pt idx="668">
                  <c:v>-98.77781857596608</c:v>
                </c:pt>
                <c:pt idx="669">
                  <c:v>-290.83245537406674</c:v>
                </c:pt>
                <c:pt idx="670">
                  <c:v>-290.41794312794946</c:v>
                </c:pt>
                <c:pt idx="671">
                  <c:v>-286.77023536211698</c:v>
                </c:pt>
                <c:pt idx="672">
                  <c:v>-280.63545411958069</c:v>
                </c:pt>
                <c:pt idx="673">
                  <c:v>-102.88123076233455</c:v>
                </c:pt>
                <c:pt idx="674">
                  <c:v>-20.375887452887582</c:v>
                </c:pt>
                <c:pt idx="675">
                  <c:v>-103.99257156280942</c:v>
                </c:pt>
                <c:pt idx="676">
                  <c:v>-104.93293685551885</c:v>
                </c:pt>
                <c:pt idx="677">
                  <c:v>-105.10391236328428</c:v>
                </c:pt>
                <c:pt idx="678">
                  <c:v>-105.189400117167</c:v>
                </c:pt>
                <c:pt idx="679">
                  <c:v>-105.44586337881492</c:v>
                </c:pt>
                <c:pt idx="680">
                  <c:v>-254.93569486030674</c:v>
                </c:pt>
                <c:pt idx="681">
                  <c:v>-247.30866953174802</c:v>
                </c:pt>
                <c:pt idx="682">
                  <c:v>-245.8164254457256</c:v>
                </c:pt>
                <c:pt idx="683">
                  <c:v>-245.3190107503849</c:v>
                </c:pt>
                <c:pt idx="684">
                  <c:v>-242.33452257834017</c:v>
                </c:pt>
                <c:pt idx="685">
                  <c:v>-240.17905889853</c:v>
                </c:pt>
                <c:pt idx="686">
                  <c:v>-237.85779032027312</c:v>
                </c:pt>
                <c:pt idx="687">
                  <c:v>-234.87330214822839</c:v>
                </c:pt>
                <c:pt idx="688">
                  <c:v>-109.63476331906622</c:v>
                </c:pt>
                <c:pt idx="689">
                  <c:v>-229.89915519482054</c:v>
                </c:pt>
                <c:pt idx="690">
                  <c:v>-228.07530131190424</c:v>
                </c:pt>
                <c:pt idx="691">
                  <c:v>-218.45861720198246</c:v>
                </c:pt>
                <c:pt idx="692">
                  <c:v>-218.12700740508859</c:v>
                </c:pt>
                <c:pt idx="693">
                  <c:v>-208.84193309206057</c:v>
                </c:pt>
                <c:pt idx="694">
                  <c:v>-192.26144324736771</c:v>
                </c:pt>
                <c:pt idx="695">
                  <c:v>-185.1318326141498</c:v>
                </c:pt>
                <c:pt idx="696">
                  <c:v>-183.30797873123356</c:v>
                </c:pt>
                <c:pt idx="697">
                  <c:v>-181.31831994987044</c:v>
                </c:pt>
                <c:pt idx="698">
                  <c:v>-176.50997789490953</c:v>
                </c:pt>
                <c:pt idx="699">
                  <c:v>-161.09012233934516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9-4C21-9A5F-A2C45701F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50416"/>
        <c:axId val="571151728"/>
      </c:scatterChart>
      <c:valAx>
        <c:axId val="57115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Cost</a:t>
                </a:r>
              </a:p>
            </c:rich>
          </c:tx>
          <c:overlay val="0"/>
        </c:title>
        <c:numFmt formatCode="_-[$$-409]* #\ ##0.00_ ;_-[$$-409]* \-#\ ##0.00\ ;_-[$$-409]* &quot;-&quot;??_ ;_-@_ " sourceLinked="1"/>
        <c:majorTickMark val="out"/>
        <c:minorTickMark val="none"/>
        <c:tickLblPos val="nextTo"/>
        <c:crossAx val="571151728"/>
        <c:crosses val="autoZero"/>
        <c:crossBetween val="midCat"/>
      </c:valAx>
      <c:valAx>
        <c:axId val="57115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150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Cost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3810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SalesData!$G$2:$G$701</c:f>
              <c:numCache>
                <c:formatCode>_-[$$-409]* #\ ##0.00_ ;_-[$$-409]* \-#\ ##0.00\ ;_-[$$-409]* "-"??_ ;_-@_ </c:formatCode>
                <c:ptCount val="700"/>
                <c:pt idx="0">
                  <c:v>10993.125</c:v>
                </c:pt>
                <c:pt idx="1">
                  <c:v>10626</c:v>
                </c:pt>
                <c:pt idx="2">
                  <c:v>10588.875</c:v>
                </c:pt>
                <c:pt idx="3">
                  <c:v>10432.125</c:v>
                </c:pt>
                <c:pt idx="4">
                  <c:v>8985</c:v>
                </c:pt>
                <c:pt idx="5">
                  <c:v>8502</c:v>
                </c:pt>
                <c:pt idx="6">
                  <c:v>9282.9</c:v>
                </c:pt>
                <c:pt idx="7">
                  <c:v>8052</c:v>
                </c:pt>
                <c:pt idx="8">
                  <c:v>7890</c:v>
                </c:pt>
                <c:pt idx="9">
                  <c:v>7602</c:v>
                </c:pt>
                <c:pt idx="10">
                  <c:v>7350</c:v>
                </c:pt>
                <c:pt idx="11">
                  <c:v>8156.5</c:v>
                </c:pt>
                <c:pt idx="12">
                  <c:v>7745.1</c:v>
                </c:pt>
                <c:pt idx="13">
                  <c:v>7026</c:v>
                </c:pt>
                <c:pt idx="14">
                  <c:v>6990</c:v>
                </c:pt>
                <c:pt idx="15">
                  <c:v>7994.25</c:v>
                </c:pt>
                <c:pt idx="16">
                  <c:v>7911.75</c:v>
                </c:pt>
                <c:pt idx="17">
                  <c:v>6900</c:v>
                </c:pt>
                <c:pt idx="18">
                  <c:v>7867.75</c:v>
                </c:pt>
                <c:pt idx="19">
                  <c:v>7527.3</c:v>
                </c:pt>
                <c:pt idx="20">
                  <c:v>7788</c:v>
                </c:pt>
                <c:pt idx="21">
                  <c:v>6365.25</c:v>
                </c:pt>
                <c:pt idx="22">
                  <c:v>7771.5</c:v>
                </c:pt>
                <c:pt idx="23">
                  <c:v>7757.75</c:v>
                </c:pt>
                <c:pt idx="24">
                  <c:v>7713.75</c:v>
                </c:pt>
                <c:pt idx="25">
                  <c:v>7576.25</c:v>
                </c:pt>
                <c:pt idx="26">
                  <c:v>7038.9</c:v>
                </c:pt>
                <c:pt idx="27">
                  <c:v>7328.75</c:v>
                </c:pt>
                <c:pt idx="28">
                  <c:v>7276.5</c:v>
                </c:pt>
                <c:pt idx="29">
                  <c:v>6963</c:v>
                </c:pt>
                <c:pt idx="30">
                  <c:v>7238</c:v>
                </c:pt>
                <c:pt idx="31">
                  <c:v>7227</c:v>
                </c:pt>
                <c:pt idx="32">
                  <c:v>7163.75</c:v>
                </c:pt>
                <c:pt idx="33">
                  <c:v>7078.5</c:v>
                </c:pt>
                <c:pt idx="34">
                  <c:v>6974</c:v>
                </c:pt>
                <c:pt idx="35">
                  <c:v>6584.6</c:v>
                </c:pt>
                <c:pt idx="36">
                  <c:v>5986</c:v>
                </c:pt>
                <c:pt idx="37">
                  <c:v>5984</c:v>
                </c:pt>
                <c:pt idx="38">
                  <c:v>5984</c:v>
                </c:pt>
                <c:pt idx="39">
                  <c:v>5976</c:v>
                </c:pt>
                <c:pt idx="40">
                  <c:v>6525.2</c:v>
                </c:pt>
                <c:pt idx="41">
                  <c:v>6765</c:v>
                </c:pt>
                <c:pt idx="42">
                  <c:v>5862</c:v>
                </c:pt>
                <c:pt idx="43">
                  <c:v>6704.5</c:v>
                </c:pt>
                <c:pt idx="44">
                  <c:v>5836</c:v>
                </c:pt>
                <c:pt idx="45">
                  <c:v>6685.25</c:v>
                </c:pt>
                <c:pt idx="46">
                  <c:v>5828</c:v>
                </c:pt>
                <c:pt idx="47">
                  <c:v>6410.8</c:v>
                </c:pt>
                <c:pt idx="48">
                  <c:v>6395.4</c:v>
                </c:pt>
                <c:pt idx="49">
                  <c:v>5810</c:v>
                </c:pt>
                <c:pt idx="50">
                  <c:v>6327.2</c:v>
                </c:pt>
                <c:pt idx="51">
                  <c:v>5704</c:v>
                </c:pt>
                <c:pt idx="52">
                  <c:v>5702</c:v>
                </c:pt>
                <c:pt idx="53">
                  <c:v>6256.8</c:v>
                </c:pt>
                <c:pt idx="54">
                  <c:v>6429.5</c:v>
                </c:pt>
                <c:pt idx="55">
                  <c:v>5594</c:v>
                </c:pt>
                <c:pt idx="56">
                  <c:v>5526</c:v>
                </c:pt>
                <c:pt idx="57">
                  <c:v>6074.2</c:v>
                </c:pt>
                <c:pt idx="58">
                  <c:v>5168.25</c:v>
                </c:pt>
                <c:pt idx="59">
                  <c:v>6308.5</c:v>
                </c:pt>
                <c:pt idx="60">
                  <c:v>6050</c:v>
                </c:pt>
                <c:pt idx="61">
                  <c:v>6014.8</c:v>
                </c:pt>
                <c:pt idx="62">
                  <c:v>5458</c:v>
                </c:pt>
                <c:pt idx="63">
                  <c:v>5416</c:v>
                </c:pt>
                <c:pt idx="64">
                  <c:v>5392</c:v>
                </c:pt>
                <c:pt idx="65">
                  <c:v>5378</c:v>
                </c:pt>
                <c:pt idx="66">
                  <c:v>5326</c:v>
                </c:pt>
                <c:pt idx="67">
                  <c:v>5282</c:v>
                </c:pt>
                <c:pt idx="68">
                  <c:v>5264</c:v>
                </c:pt>
                <c:pt idx="69">
                  <c:v>5783.8</c:v>
                </c:pt>
                <c:pt idx="70">
                  <c:v>5240</c:v>
                </c:pt>
                <c:pt idx="71">
                  <c:v>5986.75</c:v>
                </c:pt>
                <c:pt idx="72">
                  <c:v>5942.75</c:v>
                </c:pt>
                <c:pt idx="73">
                  <c:v>5898.75</c:v>
                </c:pt>
                <c:pt idx="74">
                  <c:v>5662.8</c:v>
                </c:pt>
                <c:pt idx="75">
                  <c:v>5130</c:v>
                </c:pt>
                <c:pt idx="76">
                  <c:v>5118</c:v>
                </c:pt>
                <c:pt idx="77">
                  <c:v>5605.6</c:v>
                </c:pt>
                <c:pt idx="78">
                  <c:v>5070</c:v>
                </c:pt>
                <c:pt idx="79">
                  <c:v>5064</c:v>
                </c:pt>
                <c:pt idx="80">
                  <c:v>5802.5</c:v>
                </c:pt>
                <c:pt idx="81">
                  <c:v>5036</c:v>
                </c:pt>
                <c:pt idx="82">
                  <c:v>5753</c:v>
                </c:pt>
                <c:pt idx="83">
                  <c:v>5739.25</c:v>
                </c:pt>
                <c:pt idx="84">
                  <c:v>5709</c:v>
                </c:pt>
                <c:pt idx="85">
                  <c:v>5445</c:v>
                </c:pt>
                <c:pt idx="86">
                  <c:v>5445</c:v>
                </c:pt>
                <c:pt idx="87">
                  <c:v>4944</c:v>
                </c:pt>
                <c:pt idx="88">
                  <c:v>4940</c:v>
                </c:pt>
                <c:pt idx="89">
                  <c:v>4920</c:v>
                </c:pt>
                <c:pt idx="90">
                  <c:v>5412</c:v>
                </c:pt>
                <c:pt idx="91">
                  <c:v>4882</c:v>
                </c:pt>
                <c:pt idx="92">
                  <c:v>4869</c:v>
                </c:pt>
                <c:pt idx="93">
                  <c:v>4862</c:v>
                </c:pt>
                <c:pt idx="94">
                  <c:v>4856</c:v>
                </c:pt>
                <c:pt idx="95">
                  <c:v>4851</c:v>
                </c:pt>
                <c:pt idx="96">
                  <c:v>4834</c:v>
                </c:pt>
                <c:pt idx="97">
                  <c:v>5524.75</c:v>
                </c:pt>
                <c:pt idx="98">
                  <c:v>4818</c:v>
                </c:pt>
                <c:pt idx="99">
                  <c:v>4494</c:v>
                </c:pt>
                <c:pt idx="100">
                  <c:v>4788</c:v>
                </c:pt>
                <c:pt idx="101">
                  <c:v>4770</c:v>
                </c:pt>
                <c:pt idx="102">
                  <c:v>5434</c:v>
                </c:pt>
                <c:pt idx="103">
                  <c:v>4726</c:v>
                </c:pt>
                <c:pt idx="104">
                  <c:v>5409.25</c:v>
                </c:pt>
                <c:pt idx="105">
                  <c:v>4698</c:v>
                </c:pt>
                <c:pt idx="106">
                  <c:v>4654</c:v>
                </c:pt>
                <c:pt idx="107">
                  <c:v>4843.125</c:v>
                </c:pt>
                <c:pt idx="108">
                  <c:v>5269</c:v>
                </c:pt>
                <c:pt idx="109">
                  <c:v>4598</c:v>
                </c:pt>
                <c:pt idx="110">
                  <c:v>4592</c:v>
                </c:pt>
                <c:pt idx="111">
                  <c:v>4278</c:v>
                </c:pt>
                <c:pt idx="112">
                  <c:v>4276.5</c:v>
                </c:pt>
                <c:pt idx="113">
                  <c:v>5007.2</c:v>
                </c:pt>
                <c:pt idx="114">
                  <c:v>4266</c:v>
                </c:pt>
                <c:pt idx="115">
                  <c:v>4522</c:v>
                </c:pt>
                <c:pt idx="116">
                  <c:v>4231.5</c:v>
                </c:pt>
                <c:pt idx="117">
                  <c:v>4216.5</c:v>
                </c:pt>
                <c:pt idx="118">
                  <c:v>4928</c:v>
                </c:pt>
                <c:pt idx="119">
                  <c:v>4186.5</c:v>
                </c:pt>
                <c:pt idx="120">
                  <c:v>4444</c:v>
                </c:pt>
                <c:pt idx="121">
                  <c:v>4150.5</c:v>
                </c:pt>
                <c:pt idx="122">
                  <c:v>4396</c:v>
                </c:pt>
                <c:pt idx="123">
                  <c:v>4972</c:v>
                </c:pt>
                <c:pt idx="124">
                  <c:v>4334</c:v>
                </c:pt>
                <c:pt idx="125">
                  <c:v>4961</c:v>
                </c:pt>
                <c:pt idx="126">
                  <c:v>4059</c:v>
                </c:pt>
                <c:pt idx="127">
                  <c:v>4745.3999999999996</c:v>
                </c:pt>
                <c:pt idx="128">
                  <c:v>4312</c:v>
                </c:pt>
                <c:pt idx="129">
                  <c:v>4310</c:v>
                </c:pt>
                <c:pt idx="130">
                  <c:v>4304</c:v>
                </c:pt>
                <c:pt idx="131">
                  <c:v>4033.5</c:v>
                </c:pt>
                <c:pt idx="132">
                  <c:v>4302</c:v>
                </c:pt>
                <c:pt idx="133">
                  <c:v>4300</c:v>
                </c:pt>
                <c:pt idx="134">
                  <c:v>4292</c:v>
                </c:pt>
                <c:pt idx="135">
                  <c:v>4290</c:v>
                </c:pt>
                <c:pt idx="136">
                  <c:v>4710.2</c:v>
                </c:pt>
                <c:pt idx="137">
                  <c:v>4006.5</c:v>
                </c:pt>
                <c:pt idx="138">
                  <c:v>4272</c:v>
                </c:pt>
                <c:pt idx="139">
                  <c:v>4250</c:v>
                </c:pt>
                <c:pt idx="140">
                  <c:v>4232</c:v>
                </c:pt>
                <c:pt idx="141">
                  <c:v>4209</c:v>
                </c:pt>
                <c:pt idx="142">
                  <c:v>4202</c:v>
                </c:pt>
                <c:pt idx="143">
                  <c:v>4567.2</c:v>
                </c:pt>
                <c:pt idx="144">
                  <c:v>4148</c:v>
                </c:pt>
                <c:pt idx="145">
                  <c:v>4558.3999999999996</c:v>
                </c:pt>
                <c:pt idx="146">
                  <c:v>4556.2</c:v>
                </c:pt>
                <c:pt idx="147">
                  <c:v>3870</c:v>
                </c:pt>
                <c:pt idx="148">
                  <c:v>3868.5</c:v>
                </c:pt>
                <c:pt idx="149">
                  <c:v>3850.5</c:v>
                </c:pt>
                <c:pt idx="150">
                  <c:v>4485.8</c:v>
                </c:pt>
                <c:pt idx="151">
                  <c:v>4062</c:v>
                </c:pt>
                <c:pt idx="152">
                  <c:v>3793.5</c:v>
                </c:pt>
                <c:pt idx="153">
                  <c:v>3782.25</c:v>
                </c:pt>
                <c:pt idx="154">
                  <c:v>4433</c:v>
                </c:pt>
                <c:pt idx="155">
                  <c:v>4026</c:v>
                </c:pt>
                <c:pt idx="156">
                  <c:v>4018</c:v>
                </c:pt>
                <c:pt idx="157">
                  <c:v>4014</c:v>
                </c:pt>
                <c:pt idx="158">
                  <c:v>4562.25</c:v>
                </c:pt>
                <c:pt idx="159">
                  <c:v>3730.5</c:v>
                </c:pt>
                <c:pt idx="160">
                  <c:v>4375.8</c:v>
                </c:pt>
                <c:pt idx="161">
                  <c:v>4372.5</c:v>
                </c:pt>
                <c:pt idx="162">
                  <c:v>3968</c:v>
                </c:pt>
                <c:pt idx="163">
                  <c:v>3705</c:v>
                </c:pt>
                <c:pt idx="164">
                  <c:v>3908</c:v>
                </c:pt>
                <c:pt idx="165">
                  <c:v>4296.6000000000004</c:v>
                </c:pt>
                <c:pt idx="166">
                  <c:v>3661.5</c:v>
                </c:pt>
                <c:pt idx="167">
                  <c:v>4055.625</c:v>
                </c:pt>
                <c:pt idx="168">
                  <c:v>3892</c:v>
                </c:pt>
                <c:pt idx="169">
                  <c:v>3890</c:v>
                </c:pt>
                <c:pt idx="170">
                  <c:v>3868</c:v>
                </c:pt>
                <c:pt idx="171">
                  <c:v>3624</c:v>
                </c:pt>
                <c:pt idx="172">
                  <c:v>3850</c:v>
                </c:pt>
                <c:pt idx="173">
                  <c:v>3844</c:v>
                </c:pt>
                <c:pt idx="174">
                  <c:v>4215.2</c:v>
                </c:pt>
                <c:pt idx="175">
                  <c:v>3832</c:v>
                </c:pt>
                <c:pt idx="176">
                  <c:v>4389</c:v>
                </c:pt>
                <c:pt idx="177">
                  <c:v>4195.3999999999996</c:v>
                </c:pt>
                <c:pt idx="178">
                  <c:v>3802</c:v>
                </c:pt>
                <c:pt idx="179">
                  <c:v>4177.8</c:v>
                </c:pt>
                <c:pt idx="180">
                  <c:v>4350.5</c:v>
                </c:pt>
                <c:pt idx="181">
                  <c:v>4342.25</c:v>
                </c:pt>
                <c:pt idx="182">
                  <c:v>4331.25</c:v>
                </c:pt>
                <c:pt idx="183">
                  <c:v>4306.5</c:v>
                </c:pt>
                <c:pt idx="184">
                  <c:v>4114</c:v>
                </c:pt>
                <c:pt idx="185">
                  <c:v>4103</c:v>
                </c:pt>
                <c:pt idx="186">
                  <c:v>4248.75</c:v>
                </c:pt>
                <c:pt idx="187">
                  <c:v>3450</c:v>
                </c:pt>
                <c:pt idx="188">
                  <c:v>3448.5</c:v>
                </c:pt>
                <c:pt idx="189">
                  <c:v>4207.5</c:v>
                </c:pt>
                <c:pt idx="190">
                  <c:v>3646</c:v>
                </c:pt>
                <c:pt idx="191">
                  <c:v>3634</c:v>
                </c:pt>
                <c:pt idx="192">
                  <c:v>3604</c:v>
                </c:pt>
                <c:pt idx="193">
                  <c:v>4119.5</c:v>
                </c:pt>
                <c:pt idx="194">
                  <c:v>4114</c:v>
                </c:pt>
                <c:pt idx="195">
                  <c:v>4105.75</c:v>
                </c:pt>
                <c:pt idx="196">
                  <c:v>3570</c:v>
                </c:pt>
                <c:pt idx="197">
                  <c:v>3911.6</c:v>
                </c:pt>
                <c:pt idx="198">
                  <c:v>3550</c:v>
                </c:pt>
                <c:pt idx="199">
                  <c:v>3548</c:v>
                </c:pt>
                <c:pt idx="200">
                  <c:v>3692.5</c:v>
                </c:pt>
                <c:pt idx="201">
                  <c:v>3894</c:v>
                </c:pt>
                <c:pt idx="202">
                  <c:v>3534</c:v>
                </c:pt>
                <c:pt idx="203">
                  <c:v>3668.75</c:v>
                </c:pt>
                <c:pt idx="204">
                  <c:v>3520</c:v>
                </c:pt>
                <c:pt idx="205">
                  <c:v>4028.75</c:v>
                </c:pt>
                <c:pt idx="206">
                  <c:v>3514</c:v>
                </c:pt>
                <c:pt idx="207">
                  <c:v>3271.5</c:v>
                </c:pt>
                <c:pt idx="208">
                  <c:v>3486</c:v>
                </c:pt>
                <c:pt idx="209">
                  <c:v>3486</c:v>
                </c:pt>
                <c:pt idx="210">
                  <c:v>3834.6</c:v>
                </c:pt>
                <c:pt idx="211">
                  <c:v>3267</c:v>
                </c:pt>
                <c:pt idx="212">
                  <c:v>3628.75</c:v>
                </c:pt>
                <c:pt idx="213">
                  <c:v>3462</c:v>
                </c:pt>
                <c:pt idx="214">
                  <c:v>3808.2</c:v>
                </c:pt>
                <c:pt idx="215">
                  <c:v>3456</c:v>
                </c:pt>
                <c:pt idx="216">
                  <c:v>3799.4</c:v>
                </c:pt>
                <c:pt idx="217">
                  <c:v>3596.25</c:v>
                </c:pt>
                <c:pt idx="218">
                  <c:v>3450</c:v>
                </c:pt>
                <c:pt idx="219">
                  <c:v>3234</c:v>
                </c:pt>
                <c:pt idx="220">
                  <c:v>3232.5</c:v>
                </c:pt>
                <c:pt idx="221">
                  <c:v>3217.5</c:v>
                </c:pt>
                <c:pt idx="222">
                  <c:v>3430</c:v>
                </c:pt>
                <c:pt idx="223">
                  <c:v>3555</c:v>
                </c:pt>
                <c:pt idx="224">
                  <c:v>3555</c:v>
                </c:pt>
                <c:pt idx="225">
                  <c:v>3412</c:v>
                </c:pt>
                <c:pt idx="226">
                  <c:v>3907.75</c:v>
                </c:pt>
                <c:pt idx="227">
                  <c:v>3547.5</c:v>
                </c:pt>
                <c:pt idx="228">
                  <c:v>3404</c:v>
                </c:pt>
                <c:pt idx="229">
                  <c:v>3726.8</c:v>
                </c:pt>
                <c:pt idx="230">
                  <c:v>3709.2</c:v>
                </c:pt>
                <c:pt idx="231">
                  <c:v>3508.75</c:v>
                </c:pt>
                <c:pt idx="232">
                  <c:v>3702.6</c:v>
                </c:pt>
                <c:pt idx="233">
                  <c:v>3693.8</c:v>
                </c:pt>
                <c:pt idx="234">
                  <c:v>3836.25</c:v>
                </c:pt>
                <c:pt idx="235">
                  <c:v>3649.8</c:v>
                </c:pt>
                <c:pt idx="236">
                  <c:v>3433.75</c:v>
                </c:pt>
                <c:pt idx="237">
                  <c:v>3773</c:v>
                </c:pt>
                <c:pt idx="238">
                  <c:v>3619</c:v>
                </c:pt>
                <c:pt idx="239">
                  <c:v>3411.25</c:v>
                </c:pt>
                <c:pt idx="240">
                  <c:v>3587.1</c:v>
                </c:pt>
                <c:pt idx="241">
                  <c:v>3045</c:v>
                </c:pt>
                <c:pt idx="242">
                  <c:v>3031.5</c:v>
                </c:pt>
                <c:pt idx="243">
                  <c:v>3228</c:v>
                </c:pt>
                <c:pt idx="244">
                  <c:v>3361.25</c:v>
                </c:pt>
                <c:pt idx="245">
                  <c:v>3352.5</c:v>
                </c:pt>
                <c:pt idx="246">
                  <c:v>3214</c:v>
                </c:pt>
                <c:pt idx="247">
                  <c:v>3665.75</c:v>
                </c:pt>
                <c:pt idx="248">
                  <c:v>3196</c:v>
                </c:pt>
                <c:pt idx="249">
                  <c:v>3328.75</c:v>
                </c:pt>
                <c:pt idx="250">
                  <c:v>3323.75</c:v>
                </c:pt>
                <c:pt idx="251">
                  <c:v>3188</c:v>
                </c:pt>
                <c:pt idx="252">
                  <c:v>3166</c:v>
                </c:pt>
                <c:pt idx="253">
                  <c:v>3140</c:v>
                </c:pt>
                <c:pt idx="254">
                  <c:v>3594.25</c:v>
                </c:pt>
                <c:pt idx="255">
                  <c:v>3130</c:v>
                </c:pt>
                <c:pt idx="256">
                  <c:v>2920.5</c:v>
                </c:pt>
                <c:pt idx="257">
                  <c:v>2905.5</c:v>
                </c:pt>
                <c:pt idx="258">
                  <c:v>3208.75</c:v>
                </c:pt>
                <c:pt idx="259">
                  <c:v>3070</c:v>
                </c:pt>
                <c:pt idx="260">
                  <c:v>3062</c:v>
                </c:pt>
                <c:pt idx="261">
                  <c:v>3176.25</c:v>
                </c:pt>
                <c:pt idx="262">
                  <c:v>3489.75</c:v>
                </c:pt>
                <c:pt idx="263">
                  <c:v>3344</c:v>
                </c:pt>
                <c:pt idx="264">
                  <c:v>3161.25</c:v>
                </c:pt>
                <c:pt idx="265">
                  <c:v>3470.5</c:v>
                </c:pt>
                <c:pt idx="266">
                  <c:v>3028</c:v>
                </c:pt>
                <c:pt idx="267">
                  <c:v>3028</c:v>
                </c:pt>
                <c:pt idx="268">
                  <c:v>3026</c:v>
                </c:pt>
                <c:pt idx="269">
                  <c:v>2826</c:v>
                </c:pt>
                <c:pt idx="270">
                  <c:v>3437.5</c:v>
                </c:pt>
                <c:pt idx="271">
                  <c:v>2992</c:v>
                </c:pt>
                <c:pt idx="272">
                  <c:v>3108.75</c:v>
                </c:pt>
                <c:pt idx="273">
                  <c:v>2797.5</c:v>
                </c:pt>
                <c:pt idx="274">
                  <c:v>3098.75</c:v>
                </c:pt>
                <c:pt idx="275">
                  <c:v>2787</c:v>
                </c:pt>
                <c:pt idx="276">
                  <c:v>2751</c:v>
                </c:pt>
                <c:pt idx="277">
                  <c:v>3357.75</c:v>
                </c:pt>
                <c:pt idx="278">
                  <c:v>3045</c:v>
                </c:pt>
                <c:pt idx="279">
                  <c:v>2877</c:v>
                </c:pt>
                <c:pt idx="280">
                  <c:v>3152.6</c:v>
                </c:pt>
                <c:pt idx="281">
                  <c:v>2983.75</c:v>
                </c:pt>
                <c:pt idx="282">
                  <c:v>2685</c:v>
                </c:pt>
                <c:pt idx="283">
                  <c:v>3272.5</c:v>
                </c:pt>
                <c:pt idx="284">
                  <c:v>2829</c:v>
                </c:pt>
                <c:pt idx="285">
                  <c:v>2641.5</c:v>
                </c:pt>
                <c:pt idx="286">
                  <c:v>2808</c:v>
                </c:pt>
                <c:pt idx="287">
                  <c:v>3086.6</c:v>
                </c:pt>
                <c:pt idx="288">
                  <c:v>2922.5</c:v>
                </c:pt>
                <c:pt idx="289">
                  <c:v>2614.5</c:v>
                </c:pt>
                <c:pt idx="290">
                  <c:v>2786</c:v>
                </c:pt>
                <c:pt idx="291">
                  <c:v>3064.6</c:v>
                </c:pt>
                <c:pt idx="292">
                  <c:v>2778</c:v>
                </c:pt>
                <c:pt idx="293">
                  <c:v>2871.25</c:v>
                </c:pt>
                <c:pt idx="294">
                  <c:v>2867.5</c:v>
                </c:pt>
                <c:pt idx="295">
                  <c:v>3025</c:v>
                </c:pt>
                <c:pt idx="296">
                  <c:v>2744</c:v>
                </c:pt>
                <c:pt idx="297">
                  <c:v>3018.4</c:v>
                </c:pt>
                <c:pt idx="298">
                  <c:v>2739</c:v>
                </c:pt>
                <c:pt idx="299">
                  <c:v>2732</c:v>
                </c:pt>
                <c:pt idx="300">
                  <c:v>3005.2</c:v>
                </c:pt>
                <c:pt idx="301">
                  <c:v>2732</c:v>
                </c:pt>
                <c:pt idx="302">
                  <c:v>3121.25</c:v>
                </c:pt>
                <c:pt idx="303">
                  <c:v>2724</c:v>
                </c:pt>
                <c:pt idx="304">
                  <c:v>2718</c:v>
                </c:pt>
                <c:pt idx="305">
                  <c:v>2970</c:v>
                </c:pt>
                <c:pt idx="306">
                  <c:v>2792.5</c:v>
                </c:pt>
                <c:pt idx="307">
                  <c:v>2768.75</c:v>
                </c:pt>
                <c:pt idx="308">
                  <c:v>2648</c:v>
                </c:pt>
                <c:pt idx="309">
                  <c:v>2722.5</c:v>
                </c:pt>
                <c:pt idx="310">
                  <c:v>2721.25</c:v>
                </c:pt>
                <c:pt idx="311">
                  <c:v>2606</c:v>
                </c:pt>
                <c:pt idx="312">
                  <c:v>2981</c:v>
                </c:pt>
                <c:pt idx="313">
                  <c:v>2708.75</c:v>
                </c:pt>
                <c:pt idx="314">
                  <c:v>2590</c:v>
                </c:pt>
                <c:pt idx="315">
                  <c:v>2427.75</c:v>
                </c:pt>
                <c:pt idx="316">
                  <c:v>2688.75</c:v>
                </c:pt>
                <c:pt idx="317">
                  <c:v>2574</c:v>
                </c:pt>
                <c:pt idx="318">
                  <c:v>2820.4</c:v>
                </c:pt>
                <c:pt idx="319">
                  <c:v>2667.5</c:v>
                </c:pt>
                <c:pt idx="320">
                  <c:v>2791.8</c:v>
                </c:pt>
                <c:pt idx="321">
                  <c:v>2901.25</c:v>
                </c:pt>
                <c:pt idx="322">
                  <c:v>2636.25</c:v>
                </c:pt>
                <c:pt idx="323">
                  <c:v>2370</c:v>
                </c:pt>
                <c:pt idx="324">
                  <c:v>2518</c:v>
                </c:pt>
                <c:pt idx="325">
                  <c:v>2344.5</c:v>
                </c:pt>
                <c:pt idx="326">
                  <c:v>2750</c:v>
                </c:pt>
                <c:pt idx="327">
                  <c:v>2498</c:v>
                </c:pt>
                <c:pt idx="328">
                  <c:v>2340</c:v>
                </c:pt>
                <c:pt idx="329">
                  <c:v>2840.75</c:v>
                </c:pt>
                <c:pt idx="330">
                  <c:v>2719.2</c:v>
                </c:pt>
                <c:pt idx="331">
                  <c:v>2466</c:v>
                </c:pt>
                <c:pt idx="332">
                  <c:v>2310</c:v>
                </c:pt>
                <c:pt idx="333">
                  <c:v>2456</c:v>
                </c:pt>
                <c:pt idx="334">
                  <c:v>2701.6</c:v>
                </c:pt>
                <c:pt idx="335">
                  <c:v>2454</c:v>
                </c:pt>
                <c:pt idx="336">
                  <c:v>2785.75</c:v>
                </c:pt>
                <c:pt idx="337">
                  <c:v>2269.5</c:v>
                </c:pt>
                <c:pt idx="338">
                  <c:v>2269.5</c:v>
                </c:pt>
                <c:pt idx="339">
                  <c:v>2766.5</c:v>
                </c:pt>
                <c:pt idx="340">
                  <c:v>2752.75</c:v>
                </c:pt>
                <c:pt idx="341">
                  <c:v>2501.25</c:v>
                </c:pt>
                <c:pt idx="342">
                  <c:v>2396</c:v>
                </c:pt>
                <c:pt idx="343">
                  <c:v>2394</c:v>
                </c:pt>
                <c:pt idx="344">
                  <c:v>2244</c:v>
                </c:pt>
                <c:pt idx="345">
                  <c:v>2618</c:v>
                </c:pt>
                <c:pt idx="346">
                  <c:v>2223</c:v>
                </c:pt>
                <c:pt idx="347">
                  <c:v>2711.5</c:v>
                </c:pt>
                <c:pt idx="348">
                  <c:v>2354</c:v>
                </c:pt>
                <c:pt idx="349">
                  <c:v>2350</c:v>
                </c:pt>
                <c:pt idx="350">
                  <c:v>2445</c:v>
                </c:pt>
                <c:pt idx="351">
                  <c:v>2431.25</c:v>
                </c:pt>
                <c:pt idx="352">
                  <c:v>2425</c:v>
                </c:pt>
                <c:pt idx="353">
                  <c:v>2549.8000000000002</c:v>
                </c:pt>
                <c:pt idx="354">
                  <c:v>2316</c:v>
                </c:pt>
                <c:pt idx="355">
                  <c:v>2167.5</c:v>
                </c:pt>
                <c:pt idx="356">
                  <c:v>2306</c:v>
                </c:pt>
                <c:pt idx="357">
                  <c:v>2395</c:v>
                </c:pt>
                <c:pt idx="358">
                  <c:v>2286</c:v>
                </c:pt>
                <c:pt idx="359">
                  <c:v>2514.6</c:v>
                </c:pt>
                <c:pt idx="360">
                  <c:v>2618</c:v>
                </c:pt>
                <c:pt idx="361">
                  <c:v>2284</c:v>
                </c:pt>
                <c:pt idx="362">
                  <c:v>2276</c:v>
                </c:pt>
                <c:pt idx="363">
                  <c:v>2497</c:v>
                </c:pt>
                <c:pt idx="364">
                  <c:v>2342.5</c:v>
                </c:pt>
                <c:pt idx="365">
                  <c:v>2246</c:v>
                </c:pt>
                <c:pt idx="366">
                  <c:v>2470.6</c:v>
                </c:pt>
                <c:pt idx="367">
                  <c:v>2337.5</c:v>
                </c:pt>
                <c:pt idx="368">
                  <c:v>2244</c:v>
                </c:pt>
                <c:pt idx="369">
                  <c:v>2333.75</c:v>
                </c:pt>
                <c:pt idx="370">
                  <c:v>2459.6</c:v>
                </c:pt>
                <c:pt idx="371">
                  <c:v>2095.5</c:v>
                </c:pt>
                <c:pt idx="372">
                  <c:v>2228</c:v>
                </c:pt>
                <c:pt idx="373">
                  <c:v>2538.25</c:v>
                </c:pt>
                <c:pt idx="374">
                  <c:v>2422.1999999999998</c:v>
                </c:pt>
                <c:pt idx="375">
                  <c:v>2513.5</c:v>
                </c:pt>
                <c:pt idx="376">
                  <c:v>2190</c:v>
                </c:pt>
                <c:pt idx="377">
                  <c:v>2188</c:v>
                </c:pt>
                <c:pt idx="378">
                  <c:v>2271.25</c:v>
                </c:pt>
                <c:pt idx="379">
                  <c:v>2043</c:v>
                </c:pt>
                <c:pt idx="380">
                  <c:v>2488.75</c:v>
                </c:pt>
                <c:pt idx="381">
                  <c:v>2170</c:v>
                </c:pt>
                <c:pt idx="382">
                  <c:v>2168</c:v>
                </c:pt>
                <c:pt idx="383">
                  <c:v>2257.5</c:v>
                </c:pt>
                <c:pt idx="384">
                  <c:v>2362.8000000000002</c:v>
                </c:pt>
                <c:pt idx="385">
                  <c:v>1981.5</c:v>
                </c:pt>
                <c:pt idx="386">
                  <c:v>2112</c:v>
                </c:pt>
                <c:pt idx="387">
                  <c:v>2110</c:v>
                </c:pt>
                <c:pt idx="388">
                  <c:v>2180</c:v>
                </c:pt>
                <c:pt idx="389">
                  <c:v>2173.125</c:v>
                </c:pt>
                <c:pt idx="390">
                  <c:v>2167.5</c:v>
                </c:pt>
                <c:pt idx="391">
                  <c:v>2283.6</c:v>
                </c:pt>
                <c:pt idx="392">
                  <c:v>2076</c:v>
                </c:pt>
                <c:pt idx="393">
                  <c:v>1942.5</c:v>
                </c:pt>
                <c:pt idx="394">
                  <c:v>2367.75</c:v>
                </c:pt>
                <c:pt idx="395">
                  <c:v>2062</c:v>
                </c:pt>
                <c:pt idx="396">
                  <c:v>2060</c:v>
                </c:pt>
                <c:pt idx="397">
                  <c:v>2345.75</c:v>
                </c:pt>
                <c:pt idx="398">
                  <c:v>2026</c:v>
                </c:pt>
                <c:pt idx="399">
                  <c:v>2012</c:v>
                </c:pt>
                <c:pt idx="400">
                  <c:v>2186.8000000000002</c:v>
                </c:pt>
                <c:pt idx="401">
                  <c:v>1982</c:v>
                </c:pt>
                <c:pt idx="402">
                  <c:v>2052.5</c:v>
                </c:pt>
                <c:pt idx="403">
                  <c:v>1948</c:v>
                </c:pt>
                <c:pt idx="404">
                  <c:v>1946</c:v>
                </c:pt>
                <c:pt idx="405">
                  <c:v>2224.75</c:v>
                </c:pt>
                <c:pt idx="406">
                  <c:v>2134</c:v>
                </c:pt>
                <c:pt idx="407">
                  <c:v>2219.25</c:v>
                </c:pt>
                <c:pt idx="408">
                  <c:v>1815</c:v>
                </c:pt>
                <c:pt idx="409">
                  <c:v>1797</c:v>
                </c:pt>
                <c:pt idx="410">
                  <c:v>1978.75</c:v>
                </c:pt>
                <c:pt idx="411">
                  <c:v>1977.5</c:v>
                </c:pt>
                <c:pt idx="412">
                  <c:v>2172.5</c:v>
                </c:pt>
                <c:pt idx="413">
                  <c:v>1973.75</c:v>
                </c:pt>
                <c:pt idx="414">
                  <c:v>2083.4</c:v>
                </c:pt>
                <c:pt idx="415">
                  <c:v>1962.5</c:v>
                </c:pt>
                <c:pt idx="416">
                  <c:v>2070.1999999999998</c:v>
                </c:pt>
                <c:pt idx="417">
                  <c:v>1761</c:v>
                </c:pt>
                <c:pt idx="418">
                  <c:v>1956.25</c:v>
                </c:pt>
                <c:pt idx="419">
                  <c:v>1913.75</c:v>
                </c:pt>
                <c:pt idx="420">
                  <c:v>1836</c:v>
                </c:pt>
                <c:pt idx="421">
                  <c:v>1908.75</c:v>
                </c:pt>
                <c:pt idx="422">
                  <c:v>1828</c:v>
                </c:pt>
                <c:pt idx="423">
                  <c:v>1824</c:v>
                </c:pt>
                <c:pt idx="424">
                  <c:v>1892.5</c:v>
                </c:pt>
                <c:pt idx="425">
                  <c:v>1810</c:v>
                </c:pt>
                <c:pt idx="426">
                  <c:v>1872.5</c:v>
                </c:pt>
                <c:pt idx="427">
                  <c:v>1870</c:v>
                </c:pt>
                <c:pt idx="428">
                  <c:v>1863.75</c:v>
                </c:pt>
                <c:pt idx="429">
                  <c:v>1676.25</c:v>
                </c:pt>
                <c:pt idx="430">
                  <c:v>1674</c:v>
                </c:pt>
                <c:pt idx="431">
                  <c:v>1953.6</c:v>
                </c:pt>
                <c:pt idx="432">
                  <c:v>1772</c:v>
                </c:pt>
                <c:pt idx="433">
                  <c:v>2024</c:v>
                </c:pt>
                <c:pt idx="434">
                  <c:v>1766</c:v>
                </c:pt>
                <c:pt idx="435">
                  <c:v>1641</c:v>
                </c:pt>
                <c:pt idx="436">
                  <c:v>1746</c:v>
                </c:pt>
                <c:pt idx="437">
                  <c:v>1627.5</c:v>
                </c:pt>
                <c:pt idx="438">
                  <c:v>1722</c:v>
                </c:pt>
                <c:pt idx="439">
                  <c:v>1876.6</c:v>
                </c:pt>
                <c:pt idx="440">
                  <c:v>1936</c:v>
                </c:pt>
                <c:pt idx="441">
                  <c:v>1746.25</c:v>
                </c:pt>
                <c:pt idx="442">
                  <c:v>1736.25</c:v>
                </c:pt>
                <c:pt idx="443">
                  <c:v>1534.5</c:v>
                </c:pt>
                <c:pt idx="444">
                  <c:v>1872.75</c:v>
                </c:pt>
                <c:pt idx="445">
                  <c:v>1524</c:v>
                </c:pt>
                <c:pt idx="446">
                  <c:v>1689.375</c:v>
                </c:pt>
                <c:pt idx="447">
                  <c:v>1618</c:v>
                </c:pt>
                <c:pt idx="448">
                  <c:v>1515</c:v>
                </c:pt>
                <c:pt idx="449">
                  <c:v>1614</c:v>
                </c:pt>
                <c:pt idx="450">
                  <c:v>1823.25</c:v>
                </c:pt>
                <c:pt idx="451">
                  <c:v>1823.25</c:v>
                </c:pt>
                <c:pt idx="452">
                  <c:v>1657.5</c:v>
                </c:pt>
                <c:pt idx="453">
                  <c:v>1590</c:v>
                </c:pt>
                <c:pt idx="454">
                  <c:v>1486.5</c:v>
                </c:pt>
                <c:pt idx="455">
                  <c:v>1815</c:v>
                </c:pt>
                <c:pt idx="456">
                  <c:v>1576</c:v>
                </c:pt>
                <c:pt idx="457">
                  <c:v>1574</c:v>
                </c:pt>
                <c:pt idx="458">
                  <c:v>1801.25</c:v>
                </c:pt>
                <c:pt idx="459">
                  <c:v>1601.25</c:v>
                </c:pt>
                <c:pt idx="460">
                  <c:v>1757.25</c:v>
                </c:pt>
                <c:pt idx="461">
                  <c:v>1757.25</c:v>
                </c:pt>
                <c:pt idx="462">
                  <c:v>1532</c:v>
                </c:pt>
                <c:pt idx="463">
                  <c:v>1746.25</c:v>
                </c:pt>
                <c:pt idx="464">
                  <c:v>1901.25</c:v>
                </c:pt>
                <c:pt idx="465">
                  <c:v>1581.25</c:v>
                </c:pt>
                <c:pt idx="466">
                  <c:v>1494</c:v>
                </c:pt>
                <c:pt idx="467">
                  <c:v>1541.25</c:v>
                </c:pt>
                <c:pt idx="468">
                  <c:v>1384.5</c:v>
                </c:pt>
                <c:pt idx="469">
                  <c:v>1533.75</c:v>
                </c:pt>
                <c:pt idx="470">
                  <c:v>1526.25</c:v>
                </c:pt>
                <c:pt idx="471">
                  <c:v>1674.75</c:v>
                </c:pt>
                <c:pt idx="472">
                  <c:v>1666.5</c:v>
                </c:pt>
                <c:pt idx="473">
                  <c:v>1599.4</c:v>
                </c:pt>
                <c:pt idx="474">
                  <c:v>1454</c:v>
                </c:pt>
                <c:pt idx="475">
                  <c:v>1454</c:v>
                </c:pt>
                <c:pt idx="476">
                  <c:v>1362</c:v>
                </c:pt>
                <c:pt idx="477">
                  <c:v>1813.5</c:v>
                </c:pt>
                <c:pt idx="478">
                  <c:v>1661</c:v>
                </c:pt>
                <c:pt idx="479">
                  <c:v>1446</c:v>
                </c:pt>
                <c:pt idx="480">
                  <c:v>1655.5</c:v>
                </c:pt>
                <c:pt idx="481">
                  <c:v>1644.5</c:v>
                </c:pt>
                <c:pt idx="482">
                  <c:v>1564.2</c:v>
                </c:pt>
                <c:pt idx="483">
                  <c:v>1332</c:v>
                </c:pt>
                <c:pt idx="484">
                  <c:v>1330.5</c:v>
                </c:pt>
                <c:pt idx="485">
                  <c:v>1329</c:v>
                </c:pt>
                <c:pt idx="486">
                  <c:v>1557.6</c:v>
                </c:pt>
                <c:pt idx="487">
                  <c:v>1555.4</c:v>
                </c:pt>
                <c:pt idx="488">
                  <c:v>1617</c:v>
                </c:pt>
                <c:pt idx="489">
                  <c:v>1468.75</c:v>
                </c:pt>
                <c:pt idx="490">
                  <c:v>1408</c:v>
                </c:pt>
                <c:pt idx="491">
                  <c:v>1400</c:v>
                </c:pt>
                <c:pt idx="492">
                  <c:v>1441.25</c:v>
                </c:pt>
                <c:pt idx="493">
                  <c:v>1378</c:v>
                </c:pt>
                <c:pt idx="494">
                  <c:v>1559.25</c:v>
                </c:pt>
                <c:pt idx="495">
                  <c:v>1356</c:v>
                </c:pt>
                <c:pt idx="496">
                  <c:v>1403.75</c:v>
                </c:pt>
                <c:pt idx="497">
                  <c:v>1342</c:v>
                </c:pt>
                <c:pt idx="498">
                  <c:v>1476.2</c:v>
                </c:pt>
                <c:pt idx="499">
                  <c:v>1526.25</c:v>
                </c:pt>
                <c:pt idx="500">
                  <c:v>1246.5</c:v>
                </c:pt>
                <c:pt idx="501">
                  <c:v>1324</c:v>
                </c:pt>
                <c:pt idx="502">
                  <c:v>1504.25</c:v>
                </c:pt>
                <c:pt idx="503">
                  <c:v>1228.5</c:v>
                </c:pt>
                <c:pt idx="504">
                  <c:v>1496</c:v>
                </c:pt>
                <c:pt idx="505">
                  <c:v>1201.5</c:v>
                </c:pt>
                <c:pt idx="506">
                  <c:v>1397</c:v>
                </c:pt>
                <c:pt idx="507">
                  <c:v>1188</c:v>
                </c:pt>
                <c:pt idx="508">
                  <c:v>1353</c:v>
                </c:pt>
                <c:pt idx="509">
                  <c:v>1149</c:v>
                </c:pt>
                <c:pt idx="510">
                  <c:v>1402.5</c:v>
                </c:pt>
                <c:pt idx="511">
                  <c:v>1262.5</c:v>
                </c:pt>
                <c:pt idx="512">
                  <c:v>1256.25</c:v>
                </c:pt>
                <c:pt idx="513">
                  <c:v>1204</c:v>
                </c:pt>
                <c:pt idx="514">
                  <c:v>1375</c:v>
                </c:pt>
                <c:pt idx="515">
                  <c:v>1498</c:v>
                </c:pt>
                <c:pt idx="516">
                  <c:v>1496</c:v>
                </c:pt>
                <c:pt idx="517">
                  <c:v>1113.75</c:v>
                </c:pt>
                <c:pt idx="518">
                  <c:v>1232.5</c:v>
                </c:pt>
                <c:pt idx="519">
                  <c:v>1232.5</c:v>
                </c:pt>
                <c:pt idx="520">
                  <c:v>1182</c:v>
                </c:pt>
                <c:pt idx="521">
                  <c:v>1090.5</c:v>
                </c:pt>
                <c:pt idx="522">
                  <c:v>1273.8</c:v>
                </c:pt>
                <c:pt idx="523">
                  <c:v>1198.75</c:v>
                </c:pt>
                <c:pt idx="524">
                  <c:v>1142</c:v>
                </c:pt>
                <c:pt idx="525">
                  <c:v>1425.5</c:v>
                </c:pt>
                <c:pt idx="526">
                  <c:v>1298</c:v>
                </c:pt>
                <c:pt idx="527">
                  <c:v>1179.375</c:v>
                </c:pt>
                <c:pt idx="528">
                  <c:v>1398.5</c:v>
                </c:pt>
                <c:pt idx="529">
                  <c:v>1214.4000000000001</c:v>
                </c:pt>
                <c:pt idx="530">
                  <c:v>1033.5</c:v>
                </c:pt>
                <c:pt idx="531">
                  <c:v>1098</c:v>
                </c:pt>
                <c:pt idx="532">
                  <c:v>1367</c:v>
                </c:pt>
                <c:pt idx="533">
                  <c:v>1201.2</c:v>
                </c:pt>
                <c:pt idx="534">
                  <c:v>1361.5</c:v>
                </c:pt>
                <c:pt idx="535">
                  <c:v>1332.75</c:v>
                </c:pt>
                <c:pt idx="536">
                  <c:v>1110</c:v>
                </c:pt>
                <c:pt idx="537">
                  <c:v>1330.5</c:v>
                </c:pt>
                <c:pt idx="538">
                  <c:v>994.5</c:v>
                </c:pt>
                <c:pt idx="539">
                  <c:v>1100</c:v>
                </c:pt>
                <c:pt idx="540">
                  <c:v>1096.25</c:v>
                </c:pt>
                <c:pt idx="541">
                  <c:v>1082.5</c:v>
                </c:pt>
                <c:pt idx="542">
                  <c:v>1081.875</c:v>
                </c:pt>
                <c:pt idx="543">
                  <c:v>1259</c:v>
                </c:pt>
                <c:pt idx="544">
                  <c:v>1250.5</c:v>
                </c:pt>
                <c:pt idx="545">
                  <c:v>1250</c:v>
                </c:pt>
                <c:pt idx="546">
                  <c:v>1249</c:v>
                </c:pt>
                <c:pt idx="547">
                  <c:v>1235</c:v>
                </c:pt>
                <c:pt idx="548">
                  <c:v>1127.5</c:v>
                </c:pt>
                <c:pt idx="549">
                  <c:v>1010</c:v>
                </c:pt>
                <c:pt idx="550">
                  <c:v>1210</c:v>
                </c:pt>
                <c:pt idx="551">
                  <c:v>983.75</c:v>
                </c:pt>
                <c:pt idx="552">
                  <c:v>1038.4000000000001</c:v>
                </c:pt>
                <c:pt idx="553">
                  <c:v>1171</c:v>
                </c:pt>
                <c:pt idx="554">
                  <c:v>1171</c:v>
                </c:pt>
                <c:pt idx="555">
                  <c:v>1170</c:v>
                </c:pt>
                <c:pt idx="556">
                  <c:v>1164</c:v>
                </c:pt>
                <c:pt idx="557">
                  <c:v>1160.5</c:v>
                </c:pt>
                <c:pt idx="558">
                  <c:v>1061.5</c:v>
                </c:pt>
                <c:pt idx="559">
                  <c:v>1156.5</c:v>
                </c:pt>
                <c:pt idx="560">
                  <c:v>1056</c:v>
                </c:pt>
                <c:pt idx="561">
                  <c:v>1150.5</c:v>
                </c:pt>
                <c:pt idx="562">
                  <c:v>1150</c:v>
                </c:pt>
                <c:pt idx="563">
                  <c:v>855</c:v>
                </c:pt>
                <c:pt idx="564">
                  <c:v>1127.5</c:v>
                </c:pt>
                <c:pt idx="565">
                  <c:v>843</c:v>
                </c:pt>
                <c:pt idx="566">
                  <c:v>896</c:v>
                </c:pt>
                <c:pt idx="567">
                  <c:v>1113.75</c:v>
                </c:pt>
                <c:pt idx="568">
                  <c:v>1107</c:v>
                </c:pt>
                <c:pt idx="569">
                  <c:v>908.75</c:v>
                </c:pt>
                <c:pt idx="570">
                  <c:v>1090.5</c:v>
                </c:pt>
                <c:pt idx="571">
                  <c:v>995.5</c:v>
                </c:pt>
                <c:pt idx="572">
                  <c:v>1078.5</c:v>
                </c:pt>
                <c:pt idx="573">
                  <c:v>1073</c:v>
                </c:pt>
                <c:pt idx="574">
                  <c:v>781.5</c:v>
                </c:pt>
                <c:pt idx="575">
                  <c:v>1036</c:v>
                </c:pt>
                <c:pt idx="576">
                  <c:v>948.75</c:v>
                </c:pt>
                <c:pt idx="577">
                  <c:v>946</c:v>
                </c:pt>
                <c:pt idx="578">
                  <c:v>902</c:v>
                </c:pt>
                <c:pt idx="579">
                  <c:v>1015.5</c:v>
                </c:pt>
                <c:pt idx="580">
                  <c:v>1010.5</c:v>
                </c:pt>
                <c:pt idx="581">
                  <c:v>827.5</c:v>
                </c:pt>
                <c:pt idx="582">
                  <c:v>988</c:v>
                </c:pt>
                <c:pt idx="583">
                  <c:v>741</c:v>
                </c:pt>
                <c:pt idx="584">
                  <c:v>983.5</c:v>
                </c:pt>
                <c:pt idx="585">
                  <c:v>735</c:v>
                </c:pt>
                <c:pt idx="586">
                  <c:v>979</c:v>
                </c:pt>
                <c:pt idx="587">
                  <c:v>772</c:v>
                </c:pt>
                <c:pt idx="588">
                  <c:v>801.25</c:v>
                </c:pt>
                <c:pt idx="589">
                  <c:v>950.5</c:v>
                </c:pt>
                <c:pt idx="590">
                  <c:v>760</c:v>
                </c:pt>
                <c:pt idx="591">
                  <c:v>760</c:v>
                </c:pt>
                <c:pt idx="592">
                  <c:v>949.5</c:v>
                </c:pt>
                <c:pt idx="593">
                  <c:v>778.75</c:v>
                </c:pt>
                <c:pt idx="594">
                  <c:v>929.5</c:v>
                </c:pt>
                <c:pt idx="595">
                  <c:v>928.5</c:v>
                </c:pt>
                <c:pt idx="596">
                  <c:v>734</c:v>
                </c:pt>
                <c:pt idx="597">
                  <c:v>734</c:v>
                </c:pt>
                <c:pt idx="598">
                  <c:v>915</c:v>
                </c:pt>
                <c:pt idx="599">
                  <c:v>902</c:v>
                </c:pt>
                <c:pt idx="600">
                  <c:v>720</c:v>
                </c:pt>
                <c:pt idx="601">
                  <c:v>898.5</c:v>
                </c:pt>
                <c:pt idx="602">
                  <c:v>672</c:v>
                </c:pt>
                <c:pt idx="603">
                  <c:v>714</c:v>
                </c:pt>
                <c:pt idx="604">
                  <c:v>886.5</c:v>
                </c:pt>
                <c:pt idx="605">
                  <c:v>663</c:v>
                </c:pt>
                <c:pt idx="606">
                  <c:v>878.5</c:v>
                </c:pt>
                <c:pt idx="607">
                  <c:v>863.5</c:v>
                </c:pt>
                <c:pt idx="608">
                  <c:v>718.125</c:v>
                </c:pt>
                <c:pt idx="609">
                  <c:v>756.8</c:v>
                </c:pt>
                <c:pt idx="610">
                  <c:v>857.5</c:v>
                </c:pt>
                <c:pt idx="611">
                  <c:v>712.5</c:v>
                </c:pt>
                <c:pt idx="612">
                  <c:v>853</c:v>
                </c:pt>
                <c:pt idx="613">
                  <c:v>833</c:v>
                </c:pt>
                <c:pt idx="614">
                  <c:v>692.5</c:v>
                </c:pt>
                <c:pt idx="615">
                  <c:v>830</c:v>
                </c:pt>
                <c:pt idx="616">
                  <c:v>690</c:v>
                </c:pt>
                <c:pt idx="617">
                  <c:v>739.75</c:v>
                </c:pt>
                <c:pt idx="618">
                  <c:v>805.5</c:v>
                </c:pt>
                <c:pt idx="619">
                  <c:v>706.2</c:v>
                </c:pt>
                <c:pt idx="620">
                  <c:v>783</c:v>
                </c:pt>
                <c:pt idx="621">
                  <c:v>651.25</c:v>
                </c:pt>
                <c:pt idx="622">
                  <c:v>781</c:v>
                </c:pt>
                <c:pt idx="623">
                  <c:v>772.5</c:v>
                </c:pt>
                <c:pt idx="624">
                  <c:v>579</c:v>
                </c:pt>
                <c:pt idx="625">
                  <c:v>673.2</c:v>
                </c:pt>
                <c:pt idx="626">
                  <c:v>617.5</c:v>
                </c:pt>
                <c:pt idx="627">
                  <c:v>615</c:v>
                </c:pt>
                <c:pt idx="628">
                  <c:v>673.75</c:v>
                </c:pt>
                <c:pt idx="629">
                  <c:v>550.5</c:v>
                </c:pt>
                <c:pt idx="630">
                  <c:v>586</c:v>
                </c:pt>
                <c:pt idx="631">
                  <c:v>730</c:v>
                </c:pt>
                <c:pt idx="632">
                  <c:v>584</c:v>
                </c:pt>
                <c:pt idx="633">
                  <c:v>662.75</c:v>
                </c:pt>
                <c:pt idx="634">
                  <c:v>701.5</c:v>
                </c:pt>
                <c:pt idx="635">
                  <c:v>556</c:v>
                </c:pt>
                <c:pt idx="636">
                  <c:v>692.25</c:v>
                </c:pt>
                <c:pt idx="637">
                  <c:v>687.75</c:v>
                </c:pt>
                <c:pt idx="638">
                  <c:v>548</c:v>
                </c:pt>
                <c:pt idx="639">
                  <c:v>684</c:v>
                </c:pt>
                <c:pt idx="640">
                  <c:v>594</c:v>
                </c:pt>
                <c:pt idx="641">
                  <c:v>534</c:v>
                </c:pt>
                <c:pt idx="642">
                  <c:v>495</c:v>
                </c:pt>
                <c:pt idx="643">
                  <c:v>545.625</c:v>
                </c:pt>
                <c:pt idx="644">
                  <c:v>520</c:v>
                </c:pt>
                <c:pt idx="645">
                  <c:v>649</c:v>
                </c:pt>
                <c:pt idx="646">
                  <c:v>540</c:v>
                </c:pt>
                <c:pt idx="647">
                  <c:v>569.79999999999995</c:v>
                </c:pt>
                <c:pt idx="648">
                  <c:v>643.5</c:v>
                </c:pt>
                <c:pt idx="649">
                  <c:v>514</c:v>
                </c:pt>
                <c:pt idx="650">
                  <c:v>641.5</c:v>
                </c:pt>
                <c:pt idx="651">
                  <c:v>641</c:v>
                </c:pt>
                <c:pt idx="652">
                  <c:v>527.5</c:v>
                </c:pt>
                <c:pt idx="653">
                  <c:v>624.5</c:v>
                </c:pt>
                <c:pt idx="654">
                  <c:v>482</c:v>
                </c:pt>
                <c:pt idx="655">
                  <c:v>599.5</c:v>
                </c:pt>
                <c:pt idx="656">
                  <c:v>593</c:v>
                </c:pt>
                <c:pt idx="657">
                  <c:v>579.5</c:v>
                </c:pt>
                <c:pt idx="658">
                  <c:v>476.25</c:v>
                </c:pt>
                <c:pt idx="659">
                  <c:v>571</c:v>
                </c:pt>
                <c:pt idx="660">
                  <c:v>569</c:v>
                </c:pt>
                <c:pt idx="661">
                  <c:v>420</c:v>
                </c:pt>
                <c:pt idx="662">
                  <c:v>550</c:v>
                </c:pt>
                <c:pt idx="663">
                  <c:v>411</c:v>
                </c:pt>
                <c:pt idx="664">
                  <c:v>436</c:v>
                </c:pt>
                <c:pt idx="665">
                  <c:v>450</c:v>
                </c:pt>
                <c:pt idx="666">
                  <c:v>394.5</c:v>
                </c:pt>
                <c:pt idx="667">
                  <c:v>436.25</c:v>
                </c:pt>
                <c:pt idx="668">
                  <c:v>426.25</c:v>
                </c:pt>
                <c:pt idx="669">
                  <c:v>491.25</c:v>
                </c:pt>
                <c:pt idx="670">
                  <c:v>490</c:v>
                </c:pt>
                <c:pt idx="671">
                  <c:v>479</c:v>
                </c:pt>
                <c:pt idx="672">
                  <c:v>460.5</c:v>
                </c:pt>
                <c:pt idx="673">
                  <c:v>366.25</c:v>
                </c:pt>
                <c:pt idx="674">
                  <c:v>321</c:v>
                </c:pt>
                <c:pt idx="675">
                  <c:v>350</c:v>
                </c:pt>
                <c:pt idx="676">
                  <c:v>336.25</c:v>
                </c:pt>
                <c:pt idx="677">
                  <c:v>333.75</c:v>
                </c:pt>
                <c:pt idx="678">
                  <c:v>332.5</c:v>
                </c:pt>
                <c:pt idx="679">
                  <c:v>328.75</c:v>
                </c:pt>
                <c:pt idx="680">
                  <c:v>383</c:v>
                </c:pt>
                <c:pt idx="681">
                  <c:v>360</c:v>
                </c:pt>
                <c:pt idx="682">
                  <c:v>355.5</c:v>
                </c:pt>
                <c:pt idx="683">
                  <c:v>354</c:v>
                </c:pt>
                <c:pt idx="684">
                  <c:v>345</c:v>
                </c:pt>
                <c:pt idx="685">
                  <c:v>338.5</c:v>
                </c:pt>
                <c:pt idx="686">
                  <c:v>331.5</c:v>
                </c:pt>
                <c:pt idx="687">
                  <c:v>322.5</c:v>
                </c:pt>
                <c:pt idx="688">
                  <c:v>267.5</c:v>
                </c:pt>
                <c:pt idx="689">
                  <c:v>307.5</c:v>
                </c:pt>
                <c:pt idx="690">
                  <c:v>302</c:v>
                </c:pt>
                <c:pt idx="691">
                  <c:v>273</c:v>
                </c:pt>
                <c:pt idx="692">
                  <c:v>272</c:v>
                </c:pt>
                <c:pt idx="693">
                  <c:v>244</c:v>
                </c:pt>
                <c:pt idx="694">
                  <c:v>194</c:v>
                </c:pt>
                <c:pt idx="695">
                  <c:v>172.5</c:v>
                </c:pt>
                <c:pt idx="696">
                  <c:v>167</c:v>
                </c:pt>
                <c:pt idx="697">
                  <c:v>161</c:v>
                </c:pt>
                <c:pt idx="698">
                  <c:v>146.5</c:v>
                </c:pt>
                <c:pt idx="699">
                  <c:v>100</c:v>
                </c:pt>
              </c:numCache>
            </c:numRef>
          </c:xVal>
          <c:yVal>
            <c:numRef>
              <c:f>SalesData!$H$2:$H$701</c:f>
              <c:numCache>
                <c:formatCode>_-[$$-409]* #\ ##0.00_ ;_-[$$-409]* \-#\ ##0.00\ ;_-[$$-409]* "-"??_ ;_-@_ </c:formatCode>
                <c:ptCount val="700"/>
                <c:pt idx="0">
                  <c:v>12991.875</c:v>
                </c:pt>
                <c:pt idx="1">
                  <c:v>12558</c:v>
                </c:pt>
                <c:pt idx="2">
                  <c:v>12514.125</c:v>
                </c:pt>
                <c:pt idx="3">
                  <c:v>12328.875</c:v>
                </c:pt>
                <c:pt idx="4">
                  <c:v>13477.5</c:v>
                </c:pt>
                <c:pt idx="5">
                  <c:v>12753</c:v>
                </c:pt>
                <c:pt idx="6">
                  <c:v>11814.6</c:v>
                </c:pt>
                <c:pt idx="7">
                  <c:v>12078</c:v>
                </c:pt>
                <c:pt idx="8">
                  <c:v>11835</c:v>
                </c:pt>
                <c:pt idx="9">
                  <c:v>11403</c:v>
                </c:pt>
                <c:pt idx="10">
                  <c:v>11025</c:v>
                </c:pt>
                <c:pt idx="11">
                  <c:v>9639.5</c:v>
                </c:pt>
                <c:pt idx="12">
                  <c:v>9857.4</c:v>
                </c:pt>
                <c:pt idx="13">
                  <c:v>10539</c:v>
                </c:pt>
                <c:pt idx="14">
                  <c:v>10485</c:v>
                </c:pt>
                <c:pt idx="15">
                  <c:v>9447.75</c:v>
                </c:pt>
                <c:pt idx="16">
                  <c:v>9350.25</c:v>
                </c:pt>
                <c:pt idx="17">
                  <c:v>10350</c:v>
                </c:pt>
                <c:pt idx="18">
                  <c:v>9298.25</c:v>
                </c:pt>
                <c:pt idx="19">
                  <c:v>9580.2000000000007</c:v>
                </c:pt>
                <c:pt idx="20">
                  <c:v>9204</c:v>
                </c:pt>
                <c:pt idx="21">
                  <c:v>10608.75</c:v>
                </c:pt>
                <c:pt idx="22">
                  <c:v>9184.5</c:v>
                </c:pt>
                <c:pt idx="23">
                  <c:v>9168.25</c:v>
                </c:pt>
                <c:pt idx="24">
                  <c:v>9116.25</c:v>
                </c:pt>
                <c:pt idx="25">
                  <c:v>8953.75</c:v>
                </c:pt>
                <c:pt idx="26">
                  <c:v>8958.6</c:v>
                </c:pt>
                <c:pt idx="27">
                  <c:v>8661.25</c:v>
                </c:pt>
                <c:pt idx="28">
                  <c:v>8599.5</c:v>
                </c:pt>
                <c:pt idx="29">
                  <c:v>8862</c:v>
                </c:pt>
                <c:pt idx="30">
                  <c:v>8554</c:v>
                </c:pt>
                <c:pt idx="31">
                  <c:v>8541</c:v>
                </c:pt>
                <c:pt idx="32">
                  <c:v>8466.25</c:v>
                </c:pt>
                <c:pt idx="33">
                  <c:v>8365.5</c:v>
                </c:pt>
                <c:pt idx="34">
                  <c:v>8242</c:v>
                </c:pt>
                <c:pt idx="35">
                  <c:v>8380.4</c:v>
                </c:pt>
                <c:pt idx="36">
                  <c:v>8979</c:v>
                </c:pt>
                <c:pt idx="37">
                  <c:v>8976</c:v>
                </c:pt>
                <c:pt idx="38">
                  <c:v>8976</c:v>
                </c:pt>
                <c:pt idx="39">
                  <c:v>8964</c:v>
                </c:pt>
                <c:pt idx="40">
                  <c:v>8304.7999999999993</c:v>
                </c:pt>
                <c:pt idx="41">
                  <c:v>7995</c:v>
                </c:pt>
                <c:pt idx="42">
                  <c:v>8793</c:v>
                </c:pt>
                <c:pt idx="43">
                  <c:v>7923.5</c:v>
                </c:pt>
                <c:pt idx="44">
                  <c:v>8754</c:v>
                </c:pt>
                <c:pt idx="45">
                  <c:v>7900.75</c:v>
                </c:pt>
                <c:pt idx="46">
                  <c:v>8742</c:v>
                </c:pt>
                <c:pt idx="47">
                  <c:v>8159.2</c:v>
                </c:pt>
                <c:pt idx="48">
                  <c:v>8139.6</c:v>
                </c:pt>
                <c:pt idx="49">
                  <c:v>8715</c:v>
                </c:pt>
                <c:pt idx="50">
                  <c:v>8052.8</c:v>
                </c:pt>
                <c:pt idx="51">
                  <c:v>8556</c:v>
                </c:pt>
                <c:pt idx="52">
                  <c:v>8553</c:v>
                </c:pt>
                <c:pt idx="53">
                  <c:v>7963.2</c:v>
                </c:pt>
                <c:pt idx="54">
                  <c:v>7598.5</c:v>
                </c:pt>
                <c:pt idx="55">
                  <c:v>8391</c:v>
                </c:pt>
                <c:pt idx="56">
                  <c:v>8289</c:v>
                </c:pt>
                <c:pt idx="57">
                  <c:v>7730.8</c:v>
                </c:pt>
                <c:pt idx="58">
                  <c:v>8613.75</c:v>
                </c:pt>
                <c:pt idx="59">
                  <c:v>7455.5</c:v>
                </c:pt>
                <c:pt idx="60">
                  <c:v>7700</c:v>
                </c:pt>
                <c:pt idx="61">
                  <c:v>7655.2</c:v>
                </c:pt>
                <c:pt idx="62">
                  <c:v>8187</c:v>
                </c:pt>
                <c:pt idx="63">
                  <c:v>8124</c:v>
                </c:pt>
                <c:pt idx="64">
                  <c:v>8088</c:v>
                </c:pt>
                <c:pt idx="65">
                  <c:v>8067</c:v>
                </c:pt>
                <c:pt idx="66">
                  <c:v>7989</c:v>
                </c:pt>
                <c:pt idx="67">
                  <c:v>7923</c:v>
                </c:pt>
                <c:pt idx="68">
                  <c:v>7896</c:v>
                </c:pt>
                <c:pt idx="69">
                  <c:v>7361.2</c:v>
                </c:pt>
                <c:pt idx="70">
                  <c:v>7860</c:v>
                </c:pt>
                <c:pt idx="71">
                  <c:v>7075.25</c:v>
                </c:pt>
                <c:pt idx="72">
                  <c:v>7023.25</c:v>
                </c:pt>
                <c:pt idx="73">
                  <c:v>6971.25</c:v>
                </c:pt>
                <c:pt idx="74">
                  <c:v>7207.2</c:v>
                </c:pt>
                <c:pt idx="75">
                  <c:v>7695</c:v>
                </c:pt>
                <c:pt idx="76">
                  <c:v>7677</c:v>
                </c:pt>
                <c:pt idx="77">
                  <c:v>7134.4</c:v>
                </c:pt>
                <c:pt idx="78">
                  <c:v>7605</c:v>
                </c:pt>
                <c:pt idx="79">
                  <c:v>7596</c:v>
                </c:pt>
                <c:pt idx="80">
                  <c:v>6857.5</c:v>
                </c:pt>
                <c:pt idx="81">
                  <c:v>7554</c:v>
                </c:pt>
                <c:pt idx="82">
                  <c:v>6799</c:v>
                </c:pt>
                <c:pt idx="83">
                  <c:v>6782.75</c:v>
                </c:pt>
                <c:pt idx="84">
                  <c:v>6747</c:v>
                </c:pt>
                <c:pt idx="85">
                  <c:v>6930</c:v>
                </c:pt>
                <c:pt idx="86">
                  <c:v>6930</c:v>
                </c:pt>
                <c:pt idx="87">
                  <c:v>7416</c:v>
                </c:pt>
                <c:pt idx="88">
                  <c:v>7410</c:v>
                </c:pt>
                <c:pt idx="89">
                  <c:v>7380</c:v>
                </c:pt>
                <c:pt idx="90">
                  <c:v>6888</c:v>
                </c:pt>
                <c:pt idx="91">
                  <c:v>7323</c:v>
                </c:pt>
                <c:pt idx="92">
                  <c:v>7303.5</c:v>
                </c:pt>
                <c:pt idx="93">
                  <c:v>7293</c:v>
                </c:pt>
                <c:pt idx="94">
                  <c:v>7284</c:v>
                </c:pt>
                <c:pt idx="95">
                  <c:v>7276.5</c:v>
                </c:pt>
                <c:pt idx="96">
                  <c:v>7251</c:v>
                </c:pt>
                <c:pt idx="97">
                  <c:v>6529.25</c:v>
                </c:pt>
                <c:pt idx="98">
                  <c:v>7227</c:v>
                </c:pt>
                <c:pt idx="99">
                  <c:v>7490</c:v>
                </c:pt>
                <c:pt idx="100">
                  <c:v>7182</c:v>
                </c:pt>
                <c:pt idx="101">
                  <c:v>7155</c:v>
                </c:pt>
                <c:pt idx="102">
                  <c:v>6422</c:v>
                </c:pt>
                <c:pt idx="103">
                  <c:v>7089</c:v>
                </c:pt>
                <c:pt idx="104">
                  <c:v>6392.75</c:v>
                </c:pt>
                <c:pt idx="105">
                  <c:v>7047</c:v>
                </c:pt>
                <c:pt idx="106">
                  <c:v>6981</c:v>
                </c:pt>
                <c:pt idx="107">
                  <c:v>6780.375</c:v>
                </c:pt>
                <c:pt idx="108">
                  <c:v>6227</c:v>
                </c:pt>
                <c:pt idx="109">
                  <c:v>6897</c:v>
                </c:pt>
                <c:pt idx="110">
                  <c:v>6888</c:v>
                </c:pt>
                <c:pt idx="111">
                  <c:v>7130</c:v>
                </c:pt>
                <c:pt idx="112">
                  <c:v>7127.5</c:v>
                </c:pt>
                <c:pt idx="113">
                  <c:v>6372.8</c:v>
                </c:pt>
                <c:pt idx="114">
                  <c:v>7110</c:v>
                </c:pt>
                <c:pt idx="115">
                  <c:v>6783</c:v>
                </c:pt>
                <c:pt idx="116">
                  <c:v>7052.5</c:v>
                </c:pt>
                <c:pt idx="117">
                  <c:v>7027.5</c:v>
                </c:pt>
                <c:pt idx="118">
                  <c:v>6272</c:v>
                </c:pt>
                <c:pt idx="119">
                  <c:v>6977.5</c:v>
                </c:pt>
                <c:pt idx="120">
                  <c:v>6666</c:v>
                </c:pt>
                <c:pt idx="121">
                  <c:v>6917.5</c:v>
                </c:pt>
                <c:pt idx="122">
                  <c:v>6594</c:v>
                </c:pt>
                <c:pt idx="123">
                  <c:v>5876</c:v>
                </c:pt>
                <c:pt idx="124">
                  <c:v>6501</c:v>
                </c:pt>
                <c:pt idx="125">
                  <c:v>5863</c:v>
                </c:pt>
                <c:pt idx="126">
                  <c:v>6765</c:v>
                </c:pt>
                <c:pt idx="127">
                  <c:v>6039.6</c:v>
                </c:pt>
                <c:pt idx="128">
                  <c:v>6468</c:v>
                </c:pt>
                <c:pt idx="129">
                  <c:v>6465</c:v>
                </c:pt>
                <c:pt idx="130">
                  <c:v>6456</c:v>
                </c:pt>
                <c:pt idx="131">
                  <c:v>6722.5</c:v>
                </c:pt>
                <c:pt idx="132">
                  <c:v>6453</c:v>
                </c:pt>
                <c:pt idx="133">
                  <c:v>6450</c:v>
                </c:pt>
                <c:pt idx="134">
                  <c:v>6438</c:v>
                </c:pt>
                <c:pt idx="135">
                  <c:v>6435</c:v>
                </c:pt>
                <c:pt idx="136">
                  <c:v>5994.8</c:v>
                </c:pt>
                <c:pt idx="137">
                  <c:v>6677.5</c:v>
                </c:pt>
                <c:pt idx="138">
                  <c:v>6408</c:v>
                </c:pt>
                <c:pt idx="139">
                  <c:v>6375</c:v>
                </c:pt>
                <c:pt idx="140">
                  <c:v>6348</c:v>
                </c:pt>
                <c:pt idx="141">
                  <c:v>6313.5</c:v>
                </c:pt>
                <c:pt idx="142">
                  <c:v>6303</c:v>
                </c:pt>
                <c:pt idx="143">
                  <c:v>5812.8</c:v>
                </c:pt>
                <c:pt idx="144">
                  <c:v>6222</c:v>
                </c:pt>
                <c:pt idx="145">
                  <c:v>5801.6</c:v>
                </c:pt>
                <c:pt idx="146">
                  <c:v>5798.8</c:v>
                </c:pt>
                <c:pt idx="147">
                  <c:v>6450</c:v>
                </c:pt>
                <c:pt idx="148">
                  <c:v>6447.5</c:v>
                </c:pt>
                <c:pt idx="149">
                  <c:v>6417.5</c:v>
                </c:pt>
                <c:pt idx="150">
                  <c:v>5709.2</c:v>
                </c:pt>
                <c:pt idx="151">
                  <c:v>6093</c:v>
                </c:pt>
                <c:pt idx="152">
                  <c:v>6322.5</c:v>
                </c:pt>
                <c:pt idx="153">
                  <c:v>6303.75</c:v>
                </c:pt>
                <c:pt idx="154">
                  <c:v>5642</c:v>
                </c:pt>
                <c:pt idx="155">
                  <c:v>6039</c:v>
                </c:pt>
                <c:pt idx="156">
                  <c:v>6027</c:v>
                </c:pt>
                <c:pt idx="157">
                  <c:v>6021</c:v>
                </c:pt>
                <c:pt idx="158">
                  <c:v>5391.75</c:v>
                </c:pt>
                <c:pt idx="159">
                  <c:v>6217.5</c:v>
                </c:pt>
                <c:pt idx="160">
                  <c:v>5569.2</c:v>
                </c:pt>
                <c:pt idx="161">
                  <c:v>5565</c:v>
                </c:pt>
                <c:pt idx="162">
                  <c:v>5952</c:v>
                </c:pt>
                <c:pt idx="163">
                  <c:v>6175</c:v>
                </c:pt>
                <c:pt idx="164">
                  <c:v>5862</c:v>
                </c:pt>
                <c:pt idx="165">
                  <c:v>5468.4</c:v>
                </c:pt>
                <c:pt idx="166">
                  <c:v>6102.5</c:v>
                </c:pt>
                <c:pt idx="167">
                  <c:v>5677.875</c:v>
                </c:pt>
                <c:pt idx="168">
                  <c:v>5838</c:v>
                </c:pt>
                <c:pt idx="169">
                  <c:v>5835</c:v>
                </c:pt>
                <c:pt idx="170">
                  <c:v>5802</c:v>
                </c:pt>
                <c:pt idx="171">
                  <c:v>6040</c:v>
                </c:pt>
                <c:pt idx="172">
                  <c:v>5775</c:v>
                </c:pt>
                <c:pt idx="173">
                  <c:v>5766</c:v>
                </c:pt>
                <c:pt idx="174">
                  <c:v>5364.8</c:v>
                </c:pt>
                <c:pt idx="175">
                  <c:v>5748</c:v>
                </c:pt>
                <c:pt idx="176">
                  <c:v>5187</c:v>
                </c:pt>
                <c:pt idx="177">
                  <c:v>5339.6</c:v>
                </c:pt>
                <c:pt idx="178">
                  <c:v>5703</c:v>
                </c:pt>
                <c:pt idx="179">
                  <c:v>5317.2</c:v>
                </c:pt>
                <c:pt idx="180">
                  <c:v>5141.5</c:v>
                </c:pt>
                <c:pt idx="181">
                  <c:v>5131.75</c:v>
                </c:pt>
                <c:pt idx="182">
                  <c:v>5118.75</c:v>
                </c:pt>
                <c:pt idx="183">
                  <c:v>5089.5</c:v>
                </c:pt>
                <c:pt idx="184">
                  <c:v>5236</c:v>
                </c:pt>
                <c:pt idx="185">
                  <c:v>5222</c:v>
                </c:pt>
                <c:pt idx="186">
                  <c:v>5021.25</c:v>
                </c:pt>
                <c:pt idx="187">
                  <c:v>5750</c:v>
                </c:pt>
                <c:pt idx="188">
                  <c:v>5747.5</c:v>
                </c:pt>
                <c:pt idx="189">
                  <c:v>4972.5</c:v>
                </c:pt>
                <c:pt idx="190">
                  <c:v>5469</c:v>
                </c:pt>
                <c:pt idx="191">
                  <c:v>5451</c:v>
                </c:pt>
                <c:pt idx="192">
                  <c:v>5406</c:v>
                </c:pt>
                <c:pt idx="193">
                  <c:v>4868.5</c:v>
                </c:pt>
                <c:pt idx="194">
                  <c:v>4862</c:v>
                </c:pt>
                <c:pt idx="195">
                  <c:v>4852.25</c:v>
                </c:pt>
                <c:pt idx="196">
                  <c:v>5355</c:v>
                </c:pt>
                <c:pt idx="197">
                  <c:v>4978.3999999999996</c:v>
                </c:pt>
                <c:pt idx="198">
                  <c:v>5325</c:v>
                </c:pt>
                <c:pt idx="199">
                  <c:v>5322</c:v>
                </c:pt>
                <c:pt idx="200">
                  <c:v>5169.5</c:v>
                </c:pt>
                <c:pt idx="201">
                  <c:v>4956</c:v>
                </c:pt>
                <c:pt idx="202">
                  <c:v>5301</c:v>
                </c:pt>
                <c:pt idx="203">
                  <c:v>5136.25</c:v>
                </c:pt>
                <c:pt idx="204">
                  <c:v>5280</c:v>
                </c:pt>
                <c:pt idx="205">
                  <c:v>4761.25</c:v>
                </c:pt>
                <c:pt idx="206">
                  <c:v>5271</c:v>
                </c:pt>
                <c:pt idx="207">
                  <c:v>5452.5</c:v>
                </c:pt>
                <c:pt idx="208">
                  <c:v>5229</c:v>
                </c:pt>
                <c:pt idx="209">
                  <c:v>5229</c:v>
                </c:pt>
                <c:pt idx="210">
                  <c:v>4880.3999999999996</c:v>
                </c:pt>
                <c:pt idx="211">
                  <c:v>5445</c:v>
                </c:pt>
                <c:pt idx="212">
                  <c:v>5080.25</c:v>
                </c:pt>
                <c:pt idx="213">
                  <c:v>5193</c:v>
                </c:pt>
                <c:pt idx="214">
                  <c:v>4846.8</c:v>
                </c:pt>
                <c:pt idx="215">
                  <c:v>5184</c:v>
                </c:pt>
                <c:pt idx="216">
                  <c:v>4835.6000000000004</c:v>
                </c:pt>
                <c:pt idx="217">
                  <c:v>5034.75</c:v>
                </c:pt>
                <c:pt idx="218">
                  <c:v>5175</c:v>
                </c:pt>
                <c:pt idx="219">
                  <c:v>5390</c:v>
                </c:pt>
                <c:pt idx="220">
                  <c:v>5387.5</c:v>
                </c:pt>
                <c:pt idx="221">
                  <c:v>5362.5</c:v>
                </c:pt>
                <c:pt idx="222">
                  <c:v>5145</c:v>
                </c:pt>
                <c:pt idx="223">
                  <c:v>4977</c:v>
                </c:pt>
                <c:pt idx="224">
                  <c:v>4977</c:v>
                </c:pt>
                <c:pt idx="225">
                  <c:v>5118</c:v>
                </c:pt>
                <c:pt idx="226">
                  <c:v>4618.25</c:v>
                </c:pt>
                <c:pt idx="227">
                  <c:v>4966.5</c:v>
                </c:pt>
                <c:pt idx="228">
                  <c:v>5106</c:v>
                </c:pt>
                <c:pt idx="229">
                  <c:v>4743.2</c:v>
                </c:pt>
                <c:pt idx="230">
                  <c:v>4720.8</c:v>
                </c:pt>
                <c:pt idx="231">
                  <c:v>4912.25</c:v>
                </c:pt>
                <c:pt idx="232">
                  <c:v>4712.3999999999996</c:v>
                </c:pt>
                <c:pt idx="233">
                  <c:v>4701.2</c:v>
                </c:pt>
                <c:pt idx="234">
                  <c:v>4533.75</c:v>
                </c:pt>
                <c:pt idx="235">
                  <c:v>4645.2</c:v>
                </c:pt>
                <c:pt idx="236">
                  <c:v>4807.25</c:v>
                </c:pt>
                <c:pt idx="237">
                  <c:v>4459</c:v>
                </c:pt>
                <c:pt idx="238">
                  <c:v>4606</c:v>
                </c:pt>
                <c:pt idx="239">
                  <c:v>4775.75</c:v>
                </c:pt>
                <c:pt idx="240">
                  <c:v>4565.3999999999996</c:v>
                </c:pt>
                <c:pt idx="241">
                  <c:v>5075</c:v>
                </c:pt>
                <c:pt idx="242">
                  <c:v>5052.5</c:v>
                </c:pt>
                <c:pt idx="243">
                  <c:v>4842</c:v>
                </c:pt>
                <c:pt idx="244">
                  <c:v>4705.75</c:v>
                </c:pt>
                <c:pt idx="245">
                  <c:v>4693.5</c:v>
                </c:pt>
                <c:pt idx="246">
                  <c:v>4821</c:v>
                </c:pt>
                <c:pt idx="247">
                  <c:v>4332.25</c:v>
                </c:pt>
                <c:pt idx="248">
                  <c:v>4794</c:v>
                </c:pt>
                <c:pt idx="249">
                  <c:v>4660.25</c:v>
                </c:pt>
                <c:pt idx="250">
                  <c:v>4653.25</c:v>
                </c:pt>
                <c:pt idx="251">
                  <c:v>4782</c:v>
                </c:pt>
                <c:pt idx="252">
                  <c:v>4749</c:v>
                </c:pt>
                <c:pt idx="253">
                  <c:v>4710</c:v>
                </c:pt>
                <c:pt idx="254">
                  <c:v>4247.75</c:v>
                </c:pt>
                <c:pt idx="255">
                  <c:v>4695</c:v>
                </c:pt>
                <c:pt idx="256">
                  <c:v>4867.5</c:v>
                </c:pt>
                <c:pt idx="257">
                  <c:v>4842.5</c:v>
                </c:pt>
                <c:pt idx="258">
                  <c:v>4492.25</c:v>
                </c:pt>
                <c:pt idx="259">
                  <c:v>4605</c:v>
                </c:pt>
                <c:pt idx="260">
                  <c:v>4593</c:v>
                </c:pt>
                <c:pt idx="261">
                  <c:v>4446.75</c:v>
                </c:pt>
                <c:pt idx="262">
                  <c:v>4124.25</c:v>
                </c:pt>
                <c:pt idx="263">
                  <c:v>4256</c:v>
                </c:pt>
                <c:pt idx="264">
                  <c:v>4425.75</c:v>
                </c:pt>
                <c:pt idx="265">
                  <c:v>4101.5</c:v>
                </c:pt>
                <c:pt idx="266">
                  <c:v>4542</c:v>
                </c:pt>
                <c:pt idx="267">
                  <c:v>4542</c:v>
                </c:pt>
                <c:pt idx="268">
                  <c:v>4539</c:v>
                </c:pt>
                <c:pt idx="269">
                  <c:v>4710</c:v>
                </c:pt>
                <c:pt idx="270">
                  <c:v>4062.5</c:v>
                </c:pt>
                <c:pt idx="271">
                  <c:v>4488</c:v>
                </c:pt>
                <c:pt idx="272">
                  <c:v>4352.25</c:v>
                </c:pt>
                <c:pt idx="273">
                  <c:v>4662.5</c:v>
                </c:pt>
                <c:pt idx="274">
                  <c:v>4338.25</c:v>
                </c:pt>
                <c:pt idx="275">
                  <c:v>4645</c:v>
                </c:pt>
                <c:pt idx="276">
                  <c:v>4585</c:v>
                </c:pt>
                <c:pt idx="277">
                  <c:v>3968.25</c:v>
                </c:pt>
                <c:pt idx="278">
                  <c:v>4263</c:v>
                </c:pt>
                <c:pt idx="279">
                  <c:v>4315.5</c:v>
                </c:pt>
                <c:pt idx="280">
                  <c:v>4012.4</c:v>
                </c:pt>
                <c:pt idx="281">
                  <c:v>4177.25</c:v>
                </c:pt>
                <c:pt idx="282">
                  <c:v>4475</c:v>
                </c:pt>
                <c:pt idx="283">
                  <c:v>3867.5</c:v>
                </c:pt>
                <c:pt idx="284">
                  <c:v>4243.5</c:v>
                </c:pt>
                <c:pt idx="285">
                  <c:v>4402.5</c:v>
                </c:pt>
                <c:pt idx="286">
                  <c:v>4212</c:v>
                </c:pt>
                <c:pt idx="287">
                  <c:v>3928.4</c:v>
                </c:pt>
                <c:pt idx="288">
                  <c:v>4091.5</c:v>
                </c:pt>
                <c:pt idx="289">
                  <c:v>4357.5</c:v>
                </c:pt>
                <c:pt idx="290">
                  <c:v>4179</c:v>
                </c:pt>
                <c:pt idx="291">
                  <c:v>3900.4</c:v>
                </c:pt>
                <c:pt idx="292">
                  <c:v>4167</c:v>
                </c:pt>
                <c:pt idx="293">
                  <c:v>4019.75</c:v>
                </c:pt>
                <c:pt idx="294">
                  <c:v>4014.5</c:v>
                </c:pt>
                <c:pt idx="295">
                  <c:v>3850</c:v>
                </c:pt>
                <c:pt idx="296">
                  <c:v>4116</c:v>
                </c:pt>
                <c:pt idx="297">
                  <c:v>3841.6</c:v>
                </c:pt>
                <c:pt idx="298">
                  <c:v>4108.5</c:v>
                </c:pt>
                <c:pt idx="299">
                  <c:v>4098</c:v>
                </c:pt>
                <c:pt idx="300">
                  <c:v>3824.8</c:v>
                </c:pt>
                <c:pt idx="301">
                  <c:v>4098</c:v>
                </c:pt>
                <c:pt idx="302">
                  <c:v>3688.75</c:v>
                </c:pt>
                <c:pt idx="303">
                  <c:v>4086</c:v>
                </c:pt>
                <c:pt idx="304">
                  <c:v>4077</c:v>
                </c:pt>
                <c:pt idx="305">
                  <c:v>3780</c:v>
                </c:pt>
                <c:pt idx="306">
                  <c:v>3909.5</c:v>
                </c:pt>
                <c:pt idx="307">
                  <c:v>3876.25</c:v>
                </c:pt>
                <c:pt idx="308">
                  <c:v>3972</c:v>
                </c:pt>
                <c:pt idx="309">
                  <c:v>3811.5</c:v>
                </c:pt>
                <c:pt idx="310">
                  <c:v>3809.75</c:v>
                </c:pt>
                <c:pt idx="311">
                  <c:v>3909</c:v>
                </c:pt>
                <c:pt idx="312">
                  <c:v>3523</c:v>
                </c:pt>
                <c:pt idx="313">
                  <c:v>3792.25</c:v>
                </c:pt>
                <c:pt idx="314">
                  <c:v>3885</c:v>
                </c:pt>
                <c:pt idx="315">
                  <c:v>4046.25</c:v>
                </c:pt>
                <c:pt idx="316">
                  <c:v>3764.25</c:v>
                </c:pt>
                <c:pt idx="317">
                  <c:v>3861</c:v>
                </c:pt>
                <c:pt idx="318">
                  <c:v>3589.6</c:v>
                </c:pt>
                <c:pt idx="319">
                  <c:v>3734.5</c:v>
                </c:pt>
                <c:pt idx="320">
                  <c:v>3553.2</c:v>
                </c:pt>
                <c:pt idx="321">
                  <c:v>3428.75</c:v>
                </c:pt>
                <c:pt idx="322">
                  <c:v>3690.75</c:v>
                </c:pt>
                <c:pt idx="323">
                  <c:v>3950</c:v>
                </c:pt>
                <c:pt idx="324">
                  <c:v>3777</c:v>
                </c:pt>
                <c:pt idx="325">
                  <c:v>3907.5</c:v>
                </c:pt>
                <c:pt idx="326">
                  <c:v>3500</c:v>
                </c:pt>
                <c:pt idx="327">
                  <c:v>3747</c:v>
                </c:pt>
                <c:pt idx="328">
                  <c:v>3900</c:v>
                </c:pt>
                <c:pt idx="329">
                  <c:v>3357.25</c:v>
                </c:pt>
                <c:pt idx="330">
                  <c:v>3460.8</c:v>
                </c:pt>
                <c:pt idx="331">
                  <c:v>3699</c:v>
                </c:pt>
                <c:pt idx="332">
                  <c:v>3850</c:v>
                </c:pt>
                <c:pt idx="333">
                  <c:v>3684</c:v>
                </c:pt>
                <c:pt idx="334">
                  <c:v>3438.4</c:v>
                </c:pt>
                <c:pt idx="335">
                  <c:v>3681</c:v>
                </c:pt>
                <c:pt idx="336">
                  <c:v>3292.25</c:v>
                </c:pt>
                <c:pt idx="337">
                  <c:v>3782.5</c:v>
                </c:pt>
                <c:pt idx="338">
                  <c:v>3782.5</c:v>
                </c:pt>
                <c:pt idx="339">
                  <c:v>3269.5</c:v>
                </c:pt>
                <c:pt idx="340">
                  <c:v>3253.25</c:v>
                </c:pt>
                <c:pt idx="341">
                  <c:v>3501.75</c:v>
                </c:pt>
                <c:pt idx="342">
                  <c:v>3594</c:v>
                </c:pt>
                <c:pt idx="343">
                  <c:v>3591</c:v>
                </c:pt>
                <c:pt idx="344">
                  <c:v>3740</c:v>
                </c:pt>
                <c:pt idx="345">
                  <c:v>3332</c:v>
                </c:pt>
                <c:pt idx="346">
                  <c:v>3705</c:v>
                </c:pt>
                <c:pt idx="347">
                  <c:v>3204.5</c:v>
                </c:pt>
                <c:pt idx="348">
                  <c:v>3531</c:v>
                </c:pt>
                <c:pt idx="349">
                  <c:v>3525</c:v>
                </c:pt>
                <c:pt idx="350">
                  <c:v>3423</c:v>
                </c:pt>
                <c:pt idx="351">
                  <c:v>3403.75</c:v>
                </c:pt>
                <c:pt idx="352">
                  <c:v>3395</c:v>
                </c:pt>
                <c:pt idx="353">
                  <c:v>3245.2</c:v>
                </c:pt>
                <c:pt idx="354">
                  <c:v>3474</c:v>
                </c:pt>
                <c:pt idx="355">
                  <c:v>3612.5</c:v>
                </c:pt>
                <c:pt idx="356">
                  <c:v>3459</c:v>
                </c:pt>
                <c:pt idx="357">
                  <c:v>3353</c:v>
                </c:pt>
                <c:pt idx="358">
                  <c:v>3429</c:v>
                </c:pt>
                <c:pt idx="359">
                  <c:v>3200.4</c:v>
                </c:pt>
                <c:pt idx="360">
                  <c:v>3094</c:v>
                </c:pt>
                <c:pt idx="361">
                  <c:v>3426</c:v>
                </c:pt>
                <c:pt idx="362">
                  <c:v>3414</c:v>
                </c:pt>
                <c:pt idx="363">
                  <c:v>3178</c:v>
                </c:pt>
                <c:pt idx="364">
                  <c:v>3279.5</c:v>
                </c:pt>
                <c:pt idx="365">
                  <c:v>3369</c:v>
                </c:pt>
                <c:pt idx="366">
                  <c:v>3144.4</c:v>
                </c:pt>
                <c:pt idx="367">
                  <c:v>3272.5</c:v>
                </c:pt>
                <c:pt idx="368">
                  <c:v>3366</c:v>
                </c:pt>
                <c:pt idx="369">
                  <c:v>3267.25</c:v>
                </c:pt>
                <c:pt idx="370">
                  <c:v>3130.4</c:v>
                </c:pt>
                <c:pt idx="371">
                  <c:v>3492.5</c:v>
                </c:pt>
                <c:pt idx="372">
                  <c:v>3342</c:v>
                </c:pt>
                <c:pt idx="373">
                  <c:v>2999.75</c:v>
                </c:pt>
                <c:pt idx="374">
                  <c:v>3082.8</c:v>
                </c:pt>
                <c:pt idx="375">
                  <c:v>2970.5</c:v>
                </c:pt>
                <c:pt idx="376">
                  <c:v>3285</c:v>
                </c:pt>
                <c:pt idx="377">
                  <c:v>3282</c:v>
                </c:pt>
                <c:pt idx="378">
                  <c:v>3179.75</c:v>
                </c:pt>
                <c:pt idx="379">
                  <c:v>3405</c:v>
                </c:pt>
                <c:pt idx="380">
                  <c:v>2941.25</c:v>
                </c:pt>
                <c:pt idx="381">
                  <c:v>3255</c:v>
                </c:pt>
                <c:pt idx="382">
                  <c:v>3252</c:v>
                </c:pt>
                <c:pt idx="383">
                  <c:v>3160.5</c:v>
                </c:pt>
                <c:pt idx="384">
                  <c:v>3007.2</c:v>
                </c:pt>
                <c:pt idx="385">
                  <c:v>3302.5</c:v>
                </c:pt>
                <c:pt idx="386">
                  <c:v>3168</c:v>
                </c:pt>
                <c:pt idx="387">
                  <c:v>3165</c:v>
                </c:pt>
                <c:pt idx="388">
                  <c:v>3052</c:v>
                </c:pt>
                <c:pt idx="389">
                  <c:v>3042.375</c:v>
                </c:pt>
                <c:pt idx="390">
                  <c:v>3034.5</c:v>
                </c:pt>
                <c:pt idx="391">
                  <c:v>2906.4</c:v>
                </c:pt>
                <c:pt idx="392">
                  <c:v>3114</c:v>
                </c:pt>
                <c:pt idx="393">
                  <c:v>3237.5</c:v>
                </c:pt>
                <c:pt idx="394">
                  <c:v>2798.25</c:v>
                </c:pt>
                <c:pt idx="395">
                  <c:v>3093</c:v>
                </c:pt>
                <c:pt idx="396">
                  <c:v>3090</c:v>
                </c:pt>
                <c:pt idx="397">
                  <c:v>2772.25</c:v>
                </c:pt>
                <c:pt idx="398">
                  <c:v>3039</c:v>
                </c:pt>
                <c:pt idx="399">
                  <c:v>3018</c:v>
                </c:pt>
                <c:pt idx="400">
                  <c:v>2783.2</c:v>
                </c:pt>
                <c:pt idx="401">
                  <c:v>2973</c:v>
                </c:pt>
                <c:pt idx="402">
                  <c:v>2873.5</c:v>
                </c:pt>
                <c:pt idx="403">
                  <c:v>2922</c:v>
                </c:pt>
                <c:pt idx="404">
                  <c:v>2919</c:v>
                </c:pt>
                <c:pt idx="405">
                  <c:v>2629.25</c:v>
                </c:pt>
                <c:pt idx="406">
                  <c:v>2716</c:v>
                </c:pt>
                <c:pt idx="407">
                  <c:v>2622.75</c:v>
                </c:pt>
                <c:pt idx="408">
                  <c:v>3025</c:v>
                </c:pt>
                <c:pt idx="409">
                  <c:v>2995</c:v>
                </c:pt>
                <c:pt idx="410">
                  <c:v>2770.25</c:v>
                </c:pt>
                <c:pt idx="411">
                  <c:v>2768.5</c:v>
                </c:pt>
                <c:pt idx="412">
                  <c:v>2567.5</c:v>
                </c:pt>
                <c:pt idx="413">
                  <c:v>2763.25</c:v>
                </c:pt>
                <c:pt idx="414">
                  <c:v>2651.6</c:v>
                </c:pt>
                <c:pt idx="415">
                  <c:v>2747.5</c:v>
                </c:pt>
                <c:pt idx="416">
                  <c:v>2634.8</c:v>
                </c:pt>
                <c:pt idx="417">
                  <c:v>2935</c:v>
                </c:pt>
                <c:pt idx="418">
                  <c:v>2738.75</c:v>
                </c:pt>
                <c:pt idx="419">
                  <c:v>2679.25</c:v>
                </c:pt>
                <c:pt idx="420">
                  <c:v>2754</c:v>
                </c:pt>
                <c:pt idx="421">
                  <c:v>2672.25</c:v>
                </c:pt>
                <c:pt idx="422">
                  <c:v>2742</c:v>
                </c:pt>
                <c:pt idx="423">
                  <c:v>2736</c:v>
                </c:pt>
                <c:pt idx="424">
                  <c:v>2649.5</c:v>
                </c:pt>
                <c:pt idx="425">
                  <c:v>2715</c:v>
                </c:pt>
                <c:pt idx="426">
                  <c:v>2621.5</c:v>
                </c:pt>
                <c:pt idx="427">
                  <c:v>2618</c:v>
                </c:pt>
                <c:pt idx="428">
                  <c:v>2609.25</c:v>
                </c:pt>
                <c:pt idx="429">
                  <c:v>2793.75</c:v>
                </c:pt>
                <c:pt idx="430">
                  <c:v>2790</c:v>
                </c:pt>
                <c:pt idx="431">
                  <c:v>2486.4</c:v>
                </c:pt>
                <c:pt idx="432">
                  <c:v>2658</c:v>
                </c:pt>
                <c:pt idx="433">
                  <c:v>2392</c:v>
                </c:pt>
                <c:pt idx="434">
                  <c:v>2649</c:v>
                </c:pt>
                <c:pt idx="435">
                  <c:v>2735</c:v>
                </c:pt>
                <c:pt idx="436">
                  <c:v>2619</c:v>
                </c:pt>
                <c:pt idx="437">
                  <c:v>2712.5</c:v>
                </c:pt>
                <c:pt idx="438">
                  <c:v>2583</c:v>
                </c:pt>
                <c:pt idx="439">
                  <c:v>2388.4</c:v>
                </c:pt>
                <c:pt idx="440">
                  <c:v>2288</c:v>
                </c:pt>
                <c:pt idx="441">
                  <c:v>2444.75</c:v>
                </c:pt>
                <c:pt idx="442">
                  <c:v>2430.75</c:v>
                </c:pt>
                <c:pt idx="443">
                  <c:v>2557.5</c:v>
                </c:pt>
                <c:pt idx="444">
                  <c:v>2213.25</c:v>
                </c:pt>
                <c:pt idx="445">
                  <c:v>2540</c:v>
                </c:pt>
                <c:pt idx="446">
                  <c:v>2365.125</c:v>
                </c:pt>
                <c:pt idx="447">
                  <c:v>2427</c:v>
                </c:pt>
                <c:pt idx="448">
                  <c:v>2525</c:v>
                </c:pt>
                <c:pt idx="449">
                  <c:v>2421</c:v>
                </c:pt>
                <c:pt idx="450">
                  <c:v>2154.75</c:v>
                </c:pt>
                <c:pt idx="451">
                  <c:v>2154.75</c:v>
                </c:pt>
                <c:pt idx="452">
                  <c:v>2320.5</c:v>
                </c:pt>
                <c:pt idx="453">
                  <c:v>2385</c:v>
                </c:pt>
                <c:pt idx="454">
                  <c:v>2477.5</c:v>
                </c:pt>
                <c:pt idx="455">
                  <c:v>2145</c:v>
                </c:pt>
                <c:pt idx="456">
                  <c:v>2364</c:v>
                </c:pt>
                <c:pt idx="457">
                  <c:v>2361</c:v>
                </c:pt>
                <c:pt idx="458">
                  <c:v>2128.75</c:v>
                </c:pt>
                <c:pt idx="459">
                  <c:v>2241.75</c:v>
                </c:pt>
                <c:pt idx="460">
                  <c:v>2076.75</c:v>
                </c:pt>
                <c:pt idx="461">
                  <c:v>2076.75</c:v>
                </c:pt>
                <c:pt idx="462">
                  <c:v>2298</c:v>
                </c:pt>
                <c:pt idx="463">
                  <c:v>2063.75</c:v>
                </c:pt>
                <c:pt idx="464">
                  <c:v>1901.25</c:v>
                </c:pt>
                <c:pt idx="465">
                  <c:v>2213.75</c:v>
                </c:pt>
                <c:pt idx="466">
                  <c:v>2241</c:v>
                </c:pt>
                <c:pt idx="467">
                  <c:v>2157.75</c:v>
                </c:pt>
                <c:pt idx="468">
                  <c:v>2307.5</c:v>
                </c:pt>
                <c:pt idx="469">
                  <c:v>2147.25</c:v>
                </c:pt>
                <c:pt idx="470">
                  <c:v>2136.75</c:v>
                </c:pt>
                <c:pt idx="471">
                  <c:v>1979.25</c:v>
                </c:pt>
                <c:pt idx="472">
                  <c:v>1969.5</c:v>
                </c:pt>
                <c:pt idx="473">
                  <c:v>2035.6</c:v>
                </c:pt>
                <c:pt idx="474">
                  <c:v>2181</c:v>
                </c:pt>
                <c:pt idx="475">
                  <c:v>2181</c:v>
                </c:pt>
                <c:pt idx="476">
                  <c:v>2270</c:v>
                </c:pt>
                <c:pt idx="477">
                  <c:v>1813.5</c:v>
                </c:pt>
                <c:pt idx="478">
                  <c:v>1963</c:v>
                </c:pt>
                <c:pt idx="479">
                  <c:v>2169</c:v>
                </c:pt>
                <c:pt idx="480">
                  <c:v>1956.5</c:v>
                </c:pt>
                <c:pt idx="481">
                  <c:v>1943.5</c:v>
                </c:pt>
                <c:pt idx="482">
                  <c:v>1990.8</c:v>
                </c:pt>
                <c:pt idx="483">
                  <c:v>2220</c:v>
                </c:pt>
                <c:pt idx="484">
                  <c:v>2217.5</c:v>
                </c:pt>
                <c:pt idx="485">
                  <c:v>2215</c:v>
                </c:pt>
                <c:pt idx="486">
                  <c:v>1982.4</c:v>
                </c:pt>
                <c:pt idx="487">
                  <c:v>1979.6</c:v>
                </c:pt>
                <c:pt idx="488">
                  <c:v>1911</c:v>
                </c:pt>
                <c:pt idx="489">
                  <c:v>2056.25</c:v>
                </c:pt>
                <c:pt idx="490">
                  <c:v>2112</c:v>
                </c:pt>
                <c:pt idx="491">
                  <c:v>2100</c:v>
                </c:pt>
                <c:pt idx="492">
                  <c:v>2017.75</c:v>
                </c:pt>
                <c:pt idx="493">
                  <c:v>2067</c:v>
                </c:pt>
                <c:pt idx="494">
                  <c:v>1842.75</c:v>
                </c:pt>
                <c:pt idx="495">
                  <c:v>2034</c:v>
                </c:pt>
                <c:pt idx="496">
                  <c:v>1965.25</c:v>
                </c:pt>
                <c:pt idx="497">
                  <c:v>2013</c:v>
                </c:pt>
                <c:pt idx="498">
                  <c:v>1878.8</c:v>
                </c:pt>
                <c:pt idx="499">
                  <c:v>1803.75</c:v>
                </c:pt>
                <c:pt idx="500">
                  <c:v>2077.5</c:v>
                </c:pt>
                <c:pt idx="501">
                  <c:v>1986</c:v>
                </c:pt>
                <c:pt idx="502">
                  <c:v>1777.75</c:v>
                </c:pt>
                <c:pt idx="503">
                  <c:v>2047.5</c:v>
                </c:pt>
                <c:pt idx="504">
                  <c:v>1768</c:v>
                </c:pt>
                <c:pt idx="505">
                  <c:v>2002.5</c:v>
                </c:pt>
                <c:pt idx="506">
                  <c:v>1778</c:v>
                </c:pt>
                <c:pt idx="507">
                  <c:v>1980</c:v>
                </c:pt>
                <c:pt idx="508">
                  <c:v>1722</c:v>
                </c:pt>
                <c:pt idx="509">
                  <c:v>1915</c:v>
                </c:pt>
                <c:pt idx="510">
                  <c:v>1657.5</c:v>
                </c:pt>
                <c:pt idx="511">
                  <c:v>1767.5</c:v>
                </c:pt>
                <c:pt idx="512">
                  <c:v>1758.75</c:v>
                </c:pt>
                <c:pt idx="513">
                  <c:v>1806</c:v>
                </c:pt>
                <c:pt idx="514">
                  <c:v>1625</c:v>
                </c:pt>
                <c:pt idx="515">
                  <c:v>1498</c:v>
                </c:pt>
                <c:pt idx="516">
                  <c:v>1496</c:v>
                </c:pt>
                <c:pt idx="517">
                  <c:v>1856.25</c:v>
                </c:pt>
                <c:pt idx="518">
                  <c:v>1725.5</c:v>
                </c:pt>
                <c:pt idx="519">
                  <c:v>1725.5</c:v>
                </c:pt>
                <c:pt idx="520">
                  <c:v>1773</c:v>
                </c:pt>
                <c:pt idx="521">
                  <c:v>1817.5</c:v>
                </c:pt>
                <c:pt idx="522">
                  <c:v>1621.2</c:v>
                </c:pt>
                <c:pt idx="523">
                  <c:v>1678.25</c:v>
                </c:pt>
                <c:pt idx="524">
                  <c:v>1713</c:v>
                </c:pt>
                <c:pt idx="525">
                  <c:v>1425.5</c:v>
                </c:pt>
                <c:pt idx="526">
                  <c:v>1534</c:v>
                </c:pt>
                <c:pt idx="527">
                  <c:v>1651.125</c:v>
                </c:pt>
                <c:pt idx="528">
                  <c:v>1398.5</c:v>
                </c:pt>
                <c:pt idx="529">
                  <c:v>1545.6</c:v>
                </c:pt>
                <c:pt idx="530">
                  <c:v>1722.5</c:v>
                </c:pt>
                <c:pt idx="531">
                  <c:v>1647</c:v>
                </c:pt>
                <c:pt idx="532">
                  <c:v>1367</c:v>
                </c:pt>
                <c:pt idx="533">
                  <c:v>1528.8</c:v>
                </c:pt>
                <c:pt idx="534">
                  <c:v>1361.5</c:v>
                </c:pt>
                <c:pt idx="535">
                  <c:v>1332.75</c:v>
                </c:pt>
                <c:pt idx="536">
                  <c:v>1554</c:v>
                </c:pt>
                <c:pt idx="537">
                  <c:v>1330.5</c:v>
                </c:pt>
                <c:pt idx="538">
                  <c:v>1657.5</c:v>
                </c:pt>
                <c:pt idx="539">
                  <c:v>1540</c:v>
                </c:pt>
                <c:pt idx="540">
                  <c:v>1534.75</c:v>
                </c:pt>
                <c:pt idx="541">
                  <c:v>1515.5</c:v>
                </c:pt>
                <c:pt idx="542">
                  <c:v>1514.625</c:v>
                </c:pt>
                <c:pt idx="543">
                  <c:v>1259</c:v>
                </c:pt>
                <c:pt idx="544">
                  <c:v>1250.5</c:v>
                </c:pt>
                <c:pt idx="545">
                  <c:v>1250</c:v>
                </c:pt>
                <c:pt idx="546">
                  <c:v>1249</c:v>
                </c:pt>
                <c:pt idx="547">
                  <c:v>1235</c:v>
                </c:pt>
                <c:pt idx="548">
                  <c:v>1332.5</c:v>
                </c:pt>
                <c:pt idx="549">
                  <c:v>1414</c:v>
                </c:pt>
                <c:pt idx="550">
                  <c:v>1210</c:v>
                </c:pt>
                <c:pt idx="551">
                  <c:v>1377.25</c:v>
                </c:pt>
                <c:pt idx="552">
                  <c:v>1321.6</c:v>
                </c:pt>
                <c:pt idx="553">
                  <c:v>1171</c:v>
                </c:pt>
                <c:pt idx="554">
                  <c:v>1171</c:v>
                </c:pt>
                <c:pt idx="555">
                  <c:v>1170</c:v>
                </c:pt>
                <c:pt idx="556">
                  <c:v>1164</c:v>
                </c:pt>
                <c:pt idx="557">
                  <c:v>1160.5</c:v>
                </c:pt>
                <c:pt idx="558">
                  <c:v>1254.5</c:v>
                </c:pt>
                <c:pt idx="559">
                  <c:v>1156.5</c:v>
                </c:pt>
                <c:pt idx="560">
                  <c:v>1248</c:v>
                </c:pt>
                <c:pt idx="561">
                  <c:v>1150.5</c:v>
                </c:pt>
                <c:pt idx="562">
                  <c:v>1150</c:v>
                </c:pt>
                <c:pt idx="563">
                  <c:v>1425</c:v>
                </c:pt>
                <c:pt idx="564">
                  <c:v>1127.5</c:v>
                </c:pt>
                <c:pt idx="565">
                  <c:v>1405</c:v>
                </c:pt>
                <c:pt idx="566">
                  <c:v>1344</c:v>
                </c:pt>
                <c:pt idx="567">
                  <c:v>1113.75</c:v>
                </c:pt>
                <c:pt idx="568">
                  <c:v>1107</c:v>
                </c:pt>
                <c:pt idx="569">
                  <c:v>1272.25</c:v>
                </c:pt>
                <c:pt idx="570">
                  <c:v>1090.5</c:v>
                </c:pt>
                <c:pt idx="571">
                  <c:v>1176.5</c:v>
                </c:pt>
                <c:pt idx="572">
                  <c:v>1078.5</c:v>
                </c:pt>
                <c:pt idx="573">
                  <c:v>1073</c:v>
                </c:pt>
                <c:pt idx="574">
                  <c:v>1302.5</c:v>
                </c:pt>
                <c:pt idx="575">
                  <c:v>1036</c:v>
                </c:pt>
                <c:pt idx="576">
                  <c:v>1121.25</c:v>
                </c:pt>
                <c:pt idx="577">
                  <c:v>1118</c:v>
                </c:pt>
                <c:pt idx="578">
                  <c:v>1148</c:v>
                </c:pt>
                <c:pt idx="579">
                  <c:v>1015.5</c:v>
                </c:pt>
                <c:pt idx="580">
                  <c:v>1010.5</c:v>
                </c:pt>
                <c:pt idx="581">
                  <c:v>1158.5</c:v>
                </c:pt>
                <c:pt idx="582">
                  <c:v>988</c:v>
                </c:pt>
                <c:pt idx="583">
                  <c:v>1235</c:v>
                </c:pt>
                <c:pt idx="584">
                  <c:v>983.5</c:v>
                </c:pt>
                <c:pt idx="585">
                  <c:v>1225</c:v>
                </c:pt>
                <c:pt idx="586">
                  <c:v>979</c:v>
                </c:pt>
                <c:pt idx="587">
                  <c:v>1158</c:v>
                </c:pt>
                <c:pt idx="588">
                  <c:v>1121.75</c:v>
                </c:pt>
                <c:pt idx="589">
                  <c:v>950.5</c:v>
                </c:pt>
                <c:pt idx="590">
                  <c:v>1140</c:v>
                </c:pt>
                <c:pt idx="591">
                  <c:v>1140</c:v>
                </c:pt>
                <c:pt idx="592">
                  <c:v>949.5</c:v>
                </c:pt>
                <c:pt idx="593">
                  <c:v>1090.25</c:v>
                </c:pt>
                <c:pt idx="594">
                  <c:v>929.5</c:v>
                </c:pt>
                <c:pt idx="595">
                  <c:v>928.5</c:v>
                </c:pt>
                <c:pt idx="596">
                  <c:v>1101</c:v>
                </c:pt>
                <c:pt idx="597">
                  <c:v>1101</c:v>
                </c:pt>
                <c:pt idx="598">
                  <c:v>915</c:v>
                </c:pt>
                <c:pt idx="599">
                  <c:v>902</c:v>
                </c:pt>
                <c:pt idx="600">
                  <c:v>1080</c:v>
                </c:pt>
                <c:pt idx="601">
                  <c:v>898.5</c:v>
                </c:pt>
                <c:pt idx="602">
                  <c:v>1120</c:v>
                </c:pt>
                <c:pt idx="603">
                  <c:v>1071</c:v>
                </c:pt>
                <c:pt idx="604">
                  <c:v>886.5</c:v>
                </c:pt>
                <c:pt idx="605">
                  <c:v>1105</c:v>
                </c:pt>
                <c:pt idx="606">
                  <c:v>878.5</c:v>
                </c:pt>
                <c:pt idx="607">
                  <c:v>863.5</c:v>
                </c:pt>
                <c:pt idx="608">
                  <c:v>1005.375</c:v>
                </c:pt>
                <c:pt idx="609">
                  <c:v>963.2</c:v>
                </c:pt>
                <c:pt idx="610">
                  <c:v>857.5</c:v>
                </c:pt>
                <c:pt idx="611">
                  <c:v>997.5</c:v>
                </c:pt>
                <c:pt idx="612">
                  <c:v>853</c:v>
                </c:pt>
                <c:pt idx="613">
                  <c:v>833</c:v>
                </c:pt>
                <c:pt idx="614">
                  <c:v>969.5</c:v>
                </c:pt>
                <c:pt idx="615">
                  <c:v>830</c:v>
                </c:pt>
                <c:pt idx="616">
                  <c:v>966</c:v>
                </c:pt>
                <c:pt idx="617">
                  <c:v>874.25</c:v>
                </c:pt>
                <c:pt idx="618">
                  <c:v>805.5</c:v>
                </c:pt>
                <c:pt idx="619">
                  <c:v>898.8</c:v>
                </c:pt>
                <c:pt idx="620">
                  <c:v>783</c:v>
                </c:pt>
                <c:pt idx="621">
                  <c:v>911.75</c:v>
                </c:pt>
                <c:pt idx="622">
                  <c:v>781</c:v>
                </c:pt>
                <c:pt idx="623">
                  <c:v>772.5</c:v>
                </c:pt>
                <c:pt idx="624">
                  <c:v>965</c:v>
                </c:pt>
                <c:pt idx="625">
                  <c:v>856.8</c:v>
                </c:pt>
                <c:pt idx="626">
                  <c:v>864.5</c:v>
                </c:pt>
                <c:pt idx="627">
                  <c:v>861</c:v>
                </c:pt>
                <c:pt idx="628">
                  <c:v>796.25</c:v>
                </c:pt>
                <c:pt idx="629">
                  <c:v>917.5</c:v>
                </c:pt>
                <c:pt idx="630">
                  <c:v>879</c:v>
                </c:pt>
                <c:pt idx="631">
                  <c:v>730</c:v>
                </c:pt>
                <c:pt idx="632">
                  <c:v>876</c:v>
                </c:pt>
                <c:pt idx="633">
                  <c:v>783.25</c:v>
                </c:pt>
                <c:pt idx="634">
                  <c:v>701.5</c:v>
                </c:pt>
                <c:pt idx="635">
                  <c:v>834</c:v>
                </c:pt>
                <c:pt idx="636">
                  <c:v>692.25</c:v>
                </c:pt>
                <c:pt idx="637">
                  <c:v>687.75</c:v>
                </c:pt>
                <c:pt idx="638">
                  <c:v>822</c:v>
                </c:pt>
                <c:pt idx="639">
                  <c:v>684</c:v>
                </c:pt>
                <c:pt idx="640">
                  <c:v>756</c:v>
                </c:pt>
                <c:pt idx="641">
                  <c:v>801</c:v>
                </c:pt>
                <c:pt idx="642">
                  <c:v>825</c:v>
                </c:pt>
                <c:pt idx="643">
                  <c:v>763.875</c:v>
                </c:pt>
                <c:pt idx="644">
                  <c:v>780</c:v>
                </c:pt>
                <c:pt idx="645">
                  <c:v>649</c:v>
                </c:pt>
                <c:pt idx="646">
                  <c:v>756</c:v>
                </c:pt>
                <c:pt idx="647">
                  <c:v>725.2</c:v>
                </c:pt>
                <c:pt idx="648">
                  <c:v>643.5</c:v>
                </c:pt>
                <c:pt idx="649">
                  <c:v>771</c:v>
                </c:pt>
                <c:pt idx="650">
                  <c:v>641.5</c:v>
                </c:pt>
                <c:pt idx="651">
                  <c:v>641</c:v>
                </c:pt>
                <c:pt idx="652">
                  <c:v>738.5</c:v>
                </c:pt>
                <c:pt idx="653">
                  <c:v>624.5</c:v>
                </c:pt>
                <c:pt idx="654">
                  <c:v>723</c:v>
                </c:pt>
                <c:pt idx="655">
                  <c:v>599.5</c:v>
                </c:pt>
                <c:pt idx="656">
                  <c:v>593</c:v>
                </c:pt>
                <c:pt idx="657">
                  <c:v>579.5</c:v>
                </c:pt>
                <c:pt idx="658">
                  <c:v>666.75</c:v>
                </c:pt>
                <c:pt idx="659">
                  <c:v>571</c:v>
                </c:pt>
                <c:pt idx="660">
                  <c:v>569</c:v>
                </c:pt>
                <c:pt idx="661">
                  <c:v>700</c:v>
                </c:pt>
                <c:pt idx="662">
                  <c:v>550</c:v>
                </c:pt>
                <c:pt idx="663">
                  <c:v>685</c:v>
                </c:pt>
                <c:pt idx="664">
                  <c:v>654</c:v>
                </c:pt>
                <c:pt idx="665">
                  <c:v>630</c:v>
                </c:pt>
                <c:pt idx="666">
                  <c:v>657.5</c:v>
                </c:pt>
                <c:pt idx="667">
                  <c:v>610.75</c:v>
                </c:pt>
                <c:pt idx="668">
                  <c:v>596.75</c:v>
                </c:pt>
                <c:pt idx="669">
                  <c:v>491.25</c:v>
                </c:pt>
                <c:pt idx="670">
                  <c:v>490</c:v>
                </c:pt>
                <c:pt idx="671">
                  <c:v>479</c:v>
                </c:pt>
                <c:pt idx="672">
                  <c:v>460.5</c:v>
                </c:pt>
                <c:pt idx="673">
                  <c:v>512.75</c:v>
                </c:pt>
                <c:pt idx="674">
                  <c:v>535</c:v>
                </c:pt>
                <c:pt idx="675">
                  <c:v>490</c:v>
                </c:pt>
                <c:pt idx="676">
                  <c:v>470.75</c:v>
                </c:pt>
                <c:pt idx="677">
                  <c:v>467.25</c:v>
                </c:pt>
                <c:pt idx="678">
                  <c:v>465.5</c:v>
                </c:pt>
                <c:pt idx="679">
                  <c:v>460.25</c:v>
                </c:pt>
                <c:pt idx="680">
                  <c:v>383</c:v>
                </c:pt>
                <c:pt idx="681">
                  <c:v>360</c:v>
                </c:pt>
                <c:pt idx="682">
                  <c:v>355.5</c:v>
                </c:pt>
                <c:pt idx="683">
                  <c:v>354</c:v>
                </c:pt>
                <c:pt idx="684">
                  <c:v>345</c:v>
                </c:pt>
                <c:pt idx="685">
                  <c:v>338.5</c:v>
                </c:pt>
                <c:pt idx="686">
                  <c:v>331.5</c:v>
                </c:pt>
                <c:pt idx="687">
                  <c:v>322.5</c:v>
                </c:pt>
                <c:pt idx="688">
                  <c:v>374.5</c:v>
                </c:pt>
                <c:pt idx="689">
                  <c:v>307.5</c:v>
                </c:pt>
                <c:pt idx="690">
                  <c:v>302</c:v>
                </c:pt>
                <c:pt idx="691">
                  <c:v>273</c:v>
                </c:pt>
                <c:pt idx="692">
                  <c:v>272</c:v>
                </c:pt>
                <c:pt idx="693">
                  <c:v>244</c:v>
                </c:pt>
                <c:pt idx="694">
                  <c:v>194</c:v>
                </c:pt>
                <c:pt idx="695">
                  <c:v>172.5</c:v>
                </c:pt>
                <c:pt idx="696">
                  <c:v>167</c:v>
                </c:pt>
                <c:pt idx="697">
                  <c:v>161</c:v>
                </c:pt>
                <c:pt idx="698">
                  <c:v>146.5</c:v>
                </c:pt>
                <c:pt idx="6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1D-4DD5-80B5-B23A2E3F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42544"/>
        <c:axId val="571146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Predicted Profit</c:v>
                </c:tx>
                <c:spPr>
                  <a:ln w="381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SalesData!$G$2:$G$701</c15:sqref>
                        </c15:formulaRef>
                      </c:ext>
                    </c:extLst>
                    <c:numCache>
                      <c:formatCode>_-[$$-409]* #\ ##0.00_ ;_-[$$-409]* \-#\ ##0.00\ ;_-[$$-409]* "-"??_ ;_-@_ </c:formatCode>
                      <c:ptCount val="700"/>
                      <c:pt idx="0">
                        <c:v>10993.125</c:v>
                      </c:pt>
                      <c:pt idx="1">
                        <c:v>10626</c:v>
                      </c:pt>
                      <c:pt idx="2">
                        <c:v>10588.875</c:v>
                      </c:pt>
                      <c:pt idx="3">
                        <c:v>10432.125</c:v>
                      </c:pt>
                      <c:pt idx="4">
                        <c:v>8985</c:v>
                      </c:pt>
                      <c:pt idx="5">
                        <c:v>8502</c:v>
                      </c:pt>
                      <c:pt idx="6">
                        <c:v>9282.9</c:v>
                      </c:pt>
                      <c:pt idx="7">
                        <c:v>8052</c:v>
                      </c:pt>
                      <c:pt idx="8">
                        <c:v>7890</c:v>
                      </c:pt>
                      <c:pt idx="9">
                        <c:v>7602</c:v>
                      </c:pt>
                      <c:pt idx="10">
                        <c:v>7350</c:v>
                      </c:pt>
                      <c:pt idx="11">
                        <c:v>8156.5</c:v>
                      </c:pt>
                      <c:pt idx="12">
                        <c:v>7745.1</c:v>
                      </c:pt>
                      <c:pt idx="13">
                        <c:v>7026</c:v>
                      </c:pt>
                      <c:pt idx="14">
                        <c:v>6990</c:v>
                      </c:pt>
                      <c:pt idx="15">
                        <c:v>7994.25</c:v>
                      </c:pt>
                      <c:pt idx="16">
                        <c:v>7911.75</c:v>
                      </c:pt>
                      <c:pt idx="17">
                        <c:v>6900</c:v>
                      </c:pt>
                      <c:pt idx="18">
                        <c:v>7867.75</c:v>
                      </c:pt>
                      <c:pt idx="19">
                        <c:v>7527.3</c:v>
                      </c:pt>
                      <c:pt idx="20">
                        <c:v>7788</c:v>
                      </c:pt>
                      <c:pt idx="21">
                        <c:v>6365.25</c:v>
                      </c:pt>
                      <c:pt idx="22">
                        <c:v>7771.5</c:v>
                      </c:pt>
                      <c:pt idx="23">
                        <c:v>7757.75</c:v>
                      </c:pt>
                      <c:pt idx="24">
                        <c:v>7713.75</c:v>
                      </c:pt>
                      <c:pt idx="25">
                        <c:v>7576.25</c:v>
                      </c:pt>
                      <c:pt idx="26">
                        <c:v>7038.9</c:v>
                      </c:pt>
                      <c:pt idx="27">
                        <c:v>7328.75</c:v>
                      </c:pt>
                      <c:pt idx="28">
                        <c:v>7276.5</c:v>
                      </c:pt>
                      <c:pt idx="29">
                        <c:v>6963</c:v>
                      </c:pt>
                      <c:pt idx="30">
                        <c:v>7238</c:v>
                      </c:pt>
                      <c:pt idx="31">
                        <c:v>7227</c:v>
                      </c:pt>
                      <c:pt idx="32">
                        <c:v>7163.75</c:v>
                      </c:pt>
                      <c:pt idx="33">
                        <c:v>7078.5</c:v>
                      </c:pt>
                      <c:pt idx="34">
                        <c:v>6974</c:v>
                      </c:pt>
                      <c:pt idx="35">
                        <c:v>6584.6</c:v>
                      </c:pt>
                      <c:pt idx="36">
                        <c:v>5986</c:v>
                      </c:pt>
                      <c:pt idx="37">
                        <c:v>5984</c:v>
                      </c:pt>
                      <c:pt idx="38">
                        <c:v>5984</c:v>
                      </c:pt>
                      <c:pt idx="39">
                        <c:v>5976</c:v>
                      </c:pt>
                      <c:pt idx="40">
                        <c:v>6525.2</c:v>
                      </c:pt>
                      <c:pt idx="41">
                        <c:v>6765</c:v>
                      </c:pt>
                      <c:pt idx="42">
                        <c:v>5862</c:v>
                      </c:pt>
                      <c:pt idx="43">
                        <c:v>6704.5</c:v>
                      </c:pt>
                      <c:pt idx="44">
                        <c:v>5836</c:v>
                      </c:pt>
                      <c:pt idx="45">
                        <c:v>6685.25</c:v>
                      </c:pt>
                      <c:pt idx="46">
                        <c:v>5828</c:v>
                      </c:pt>
                      <c:pt idx="47">
                        <c:v>6410.8</c:v>
                      </c:pt>
                      <c:pt idx="48">
                        <c:v>6395.4</c:v>
                      </c:pt>
                      <c:pt idx="49">
                        <c:v>5810</c:v>
                      </c:pt>
                      <c:pt idx="50">
                        <c:v>6327.2</c:v>
                      </c:pt>
                      <c:pt idx="51">
                        <c:v>5704</c:v>
                      </c:pt>
                      <c:pt idx="52">
                        <c:v>5702</c:v>
                      </c:pt>
                      <c:pt idx="53">
                        <c:v>6256.8</c:v>
                      </c:pt>
                      <c:pt idx="54">
                        <c:v>6429.5</c:v>
                      </c:pt>
                      <c:pt idx="55">
                        <c:v>5594</c:v>
                      </c:pt>
                      <c:pt idx="56">
                        <c:v>5526</c:v>
                      </c:pt>
                      <c:pt idx="57">
                        <c:v>6074.2</c:v>
                      </c:pt>
                      <c:pt idx="58">
                        <c:v>5168.25</c:v>
                      </c:pt>
                      <c:pt idx="59">
                        <c:v>6308.5</c:v>
                      </c:pt>
                      <c:pt idx="60">
                        <c:v>6050</c:v>
                      </c:pt>
                      <c:pt idx="61">
                        <c:v>6014.8</c:v>
                      </c:pt>
                      <c:pt idx="62">
                        <c:v>5458</c:v>
                      </c:pt>
                      <c:pt idx="63">
                        <c:v>5416</c:v>
                      </c:pt>
                      <c:pt idx="64">
                        <c:v>5392</c:v>
                      </c:pt>
                      <c:pt idx="65">
                        <c:v>5378</c:v>
                      </c:pt>
                      <c:pt idx="66">
                        <c:v>5326</c:v>
                      </c:pt>
                      <c:pt idx="67">
                        <c:v>5282</c:v>
                      </c:pt>
                      <c:pt idx="68">
                        <c:v>5264</c:v>
                      </c:pt>
                      <c:pt idx="69">
                        <c:v>5783.8</c:v>
                      </c:pt>
                      <c:pt idx="70">
                        <c:v>5240</c:v>
                      </c:pt>
                      <c:pt idx="71">
                        <c:v>5986.75</c:v>
                      </c:pt>
                      <c:pt idx="72">
                        <c:v>5942.75</c:v>
                      </c:pt>
                      <c:pt idx="73">
                        <c:v>5898.75</c:v>
                      </c:pt>
                      <c:pt idx="74">
                        <c:v>5662.8</c:v>
                      </c:pt>
                      <c:pt idx="75">
                        <c:v>5130</c:v>
                      </c:pt>
                      <c:pt idx="76">
                        <c:v>5118</c:v>
                      </c:pt>
                      <c:pt idx="77">
                        <c:v>5605.6</c:v>
                      </c:pt>
                      <c:pt idx="78">
                        <c:v>5070</c:v>
                      </c:pt>
                      <c:pt idx="79">
                        <c:v>5064</c:v>
                      </c:pt>
                      <c:pt idx="80">
                        <c:v>5802.5</c:v>
                      </c:pt>
                      <c:pt idx="81">
                        <c:v>5036</c:v>
                      </c:pt>
                      <c:pt idx="82">
                        <c:v>5753</c:v>
                      </c:pt>
                      <c:pt idx="83">
                        <c:v>5739.25</c:v>
                      </c:pt>
                      <c:pt idx="84">
                        <c:v>5709</c:v>
                      </c:pt>
                      <c:pt idx="85">
                        <c:v>5445</c:v>
                      </c:pt>
                      <c:pt idx="86">
                        <c:v>5445</c:v>
                      </c:pt>
                      <c:pt idx="87">
                        <c:v>4944</c:v>
                      </c:pt>
                      <c:pt idx="88">
                        <c:v>4940</c:v>
                      </c:pt>
                      <c:pt idx="89">
                        <c:v>4920</c:v>
                      </c:pt>
                      <c:pt idx="90">
                        <c:v>5412</c:v>
                      </c:pt>
                      <c:pt idx="91">
                        <c:v>4882</c:v>
                      </c:pt>
                      <c:pt idx="92">
                        <c:v>4869</c:v>
                      </c:pt>
                      <c:pt idx="93">
                        <c:v>4862</c:v>
                      </c:pt>
                      <c:pt idx="94">
                        <c:v>4856</c:v>
                      </c:pt>
                      <c:pt idx="95">
                        <c:v>4851</c:v>
                      </c:pt>
                      <c:pt idx="96">
                        <c:v>4834</c:v>
                      </c:pt>
                      <c:pt idx="97">
                        <c:v>5524.75</c:v>
                      </c:pt>
                      <c:pt idx="98">
                        <c:v>4818</c:v>
                      </c:pt>
                      <c:pt idx="99">
                        <c:v>4494</c:v>
                      </c:pt>
                      <c:pt idx="100">
                        <c:v>4788</c:v>
                      </c:pt>
                      <c:pt idx="101">
                        <c:v>4770</c:v>
                      </c:pt>
                      <c:pt idx="102">
                        <c:v>5434</c:v>
                      </c:pt>
                      <c:pt idx="103">
                        <c:v>4726</c:v>
                      </c:pt>
                      <c:pt idx="104">
                        <c:v>5409.25</c:v>
                      </c:pt>
                      <c:pt idx="105">
                        <c:v>4698</c:v>
                      </c:pt>
                      <c:pt idx="106">
                        <c:v>4654</c:v>
                      </c:pt>
                      <c:pt idx="107">
                        <c:v>4843.125</c:v>
                      </c:pt>
                      <c:pt idx="108">
                        <c:v>5269</c:v>
                      </c:pt>
                      <c:pt idx="109">
                        <c:v>4598</c:v>
                      </c:pt>
                      <c:pt idx="110">
                        <c:v>4592</c:v>
                      </c:pt>
                      <c:pt idx="111">
                        <c:v>4278</c:v>
                      </c:pt>
                      <c:pt idx="112">
                        <c:v>4276.5</c:v>
                      </c:pt>
                      <c:pt idx="113">
                        <c:v>5007.2</c:v>
                      </c:pt>
                      <c:pt idx="114">
                        <c:v>4266</c:v>
                      </c:pt>
                      <c:pt idx="115">
                        <c:v>4522</c:v>
                      </c:pt>
                      <c:pt idx="116">
                        <c:v>4231.5</c:v>
                      </c:pt>
                      <c:pt idx="117">
                        <c:v>4216.5</c:v>
                      </c:pt>
                      <c:pt idx="118">
                        <c:v>4928</c:v>
                      </c:pt>
                      <c:pt idx="119">
                        <c:v>4186.5</c:v>
                      </c:pt>
                      <c:pt idx="120">
                        <c:v>4444</c:v>
                      </c:pt>
                      <c:pt idx="121">
                        <c:v>4150.5</c:v>
                      </c:pt>
                      <c:pt idx="122">
                        <c:v>4396</c:v>
                      </c:pt>
                      <c:pt idx="123">
                        <c:v>4972</c:v>
                      </c:pt>
                      <c:pt idx="124">
                        <c:v>4334</c:v>
                      </c:pt>
                      <c:pt idx="125">
                        <c:v>4961</c:v>
                      </c:pt>
                      <c:pt idx="126">
                        <c:v>4059</c:v>
                      </c:pt>
                      <c:pt idx="127">
                        <c:v>4745.3999999999996</c:v>
                      </c:pt>
                      <c:pt idx="128">
                        <c:v>4312</c:v>
                      </c:pt>
                      <c:pt idx="129">
                        <c:v>4310</c:v>
                      </c:pt>
                      <c:pt idx="130">
                        <c:v>4304</c:v>
                      </c:pt>
                      <c:pt idx="131">
                        <c:v>4033.5</c:v>
                      </c:pt>
                      <c:pt idx="132">
                        <c:v>4302</c:v>
                      </c:pt>
                      <c:pt idx="133">
                        <c:v>4300</c:v>
                      </c:pt>
                      <c:pt idx="134">
                        <c:v>4292</c:v>
                      </c:pt>
                      <c:pt idx="135">
                        <c:v>4290</c:v>
                      </c:pt>
                      <c:pt idx="136">
                        <c:v>4710.2</c:v>
                      </c:pt>
                      <c:pt idx="137">
                        <c:v>4006.5</c:v>
                      </c:pt>
                      <c:pt idx="138">
                        <c:v>4272</c:v>
                      </c:pt>
                      <c:pt idx="139">
                        <c:v>4250</c:v>
                      </c:pt>
                      <c:pt idx="140">
                        <c:v>4232</c:v>
                      </c:pt>
                      <c:pt idx="141">
                        <c:v>4209</c:v>
                      </c:pt>
                      <c:pt idx="142">
                        <c:v>4202</c:v>
                      </c:pt>
                      <c:pt idx="143">
                        <c:v>4567.2</c:v>
                      </c:pt>
                      <c:pt idx="144">
                        <c:v>4148</c:v>
                      </c:pt>
                      <c:pt idx="145">
                        <c:v>4558.3999999999996</c:v>
                      </c:pt>
                      <c:pt idx="146">
                        <c:v>4556.2</c:v>
                      </c:pt>
                      <c:pt idx="147">
                        <c:v>3870</c:v>
                      </c:pt>
                      <c:pt idx="148">
                        <c:v>3868.5</c:v>
                      </c:pt>
                      <c:pt idx="149">
                        <c:v>3850.5</c:v>
                      </c:pt>
                      <c:pt idx="150">
                        <c:v>4485.8</c:v>
                      </c:pt>
                      <c:pt idx="151">
                        <c:v>4062</c:v>
                      </c:pt>
                      <c:pt idx="152">
                        <c:v>3793.5</c:v>
                      </c:pt>
                      <c:pt idx="153">
                        <c:v>3782.25</c:v>
                      </c:pt>
                      <c:pt idx="154">
                        <c:v>4433</c:v>
                      </c:pt>
                      <c:pt idx="155">
                        <c:v>4026</c:v>
                      </c:pt>
                      <c:pt idx="156">
                        <c:v>4018</c:v>
                      </c:pt>
                      <c:pt idx="157">
                        <c:v>4014</c:v>
                      </c:pt>
                      <c:pt idx="158">
                        <c:v>4562.25</c:v>
                      </c:pt>
                      <c:pt idx="159">
                        <c:v>3730.5</c:v>
                      </c:pt>
                      <c:pt idx="160">
                        <c:v>4375.8</c:v>
                      </c:pt>
                      <c:pt idx="161">
                        <c:v>4372.5</c:v>
                      </c:pt>
                      <c:pt idx="162">
                        <c:v>3968</c:v>
                      </c:pt>
                      <c:pt idx="163">
                        <c:v>3705</c:v>
                      </c:pt>
                      <c:pt idx="164">
                        <c:v>3908</c:v>
                      </c:pt>
                      <c:pt idx="165">
                        <c:v>4296.6000000000004</c:v>
                      </c:pt>
                      <c:pt idx="166">
                        <c:v>3661.5</c:v>
                      </c:pt>
                      <c:pt idx="167">
                        <c:v>4055.625</c:v>
                      </c:pt>
                      <c:pt idx="168">
                        <c:v>3892</c:v>
                      </c:pt>
                      <c:pt idx="169">
                        <c:v>3890</c:v>
                      </c:pt>
                      <c:pt idx="170">
                        <c:v>3868</c:v>
                      </c:pt>
                      <c:pt idx="171">
                        <c:v>3624</c:v>
                      </c:pt>
                      <c:pt idx="172">
                        <c:v>3850</c:v>
                      </c:pt>
                      <c:pt idx="173">
                        <c:v>3844</c:v>
                      </c:pt>
                      <c:pt idx="174">
                        <c:v>4215.2</c:v>
                      </c:pt>
                      <c:pt idx="175">
                        <c:v>3832</c:v>
                      </c:pt>
                      <c:pt idx="176">
                        <c:v>4389</c:v>
                      </c:pt>
                      <c:pt idx="177">
                        <c:v>4195.3999999999996</c:v>
                      </c:pt>
                      <c:pt idx="178">
                        <c:v>3802</c:v>
                      </c:pt>
                      <c:pt idx="179">
                        <c:v>4177.8</c:v>
                      </c:pt>
                      <c:pt idx="180">
                        <c:v>4350.5</c:v>
                      </c:pt>
                      <c:pt idx="181">
                        <c:v>4342.25</c:v>
                      </c:pt>
                      <c:pt idx="182">
                        <c:v>4331.25</c:v>
                      </c:pt>
                      <c:pt idx="183">
                        <c:v>4306.5</c:v>
                      </c:pt>
                      <c:pt idx="184">
                        <c:v>4114</c:v>
                      </c:pt>
                      <c:pt idx="185">
                        <c:v>4103</c:v>
                      </c:pt>
                      <c:pt idx="186">
                        <c:v>4248.75</c:v>
                      </c:pt>
                      <c:pt idx="187">
                        <c:v>3450</c:v>
                      </c:pt>
                      <c:pt idx="188">
                        <c:v>3448.5</c:v>
                      </c:pt>
                      <c:pt idx="189">
                        <c:v>4207.5</c:v>
                      </c:pt>
                      <c:pt idx="190">
                        <c:v>3646</c:v>
                      </c:pt>
                      <c:pt idx="191">
                        <c:v>3634</c:v>
                      </c:pt>
                      <c:pt idx="192">
                        <c:v>3604</c:v>
                      </c:pt>
                      <c:pt idx="193">
                        <c:v>4119.5</c:v>
                      </c:pt>
                      <c:pt idx="194">
                        <c:v>4114</c:v>
                      </c:pt>
                      <c:pt idx="195">
                        <c:v>4105.75</c:v>
                      </c:pt>
                      <c:pt idx="196">
                        <c:v>3570</c:v>
                      </c:pt>
                      <c:pt idx="197">
                        <c:v>3911.6</c:v>
                      </c:pt>
                      <c:pt idx="198">
                        <c:v>3550</c:v>
                      </c:pt>
                      <c:pt idx="199">
                        <c:v>3548</c:v>
                      </c:pt>
                      <c:pt idx="200">
                        <c:v>3692.5</c:v>
                      </c:pt>
                      <c:pt idx="201">
                        <c:v>3894</c:v>
                      </c:pt>
                      <c:pt idx="202">
                        <c:v>3534</c:v>
                      </c:pt>
                      <c:pt idx="203">
                        <c:v>3668.75</c:v>
                      </c:pt>
                      <c:pt idx="204">
                        <c:v>3520</c:v>
                      </c:pt>
                      <c:pt idx="205">
                        <c:v>4028.75</c:v>
                      </c:pt>
                      <c:pt idx="206">
                        <c:v>3514</c:v>
                      </c:pt>
                      <c:pt idx="207">
                        <c:v>3271.5</c:v>
                      </c:pt>
                      <c:pt idx="208">
                        <c:v>3486</c:v>
                      </c:pt>
                      <c:pt idx="209">
                        <c:v>3486</c:v>
                      </c:pt>
                      <c:pt idx="210">
                        <c:v>3834.6</c:v>
                      </c:pt>
                      <c:pt idx="211">
                        <c:v>3267</c:v>
                      </c:pt>
                      <c:pt idx="212">
                        <c:v>3628.75</c:v>
                      </c:pt>
                      <c:pt idx="213">
                        <c:v>3462</c:v>
                      </c:pt>
                      <c:pt idx="214">
                        <c:v>3808.2</c:v>
                      </c:pt>
                      <c:pt idx="215">
                        <c:v>3456</c:v>
                      </c:pt>
                      <c:pt idx="216">
                        <c:v>3799.4</c:v>
                      </c:pt>
                      <c:pt idx="217">
                        <c:v>3596.25</c:v>
                      </c:pt>
                      <c:pt idx="218">
                        <c:v>3450</c:v>
                      </c:pt>
                      <c:pt idx="219">
                        <c:v>3234</c:v>
                      </c:pt>
                      <c:pt idx="220">
                        <c:v>3232.5</c:v>
                      </c:pt>
                      <c:pt idx="221">
                        <c:v>3217.5</c:v>
                      </c:pt>
                      <c:pt idx="222">
                        <c:v>3430</c:v>
                      </c:pt>
                      <c:pt idx="223">
                        <c:v>3555</c:v>
                      </c:pt>
                      <c:pt idx="224">
                        <c:v>3555</c:v>
                      </c:pt>
                      <c:pt idx="225">
                        <c:v>3412</c:v>
                      </c:pt>
                      <c:pt idx="226">
                        <c:v>3907.75</c:v>
                      </c:pt>
                      <c:pt idx="227">
                        <c:v>3547.5</c:v>
                      </c:pt>
                      <c:pt idx="228">
                        <c:v>3404</c:v>
                      </c:pt>
                      <c:pt idx="229">
                        <c:v>3726.8</c:v>
                      </c:pt>
                      <c:pt idx="230">
                        <c:v>3709.2</c:v>
                      </c:pt>
                      <c:pt idx="231">
                        <c:v>3508.75</c:v>
                      </c:pt>
                      <c:pt idx="232">
                        <c:v>3702.6</c:v>
                      </c:pt>
                      <c:pt idx="233">
                        <c:v>3693.8</c:v>
                      </c:pt>
                      <c:pt idx="234">
                        <c:v>3836.25</c:v>
                      </c:pt>
                      <c:pt idx="235">
                        <c:v>3649.8</c:v>
                      </c:pt>
                      <c:pt idx="236">
                        <c:v>3433.75</c:v>
                      </c:pt>
                      <c:pt idx="237">
                        <c:v>3773</c:v>
                      </c:pt>
                      <c:pt idx="238">
                        <c:v>3619</c:v>
                      </c:pt>
                      <c:pt idx="239">
                        <c:v>3411.25</c:v>
                      </c:pt>
                      <c:pt idx="240">
                        <c:v>3587.1</c:v>
                      </c:pt>
                      <c:pt idx="241">
                        <c:v>3045</c:v>
                      </c:pt>
                      <c:pt idx="242">
                        <c:v>3031.5</c:v>
                      </c:pt>
                      <c:pt idx="243">
                        <c:v>3228</c:v>
                      </c:pt>
                      <c:pt idx="244">
                        <c:v>3361.25</c:v>
                      </c:pt>
                      <c:pt idx="245">
                        <c:v>3352.5</c:v>
                      </c:pt>
                      <c:pt idx="246">
                        <c:v>3214</c:v>
                      </c:pt>
                      <c:pt idx="247">
                        <c:v>3665.75</c:v>
                      </c:pt>
                      <c:pt idx="248">
                        <c:v>3196</c:v>
                      </c:pt>
                      <c:pt idx="249">
                        <c:v>3328.75</c:v>
                      </c:pt>
                      <c:pt idx="250">
                        <c:v>3323.75</c:v>
                      </c:pt>
                      <c:pt idx="251">
                        <c:v>3188</c:v>
                      </c:pt>
                      <c:pt idx="252">
                        <c:v>3166</c:v>
                      </c:pt>
                      <c:pt idx="253">
                        <c:v>3140</c:v>
                      </c:pt>
                      <c:pt idx="254">
                        <c:v>3594.25</c:v>
                      </c:pt>
                      <c:pt idx="255">
                        <c:v>3130</c:v>
                      </c:pt>
                      <c:pt idx="256">
                        <c:v>2920.5</c:v>
                      </c:pt>
                      <c:pt idx="257">
                        <c:v>2905.5</c:v>
                      </c:pt>
                      <c:pt idx="258">
                        <c:v>3208.75</c:v>
                      </c:pt>
                      <c:pt idx="259">
                        <c:v>3070</c:v>
                      </c:pt>
                      <c:pt idx="260">
                        <c:v>3062</c:v>
                      </c:pt>
                      <c:pt idx="261">
                        <c:v>3176.25</c:v>
                      </c:pt>
                      <c:pt idx="262">
                        <c:v>3489.75</c:v>
                      </c:pt>
                      <c:pt idx="263">
                        <c:v>3344</c:v>
                      </c:pt>
                      <c:pt idx="264">
                        <c:v>3161.25</c:v>
                      </c:pt>
                      <c:pt idx="265">
                        <c:v>3470.5</c:v>
                      </c:pt>
                      <c:pt idx="266">
                        <c:v>3028</c:v>
                      </c:pt>
                      <c:pt idx="267">
                        <c:v>3028</c:v>
                      </c:pt>
                      <c:pt idx="268">
                        <c:v>3026</c:v>
                      </c:pt>
                      <c:pt idx="269">
                        <c:v>2826</c:v>
                      </c:pt>
                      <c:pt idx="270">
                        <c:v>3437.5</c:v>
                      </c:pt>
                      <c:pt idx="271">
                        <c:v>2992</c:v>
                      </c:pt>
                      <c:pt idx="272">
                        <c:v>3108.75</c:v>
                      </c:pt>
                      <c:pt idx="273">
                        <c:v>2797.5</c:v>
                      </c:pt>
                      <c:pt idx="274">
                        <c:v>3098.75</c:v>
                      </c:pt>
                      <c:pt idx="275">
                        <c:v>2787</c:v>
                      </c:pt>
                      <c:pt idx="276">
                        <c:v>2751</c:v>
                      </c:pt>
                      <c:pt idx="277">
                        <c:v>3357.75</c:v>
                      </c:pt>
                      <c:pt idx="278">
                        <c:v>3045</c:v>
                      </c:pt>
                      <c:pt idx="279">
                        <c:v>2877</c:v>
                      </c:pt>
                      <c:pt idx="280">
                        <c:v>3152.6</c:v>
                      </c:pt>
                      <c:pt idx="281">
                        <c:v>2983.75</c:v>
                      </c:pt>
                      <c:pt idx="282">
                        <c:v>2685</c:v>
                      </c:pt>
                      <c:pt idx="283">
                        <c:v>3272.5</c:v>
                      </c:pt>
                      <c:pt idx="284">
                        <c:v>2829</c:v>
                      </c:pt>
                      <c:pt idx="285">
                        <c:v>2641.5</c:v>
                      </c:pt>
                      <c:pt idx="286">
                        <c:v>2808</c:v>
                      </c:pt>
                      <c:pt idx="287">
                        <c:v>3086.6</c:v>
                      </c:pt>
                      <c:pt idx="288">
                        <c:v>2922.5</c:v>
                      </c:pt>
                      <c:pt idx="289">
                        <c:v>2614.5</c:v>
                      </c:pt>
                      <c:pt idx="290">
                        <c:v>2786</c:v>
                      </c:pt>
                      <c:pt idx="291">
                        <c:v>3064.6</c:v>
                      </c:pt>
                      <c:pt idx="292">
                        <c:v>2778</c:v>
                      </c:pt>
                      <c:pt idx="293">
                        <c:v>2871.25</c:v>
                      </c:pt>
                      <c:pt idx="294">
                        <c:v>2867.5</c:v>
                      </c:pt>
                      <c:pt idx="295">
                        <c:v>3025</c:v>
                      </c:pt>
                      <c:pt idx="296">
                        <c:v>2744</c:v>
                      </c:pt>
                      <c:pt idx="297">
                        <c:v>3018.4</c:v>
                      </c:pt>
                      <c:pt idx="298">
                        <c:v>2739</c:v>
                      </c:pt>
                      <c:pt idx="299">
                        <c:v>2732</c:v>
                      </c:pt>
                      <c:pt idx="300">
                        <c:v>3005.2</c:v>
                      </c:pt>
                      <c:pt idx="301">
                        <c:v>2732</c:v>
                      </c:pt>
                      <c:pt idx="302">
                        <c:v>3121.25</c:v>
                      </c:pt>
                      <c:pt idx="303">
                        <c:v>2724</c:v>
                      </c:pt>
                      <c:pt idx="304">
                        <c:v>2718</c:v>
                      </c:pt>
                      <c:pt idx="305">
                        <c:v>2970</c:v>
                      </c:pt>
                      <c:pt idx="306">
                        <c:v>2792.5</c:v>
                      </c:pt>
                      <c:pt idx="307">
                        <c:v>2768.75</c:v>
                      </c:pt>
                      <c:pt idx="308">
                        <c:v>2648</c:v>
                      </c:pt>
                      <c:pt idx="309">
                        <c:v>2722.5</c:v>
                      </c:pt>
                      <c:pt idx="310">
                        <c:v>2721.25</c:v>
                      </c:pt>
                      <c:pt idx="311">
                        <c:v>2606</c:v>
                      </c:pt>
                      <c:pt idx="312">
                        <c:v>2981</c:v>
                      </c:pt>
                      <c:pt idx="313">
                        <c:v>2708.75</c:v>
                      </c:pt>
                      <c:pt idx="314">
                        <c:v>2590</c:v>
                      </c:pt>
                      <c:pt idx="315">
                        <c:v>2427.75</c:v>
                      </c:pt>
                      <c:pt idx="316">
                        <c:v>2688.75</c:v>
                      </c:pt>
                      <c:pt idx="317">
                        <c:v>2574</c:v>
                      </c:pt>
                      <c:pt idx="318">
                        <c:v>2820.4</c:v>
                      </c:pt>
                      <c:pt idx="319">
                        <c:v>2667.5</c:v>
                      </c:pt>
                      <c:pt idx="320">
                        <c:v>2791.8</c:v>
                      </c:pt>
                      <c:pt idx="321">
                        <c:v>2901.25</c:v>
                      </c:pt>
                      <c:pt idx="322">
                        <c:v>2636.25</c:v>
                      </c:pt>
                      <c:pt idx="323">
                        <c:v>2370</c:v>
                      </c:pt>
                      <c:pt idx="324">
                        <c:v>2518</c:v>
                      </c:pt>
                      <c:pt idx="325">
                        <c:v>2344.5</c:v>
                      </c:pt>
                      <c:pt idx="326">
                        <c:v>2750</c:v>
                      </c:pt>
                      <c:pt idx="327">
                        <c:v>2498</c:v>
                      </c:pt>
                      <c:pt idx="328">
                        <c:v>2340</c:v>
                      </c:pt>
                      <c:pt idx="329">
                        <c:v>2840.75</c:v>
                      </c:pt>
                      <c:pt idx="330">
                        <c:v>2719.2</c:v>
                      </c:pt>
                      <c:pt idx="331">
                        <c:v>2466</c:v>
                      </c:pt>
                      <c:pt idx="332">
                        <c:v>2310</c:v>
                      </c:pt>
                      <c:pt idx="333">
                        <c:v>2456</c:v>
                      </c:pt>
                      <c:pt idx="334">
                        <c:v>2701.6</c:v>
                      </c:pt>
                      <c:pt idx="335">
                        <c:v>2454</c:v>
                      </c:pt>
                      <c:pt idx="336">
                        <c:v>2785.75</c:v>
                      </c:pt>
                      <c:pt idx="337">
                        <c:v>2269.5</c:v>
                      </c:pt>
                      <c:pt idx="338">
                        <c:v>2269.5</c:v>
                      </c:pt>
                      <c:pt idx="339">
                        <c:v>2766.5</c:v>
                      </c:pt>
                      <c:pt idx="340">
                        <c:v>2752.75</c:v>
                      </c:pt>
                      <c:pt idx="341">
                        <c:v>2501.25</c:v>
                      </c:pt>
                      <c:pt idx="342">
                        <c:v>2396</c:v>
                      </c:pt>
                      <c:pt idx="343">
                        <c:v>2394</c:v>
                      </c:pt>
                      <c:pt idx="344">
                        <c:v>2244</c:v>
                      </c:pt>
                      <c:pt idx="345">
                        <c:v>2618</c:v>
                      </c:pt>
                      <c:pt idx="346">
                        <c:v>2223</c:v>
                      </c:pt>
                      <c:pt idx="347">
                        <c:v>2711.5</c:v>
                      </c:pt>
                      <c:pt idx="348">
                        <c:v>2354</c:v>
                      </c:pt>
                      <c:pt idx="349">
                        <c:v>2350</c:v>
                      </c:pt>
                      <c:pt idx="350">
                        <c:v>2445</c:v>
                      </c:pt>
                      <c:pt idx="351">
                        <c:v>2431.25</c:v>
                      </c:pt>
                      <c:pt idx="352">
                        <c:v>2425</c:v>
                      </c:pt>
                      <c:pt idx="353">
                        <c:v>2549.8000000000002</c:v>
                      </c:pt>
                      <c:pt idx="354">
                        <c:v>2316</c:v>
                      </c:pt>
                      <c:pt idx="355">
                        <c:v>2167.5</c:v>
                      </c:pt>
                      <c:pt idx="356">
                        <c:v>2306</c:v>
                      </c:pt>
                      <c:pt idx="357">
                        <c:v>2395</c:v>
                      </c:pt>
                      <c:pt idx="358">
                        <c:v>2286</c:v>
                      </c:pt>
                      <c:pt idx="359">
                        <c:v>2514.6</c:v>
                      </c:pt>
                      <c:pt idx="360">
                        <c:v>2618</c:v>
                      </c:pt>
                      <c:pt idx="361">
                        <c:v>2284</c:v>
                      </c:pt>
                      <c:pt idx="362">
                        <c:v>2276</c:v>
                      </c:pt>
                      <c:pt idx="363">
                        <c:v>2497</c:v>
                      </c:pt>
                      <c:pt idx="364">
                        <c:v>2342.5</c:v>
                      </c:pt>
                      <c:pt idx="365">
                        <c:v>2246</c:v>
                      </c:pt>
                      <c:pt idx="366">
                        <c:v>2470.6</c:v>
                      </c:pt>
                      <c:pt idx="367">
                        <c:v>2337.5</c:v>
                      </c:pt>
                      <c:pt idx="368">
                        <c:v>2244</c:v>
                      </c:pt>
                      <c:pt idx="369">
                        <c:v>2333.75</c:v>
                      </c:pt>
                      <c:pt idx="370">
                        <c:v>2459.6</c:v>
                      </c:pt>
                      <c:pt idx="371">
                        <c:v>2095.5</c:v>
                      </c:pt>
                      <c:pt idx="372">
                        <c:v>2228</c:v>
                      </c:pt>
                      <c:pt idx="373">
                        <c:v>2538.25</c:v>
                      </c:pt>
                      <c:pt idx="374">
                        <c:v>2422.1999999999998</c:v>
                      </c:pt>
                      <c:pt idx="375">
                        <c:v>2513.5</c:v>
                      </c:pt>
                      <c:pt idx="376">
                        <c:v>2190</c:v>
                      </c:pt>
                      <c:pt idx="377">
                        <c:v>2188</c:v>
                      </c:pt>
                      <c:pt idx="378">
                        <c:v>2271.25</c:v>
                      </c:pt>
                      <c:pt idx="379">
                        <c:v>2043</c:v>
                      </c:pt>
                      <c:pt idx="380">
                        <c:v>2488.75</c:v>
                      </c:pt>
                      <c:pt idx="381">
                        <c:v>2170</c:v>
                      </c:pt>
                      <c:pt idx="382">
                        <c:v>2168</c:v>
                      </c:pt>
                      <c:pt idx="383">
                        <c:v>2257.5</c:v>
                      </c:pt>
                      <c:pt idx="384">
                        <c:v>2362.8000000000002</c:v>
                      </c:pt>
                      <c:pt idx="385">
                        <c:v>1981.5</c:v>
                      </c:pt>
                      <c:pt idx="386">
                        <c:v>2112</c:v>
                      </c:pt>
                      <c:pt idx="387">
                        <c:v>2110</c:v>
                      </c:pt>
                      <c:pt idx="388">
                        <c:v>2180</c:v>
                      </c:pt>
                      <c:pt idx="389">
                        <c:v>2173.125</c:v>
                      </c:pt>
                      <c:pt idx="390">
                        <c:v>2167.5</c:v>
                      </c:pt>
                      <c:pt idx="391">
                        <c:v>2283.6</c:v>
                      </c:pt>
                      <c:pt idx="392">
                        <c:v>2076</c:v>
                      </c:pt>
                      <c:pt idx="393">
                        <c:v>1942.5</c:v>
                      </c:pt>
                      <c:pt idx="394">
                        <c:v>2367.75</c:v>
                      </c:pt>
                      <c:pt idx="395">
                        <c:v>2062</c:v>
                      </c:pt>
                      <c:pt idx="396">
                        <c:v>2060</c:v>
                      </c:pt>
                      <c:pt idx="397">
                        <c:v>2345.75</c:v>
                      </c:pt>
                      <c:pt idx="398">
                        <c:v>2026</c:v>
                      </c:pt>
                      <c:pt idx="399">
                        <c:v>2012</c:v>
                      </c:pt>
                      <c:pt idx="400">
                        <c:v>2186.8000000000002</c:v>
                      </c:pt>
                      <c:pt idx="401">
                        <c:v>1982</c:v>
                      </c:pt>
                      <c:pt idx="402">
                        <c:v>2052.5</c:v>
                      </c:pt>
                      <c:pt idx="403">
                        <c:v>1948</c:v>
                      </c:pt>
                      <c:pt idx="404">
                        <c:v>1946</c:v>
                      </c:pt>
                      <c:pt idx="405">
                        <c:v>2224.75</c:v>
                      </c:pt>
                      <c:pt idx="406">
                        <c:v>2134</c:v>
                      </c:pt>
                      <c:pt idx="407">
                        <c:v>2219.25</c:v>
                      </c:pt>
                      <c:pt idx="408">
                        <c:v>1815</c:v>
                      </c:pt>
                      <c:pt idx="409">
                        <c:v>1797</c:v>
                      </c:pt>
                      <c:pt idx="410">
                        <c:v>1978.75</c:v>
                      </c:pt>
                      <c:pt idx="411">
                        <c:v>1977.5</c:v>
                      </c:pt>
                      <c:pt idx="412">
                        <c:v>2172.5</c:v>
                      </c:pt>
                      <c:pt idx="413">
                        <c:v>1973.75</c:v>
                      </c:pt>
                      <c:pt idx="414">
                        <c:v>2083.4</c:v>
                      </c:pt>
                      <c:pt idx="415">
                        <c:v>1962.5</c:v>
                      </c:pt>
                      <c:pt idx="416">
                        <c:v>2070.1999999999998</c:v>
                      </c:pt>
                      <c:pt idx="417">
                        <c:v>1761</c:v>
                      </c:pt>
                      <c:pt idx="418">
                        <c:v>1956.25</c:v>
                      </c:pt>
                      <c:pt idx="419">
                        <c:v>1913.75</c:v>
                      </c:pt>
                      <c:pt idx="420">
                        <c:v>1836</c:v>
                      </c:pt>
                      <c:pt idx="421">
                        <c:v>1908.75</c:v>
                      </c:pt>
                      <c:pt idx="422">
                        <c:v>1828</c:v>
                      </c:pt>
                      <c:pt idx="423">
                        <c:v>1824</c:v>
                      </c:pt>
                      <c:pt idx="424">
                        <c:v>1892.5</c:v>
                      </c:pt>
                      <c:pt idx="425">
                        <c:v>1810</c:v>
                      </c:pt>
                      <c:pt idx="426">
                        <c:v>1872.5</c:v>
                      </c:pt>
                      <c:pt idx="427">
                        <c:v>1870</c:v>
                      </c:pt>
                      <c:pt idx="428">
                        <c:v>1863.75</c:v>
                      </c:pt>
                      <c:pt idx="429">
                        <c:v>1676.25</c:v>
                      </c:pt>
                      <c:pt idx="430">
                        <c:v>1674</c:v>
                      </c:pt>
                      <c:pt idx="431">
                        <c:v>1953.6</c:v>
                      </c:pt>
                      <c:pt idx="432">
                        <c:v>1772</c:v>
                      </c:pt>
                      <c:pt idx="433">
                        <c:v>2024</c:v>
                      </c:pt>
                      <c:pt idx="434">
                        <c:v>1766</c:v>
                      </c:pt>
                      <c:pt idx="435">
                        <c:v>1641</c:v>
                      </c:pt>
                      <c:pt idx="436">
                        <c:v>1746</c:v>
                      </c:pt>
                      <c:pt idx="437">
                        <c:v>1627.5</c:v>
                      </c:pt>
                      <c:pt idx="438">
                        <c:v>1722</c:v>
                      </c:pt>
                      <c:pt idx="439">
                        <c:v>1876.6</c:v>
                      </c:pt>
                      <c:pt idx="440">
                        <c:v>1936</c:v>
                      </c:pt>
                      <c:pt idx="441">
                        <c:v>1746.25</c:v>
                      </c:pt>
                      <c:pt idx="442">
                        <c:v>1736.25</c:v>
                      </c:pt>
                      <c:pt idx="443">
                        <c:v>1534.5</c:v>
                      </c:pt>
                      <c:pt idx="444">
                        <c:v>1872.75</c:v>
                      </c:pt>
                      <c:pt idx="445">
                        <c:v>1524</c:v>
                      </c:pt>
                      <c:pt idx="446">
                        <c:v>1689.375</c:v>
                      </c:pt>
                      <c:pt idx="447">
                        <c:v>1618</c:v>
                      </c:pt>
                      <c:pt idx="448">
                        <c:v>1515</c:v>
                      </c:pt>
                      <c:pt idx="449">
                        <c:v>1614</c:v>
                      </c:pt>
                      <c:pt idx="450">
                        <c:v>1823.25</c:v>
                      </c:pt>
                      <c:pt idx="451">
                        <c:v>1823.25</c:v>
                      </c:pt>
                      <c:pt idx="452">
                        <c:v>1657.5</c:v>
                      </c:pt>
                      <c:pt idx="453">
                        <c:v>1590</c:v>
                      </c:pt>
                      <c:pt idx="454">
                        <c:v>1486.5</c:v>
                      </c:pt>
                      <c:pt idx="455">
                        <c:v>1815</c:v>
                      </c:pt>
                      <c:pt idx="456">
                        <c:v>1576</c:v>
                      </c:pt>
                      <c:pt idx="457">
                        <c:v>1574</c:v>
                      </c:pt>
                      <c:pt idx="458">
                        <c:v>1801.25</c:v>
                      </c:pt>
                      <c:pt idx="459">
                        <c:v>1601.25</c:v>
                      </c:pt>
                      <c:pt idx="460">
                        <c:v>1757.25</c:v>
                      </c:pt>
                      <c:pt idx="461">
                        <c:v>1757.25</c:v>
                      </c:pt>
                      <c:pt idx="462">
                        <c:v>1532</c:v>
                      </c:pt>
                      <c:pt idx="463">
                        <c:v>1746.25</c:v>
                      </c:pt>
                      <c:pt idx="464">
                        <c:v>1901.25</c:v>
                      </c:pt>
                      <c:pt idx="465">
                        <c:v>1581.25</c:v>
                      </c:pt>
                      <c:pt idx="466">
                        <c:v>1494</c:v>
                      </c:pt>
                      <c:pt idx="467">
                        <c:v>1541.25</c:v>
                      </c:pt>
                      <c:pt idx="468">
                        <c:v>1384.5</c:v>
                      </c:pt>
                      <c:pt idx="469">
                        <c:v>1533.75</c:v>
                      </c:pt>
                      <c:pt idx="470">
                        <c:v>1526.25</c:v>
                      </c:pt>
                      <c:pt idx="471">
                        <c:v>1674.75</c:v>
                      </c:pt>
                      <c:pt idx="472">
                        <c:v>1666.5</c:v>
                      </c:pt>
                      <c:pt idx="473">
                        <c:v>1599.4</c:v>
                      </c:pt>
                      <c:pt idx="474">
                        <c:v>1454</c:v>
                      </c:pt>
                      <c:pt idx="475">
                        <c:v>1454</c:v>
                      </c:pt>
                      <c:pt idx="476">
                        <c:v>1362</c:v>
                      </c:pt>
                      <c:pt idx="477">
                        <c:v>1813.5</c:v>
                      </c:pt>
                      <c:pt idx="478">
                        <c:v>1661</c:v>
                      </c:pt>
                      <c:pt idx="479">
                        <c:v>1446</c:v>
                      </c:pt>
                      <c:pt idx="480">
                        <c:v>1655.5</c:v>
                      </c:pt>
                      <c:pt idx="481">
                        <c:v>1644.5</c:v>
                      </c:pt>
                      <c:pt idx="482">
                        <c:v>1564.2</c:v>
                      </c:pt>
                      <c:pt idx="483">
                        <c:v>1332</c:v>
                      </c:pt>
                      <c:pt idx="484">
                        <c:v>1330.5</c:v>
                      </c:pt>
                      <c:pt idx="485">
                        <c:v>1329</c:v>
                      </c:pt>
                      <c:pt idx="486">
                        <c:v>1557.6</c:v>
                      </c:pt>
                      <c:pt idx="487">
                        <c:v>1555.4</c:v>
                      </c:pt>
                      <c:pt idx="488">
                        <c:v>1617</c:v>
                      </c:pt>
                      <c:pt idx="489">
                        <c:v>1468.75</c:v>
                      </c:pt>
                      <c:pt idx="490">
                        <c:v>1408</c:v>
                      </c:pt>
                      <c:pt idx="491">
                        <c:v>1400</c:v>
                      </c:pt>
                      <c:pt idx="492">
                        <c:v>1441.25</c:v>
                      </c:pt>
                      <c:pt idx="493">
                        <c:v>1378</c:v>
                      </c:pt>
                      <c:pt idx="494">
                        <c:v>1559.25</c:v>
                      </c:pt>
                      <c:pt idx="495">
                        <c:v>1356</c:v>
                      </c:pt>
                      <c:pt idx="496">
                        <c:v>1403.75</c:v>
                      </c:pt>
                      <c:pt idx="497">
                        <c:v>1342</c:v>
                      </c:pt>
                      <c:pt idx="498">
                        <c:v>1476.2</c:v>
                      </c:pt>
                      <c:pt idx="499">
                        <c:v>1526.25</c:v>
                      </c:pt>
                      <c:pt idx="500">
                        <c:v>1246.5</c:v>
                      </c:pt>
                      <c:pt idx="501">
                        <c:v>1324</c:v>
                      </c:pt>
                      <c:pt idx="502">
                        <c:v>1504.25</c:v>
                      </c:pt>
                      <c:pt idx="503">
                        <c:v>1228.5</c:v>
                      </c:pt>
                      <c:pt idx="504">
                        <c:v>1496</c:v>
                      </c:pt>
                      <c:pt idx="505">
                        <c:v>1201.5</c:v>
                      </c:pt>
                      <c:pt idx="506">
                        <c:v>1397</c:v>
                      </c:pt>
                      <c:pt idx="507">
                        <c:v>1188</c:v>
                      </c:pt>
                      <c:pt idx="508">
                        <c:v>1353</c:v>
                      </c:pt>
                      <c:pt idx="509">
                        <c:v>1149</c:v>
                      </c:pt>
                      <c:pt idx="510">
                        <c:v>1402.5</c:v>
                      </c:pt>
                      <c:pt idx="511">
                        <c:v>1262.5</c:v>
                      </c:pt>
                      <c:pt idx="512">
                        <c:v>1256.25</c:v>
                      </c:pt>
                      <c:pt idx="513">
                        <c:v>1204</c:v>
                      </c:pt>
                      <c:pt idx="514">
                        <c:v>1375</c:v>
                      </c:pt>
                      <c:pt idx="515">
                        <c:v>1498</c:v>
                      </c:pt>
                      <c:pt idx="516">
                        <c:v>1496</c:v>
                      </c:pt>
                      <c:pt idx="517">
                        <c:v>1113.75</c:v>
                      </c:pt>
                      <c:pt idx="518">
                        <c:v>1232.5</c:v>
                      </c:pt>
                      <c:pt idx="519">
                        <c:v>1232.5</c:v>
                      </c:pt>
                      <c:pt idx="520">
                        <c:v>1182</c:v>
                      </c:pt>
                      <c:pt idx="521">
                        <c:v>1090.5</c:v>
                      </c:pt>
                      <c:pt idx="522">
                        <c:v>1273.8</c:v>
                      </c:pt>
                      <c:pt idx="523">
                        <c:v>1198.75</c:v>
                      </c:pt>
                      <c:pt idx="524">
                        <c:v>1142</c:v>
                      </c:pt>
                      <c:pt idx="525">
                        <c:v>1425.5</c:v>
                      </c:pt>
                      <c:pt idx="526">
                        <c:v>1298</c:v>
                      </c:pt>
                      <c:pt idx="527">
                        <c:v>1179.375</c:v>
                      </c:pt>
                      <c:pt idx="528">
                        <c:v>1398.5</c:v>
                      </c:pt>
                      <c:pt idx="529">
                        <c:v>1214.4000000000001</c:v>
                      </c:pt>
                      <c:pt idx="530">
                        <c:v>1033.5</c:v>
                      </c:pt>
                      <c:pt idx="531">
                        <c:v>1098</c:v>
                      </c:pt>
                      <c:pt idx="532">
                        <c:v>1367</c:v>
                      </c:pt>
                      <c:pt idx="533">
                        <c:v>1201.2</c:v>
                      </c:pt>
                      <c:pt idx="534">
                        <c:v>1361.5</c:v>
                      </c:pt>
                      <c:pt idx="535">
                        <c:v>1332.75</c:v>
                      </c:pt>
                      <c:pt idx="536">
                        <c:v>1110</c:v>
                      </c:pt>
                      <c:pt idx="537">
                        <c:v>1330.5</c:v>
                      </c:pt>
                      <c:pt idx="538">
                        <c:v>994.5</c:v>
                      </c:pt>
                      <c:pt idx="539">
                        <c:v>1100</c:v>
                      </c:pt>
                      <c:pt idx="540">
                        <c:v>1096.25</c:v>
                      </c:pt>
                      <c:pt idx="541">
                        <c:v>1082.5</c:v>
                      </c:pt>
                      <c:pt idx="542">
                        <c:v>1081.875</c:v>
                      </c:pt>
                      <c:pt idx="543">
                        <c:v>1259</c:v>
                      </c:pt>
                      <c:pt idx="544">
                        <c:v>1250.5</c:v>
                      </c:pt>
                      <c:pt idx="545">
                        <c:v>1250</c:v>
                      </c:pt>
                      <c:pt idx="546">
                        <c:v>1249</c:v>
                      </c:pt>
                      <c:pt idx="547">
                        <c:v>1235</c:v>
                      </c:pt>
                      <c:pt idx="548">
                        <c:v>1127.5</c:v>
                      </c:pt>
                      <c:pt idx="549">
                        <c:v>1010</c:v>
                      </c:pt>
                      <c:pt idx="550">
                        <c:v>1210</c:v>
                      </c:pt>
                      <c:pt idx="551">
                        <c:v>983.75</c:v>
                      </c:pt>
                      <c:pt idx="552">
                        <c:v>1038.4000000000001</c:v>
                      </c:pt>
                      <c:pt idx="553">
                        <c:v>1171</c:v>
                      </c:pt>
                      <c:pt idx="554">
                        <c:v>1171</c:v>
                      </c:pt>
                      <c:pt idx="555">
                        <c:v>1170</c:v>
                      </c:pt>
                      <c:pt idx="556">
                        <c:v>1164</c:v>
                      </c:pt>
                      <c:pt idx="557">
                        <c:v>1160.5</c:v>
                      </c:pt>
                      <c:pt idx="558">
                        <c:v>1061.5</c:v>
                      </c:pt>
                      <c:pt idx="559">
                        <c:v>1156.5</c:v>
                      </c:pt>
                      <c:pt idx="560">
                        <c:v>1056</c:v>
                      </c:pt>
                      <c:pt idx="561">
                        <c:v>1150.5</c:v>
                      </c:pt>
                      <c:pt idx="562">
                        <c:v>1150</c:v>
                      </c:pt>
                      <c:pt idx="563">
                        <c:v>855</c:v>
                      </c:pt>
                      <c:pt idx="564">
                        <c:v>1127.5</c:v>
                      </c:pt>
                      <c:pt idx="565">
                        <c:v>843</c:v>
                      </c:pt>
                      <c:pt idx="566">
                        <c:v>896</c:v>
                      </c:pt>
                      <c:pt idx="567">
                        <c:v>1113.75</c:v>
                      </c:pt>
                      <c:pt idx="568">
                        <c:v>1107</c:v>
                      </c:pt>
                      <c:pt idx="569">
                        <c:v>908.75</c:v>
                      </c:pt>
                      <c:pt idx="570">
                        <c:v>1090.5</c:v>
                      </c:pt>
                      <c:pt idx="571">
                        <c:v>995.5</c:v>
                      </c:pt>
                      <c:pt idx="572">
                        <c:v>1078.5</c:v>
                      </c:pt>
                      <c:pt idx="573">
                        <c:v>1073</c:v>
                      </c:pt>
                      <c:pt idx="574">
                        <c:v>781.5</c:v>
                      </c:pt>
                      <c:pt idx="575">
                        <c:v>1036</c:v>
                      </c:pt>
                      <c:pt idx="576">
                        <c:v>948.75</c:v>
                      </c:pt>
                      <c:pt idx="577">
                        <c:v>946</c:v>
                      </c:pt>
                      <c:pt idx="578">
                        <c:v>902</c:v>
                      </c:pt>
                      <c:pt idx="579">
                        <c:v>1015.5</c:v>
                      </c:pt>
                      <c:pt idx="580">
                        <c:v>1010.5</c:v>
                      </c:pt>
                      <c:pt idx="581">
                        <c:v>827.5</c:v>
                      </c:pt>
                      <c:pt idx="582">
                        <c:v>988</c:v>
                      </c:pt>
                      <c:pt idx="583">
                        <c:v>741</c:v>
                      </c:pt>
                      <c:pt idx="584">
                        <c:v>983.5</c:v>
                      </c:pt>
                      <c:pt idx="585">
                        <c:v>735</c:v>
                      </c:pt>
                      <c:pt idx="586">
                        <c:v>979</c:v>
                      </c:pt>
                      <c:pt idx="587">
                        <c:v>772</c:v>
                      </c:pt>
                      <c:pt idx="588">
                        <c:v>801.25</c:v>
                      </c:pt>
                      <c:pt idx="589">
                        <c:v>950.5</c:v>
                      </c:pt>
                      <c:pt idx="590">
                        <c:v>760</c:v>
                      </c:pt>
                      <c:pt idx="591">
                        <c:v>760</c:v>
                      </c:pt>
                      <c:pt idx="592">
                        <c:v>949.5</c:v>
                      </c:pt>
                      <c:pt idx="593">
                        <c:v>778.75</c:v>
                      </c:pt>
                      <c:pt idx="594">
                        <c:v>929.5</c:v>
                      </c:pt>
                      <c:pt idx="595">
                        <c:v>928.5</c:v>
                      </c:pt>
                      <c:pt idx="596">
                        <c:v>734</c:v>
                      </c:pt>
                      <c:pt idx="597">
                        <c:v>734</c:v>
                      </c:pt>
                      <c:pt idx="598">
                        <c:v>915</c:v>
                      </c:pt>
                      <c:pt idx="599">
                        <c:v>902</c:v>
                      </c:pt>
                      <c:pt idx="600">
                        <c:v>720</c:v>
                      </c:pt>
                      <c:pt idx="601">
                        <c:v>898.5</c:v>
                      </c:pt>
                      <c:pt idx="602">
                        <c:v>672</c:v>
                      </c:pt>
                      <c:pt idx="603">
                        <c:v>714</c:v>
                      </c:pt>
                      <c:pt idx="604">
                        <c:v>886.5</c:v>
                      </c:pt>
                      <c:pt idx="605">
                        <c:v>663</c:v>
                      </c:pt>
                      <c:pt idx="606">
                        <c:v>878.5</c:v>
                      </c:pt>
                      <c:pt idx="607">
                        <c:v>863.5</c:v>
                      </c:pt>
                      <c:pt idx="608">
                        <c:v>718.125</c:v>
                      </c:pt>
                      <c:pt idx="609">
                        <c:v>756.8</c:v>
                      </c:pt>
                      <c:pt idx="610">
                        <c:v>857.5</c:v>
                      </c:pt>
                      <c:pt idx="611">
                        <c:v>712.5</c:v>
                      </c:pt>
                      <c:pt idx="612">
                        <c:v>853</c:v>
                      </c:pt>
                      <c:pt idx="613">
                        <c:v>833</c:v>
                      </c:pt>
                      <c:pt idx="614">
                        <c:v>692.5</c:v>
                      </c:pt>
                      <c:pt idx="615">
                        <c:v>830</c:v>
                      </c:pt>
                      <c:pt idx="616">
                        <c:v>690</c:v>
                      </c:pt>
                      <c:pt idx="617">
                        <c:v>739.75</c:v>
                      </c:pt>
                      <c:pt idx="618">
                        <c:v>805.5</c:v>
                      </c:pt>
                      <c:pt idx="619">
                        <c:v>706.2</c:v>
                      </c:pt>
                      <c:pt idx="620">
                        <c:v>783</c:v>
                      </c:pt>
                      <c:pt idx="621">
                        <c:v>651.25</c:v>
                      </c:pt>
                      <c:pt idx="622">
                        <c:v>781</c:v>
                      </c:pt>
                      <c:pt idx="623">
                        <c:v>772.5</c:v>
                      </c:pt>
                      <c:pt idx="624">
                        <c:v>579</c:v>
                      </c:pt>
                      <c:pt idx="625">
                        <c:v>673.2</c:v>
                      </c:pt>
                      <c:pt idx="626">
                        <c:v>617.5</c:v>
                      </c:pt>
                      <c:pt idx="627">
                        <c:v>615</c:v>
                      </c:pt>
                      <c:pt idx="628">
                        <c:v>673.75</c:v>
                      </c:pt>
                      <c:pt idx="629">
                        <c:v>550.5</c:v>
                      </c:pt>
                      <c:pt idx="630">
                        <c:v>586</c:v>
                      </c:pt>
                      <c:pt idx="631">
                        <c:v>730</c:v>
                      </c:pt>
                      <c:pt idx="632">
                        <c:v>584</c:v>
                      </c:pt>
                      <c:pt idx="633">
                        <c:v>662.75</c:v>
                      </c:pt>
                      <c:pt idx="634">
                        <c:v>701.5</c:v>
                      </c:pt>
                      <c:pt idx="635">
                        <c:v>556</c:v>
                      </c:pt>
                      <c:pt idx="636">
                        <c:v>692.25</c:v>
                      </c:pt>
                      <c:pt idx="637">
                        <c:v>687.75</c:v>
                      </c:pt>
                      <c:pt idx="638">
                        <c:v>548</c:v>
                      </c:pt>
                      <c:pt idx="639">
                        <c:v>684</c:v>
                      </c:pt>
                      <c:pt idx="640">
                        <c:v>594</c:v>
                      </c:pt>
                      <c:pt idx="641">
                        <c:v>534</c:v>
                      </c:pt>
                      <c:pt idx="642">
                        <c:v>495</c:v>
                      </c:pt>
                      <c:pt idx="643">
                        <c:v>545.625</c:v>
                      </c:pt>
                      <c:pt idx="644">
                        <c:v>520</c:v>
                      </c:pt>
                      <c:pt idx="645">
                        <c:v>649</c:v>
                      </c:pt>
                      <c:pt idx="646">
                        <c:v>540</c:v>
                      </c:pt>
                      <c:pt idx="647">
                        <c:v>569.79999999999995</c:v>
                      </c:pt>
                      <c:pt idx="648">
                        <c:v>643.5</c:v>
                      </c:pt>
                      <c:pt idx="649">
                        <c:v>514</c:v>
                      </c:pt>
                      <c:pt idx="650">
                        <c:v>641.5</c:v>
                      </c:pt>
                      <c:pt idx="651">
                        <c:v>641</c:v>
                      </c:pt>
                      <c:pt idx="652">
                        <c:v>527.5</c:v>
                      </c:pt>
                      <c:pt idx="653">
                        <c:v>624.5</c:v>
                      </c:pt>
                      <c:pt idx="654">
                        <c:v>482</c:v>
                      </c:pt>
                      <c:pt idx="655">
                        <c:v>599.5</c:v>
                      </c:pt>
                      <c:pt idx="656">
                        <c:v>593</c:v>
                      </c:pt>
                      <c:pt idx="657">
                        <c:v>579.5</c:v>
                      </c:pt>
                      <c:pt idx="658">
                        <c:v>476.25</c:v>
                      </c:pt>
                      <c:pt idx="659">
                        <c:v>571</c:v>
                      </c:pt>
                      <c:pt idx="660">
                        <c:v>569</c:v>
                      </c:pt>
                      <c:pt idx="661">
                        <c:v>420</c:v>
                      </c:pt>
                      <c:pt idx="662">
                        <c:v>550</c:v>
                      </c:pt>
                      <c:pt idx="663">
                        <c:v>411</c:v>
                      </c:pt>
                      <c:pt idx="664">
                        <c:v>436</c:v>
                      </c:pt>
                      <c:pt idx="665">
                        <c:v>450</c:v>
                      </c:pt>
                      <c:pt idx="666">
                        <c:v>394.5</c:v>
                      </c:pt>
                      <c:pt idx="667">
                        <c:v>436.25</c:v>
                      </c:pt>
                      <c:pt idx="668">
                        <c:v>426.25</c:v>
                      </c:pt>
                      <c:pt idx="669">
                        <c:v>491.25</c:v>
                      </c:pt>
                      <c:pt idx="670">
                        <c:v>490</c:v>
                      </c:pt>
                      <c:pt idx="671">
                        <c:v>479</c:v>
                      </c:pt>
                      <c:pt idx="672">
                        <c:v>460.5</c:v>
                      </c:pt>
                      <c:pt idx="673">
                        <c:v>366.25</c:v>
                      </c:pt>
                      <c:pt idx="674">
                        <c:v>321</c:v>
                      </c:pt>
                      <c:pt idx="675">
                        <c:v>350</c:v>
                      </c:pt>
                      <c:pt idx="676">
                        <c:v>336.25</c:v>
                      </c:pt>
                      <c:pt idx="677">
                        <c:v>333.75</c:v>
                      </c:pt>
                      <c:pt idx="678">
                        <c:v>332.5</c:v>
                      </c:pt>
                      <c:pt idx="679">
                        <c:v>328.75</c:v>
                      </c:pt>
                      <c:pt idx="680">
                        <c:v>383</c:v>
                      </c:pt>
                      <c:pt idx="681">
                        <c:v>360</c:v>
                      </c:pt>
                      <c:pt idx="682">
                        <c:v>355.5</c:v>
                      </c:pt>
                      <c:pt idx="683">
                        <c:v>354</c:v>
                      </c:pt>
                      <c:pt idx="684">
                        <c:v>345</c:v>
                      </c:pt>
                      <c:pt idx="685">
                        <c:v>338.5</c:v>
                      </c:pt>
                      <c:pt idx="686">
                        <c:v>331.5</c:v>
                      </c:pt>
                      <c:pt idx="687">
                        <c:v>322.5</c:v>
                      </c:pt>
                      <c:pt idx="688">
                        <c:v>267.5</c:v>
                      </c:pt>
                      <c:pt idx="689">
                        <c:v>307.5</c:v>
                      </c:pt>
                      <c:pt idx="690">
                        <c:v>302</c:v>
                      </c:pt>
                      <c:pt idx="691">
                        <c:v>273</c:v>
                      </c:pt>
                      <c:pt idx="692">
                        <c:v>272</c:v>
                      </c:pt>
                      <c:pt idx="693">
                        <c:v>244</c:v>
                      </c:pt>
                      <c:pt idx="694">
                        <c:v>194</c:v>
                      </c:pt>
                      <c:pt idx="695">
                        <c:v>172.5</c:v>
                      </c:pt>
                      <c:pt idx="696">
                        <c:v>167</c:v>
                      </c:pt>
                      <c:pt idx="697">
                        <c:v>161</c:v>
                      </c:pt>
                      <c:pt idx="698">
                        <c:v>146.5</c:v>
                      </c:pt>
                      <c:pt idx="6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'Regression Analysis'!$B$25:$B$724</c15:sqref>
                        </c15:formulaRef>
                      </c:ext>
                    </c:extLst>
                    <c:numCache>
                      <c:formatCode>General</c:formatCode>
                      <c:ptCount val="700"/>
                      <c:pt idx="0">
                        <c:v>14766.482091128742</c:v>
                      </c:pt>
                      <c:pt idx="1">
                        <c:v>14277.614844444084</c:v>
                      </c:pt>
                      <c:pt idx="2">
                        <c:v>14228.1788307344</c:v>
                      </c:pt>
                      <c:pt idx="3">
                        <c:v>14019.448995071289</c:v>
                      </c:pt>
                      <c:pt idx="4">
                        <c:v>12092.443167741265</c:v>
                      </c:pt>
                      <c:pt idx="5">
                        <c:v>11449.275635841532</c:v>
                      </c:pt>
                      <c:pt idx="6">
                        <c:v>12489.129726235944</c:v>
                      </c:pt>
                      <c:pt idx="7">
                        <c:v>10850.051227239299</c:v>
                      </c:pt>
                      <c:pt idx="8">
                        <c:v>10634.330440142494</c:v>
                      </c:pt>
                      <c:pt idx="9">
                        <c:v>10250.826818637062</c:v>
                      </c:pt>
                      <c:pt idx="10">
                        <c:v>9915.2611498198094</c:v>
                      </c:pt>
                      <c:pt idx="11">
                        <c:v>10989.204451014706</c:v>
                      </c:pt>
                      <c:pt idx="12">
                        <c:v>10441.380180572574</c:v>
                      </c:pt>
                      <c:pt idx="13">
                        <c:v>9483.8195756261994</c:v>
                      </c:pt>
                      <c:pt idx="14">
                        <c:v>9435.8816229380209</c:v>
                      </c:pt>
                      <c:pt idx="15">
                        <c:v>10773.150761468678</c:v>
                      </c:pt>
                      <c:pt idx="16">
                        <c:v>10663.292953224933</c:v>
                      </c:pt>
                      <c:pt idx="17">
                        <c:v>9316.0367412175729</c:v>
                      </c:pt>
                      <c:pt idx="18">
                        <c:v>10604.702122161605</c:v>
                      </c:pt>
                      <c:pt idx="19">
                        <c:v>10151.355566809092</c:v>
                      </c:pt>
                      <c:pt idx="20">
                        <c:v>10498.506240859318</c:v>
                      </c:pt>
                      <c:pt idx="21">
                        <c:v>8603.9584023285825</c:v>
                      </c:pt>
                      <c:pt idx="22">
                        <c:v>10476.53467921057</c:v>
                      </c:pt>
                      <c:pt idx="23">
                        <c:v>10458.225044503281</c:v>
                      </c:pt>
                      <c:pt idx="24">
                        <c:v>10399.634213439949</c:v>
                      </c:pt>
                      <c:pt idx="25">
                        <c:v>10216.537866367045</c:v>
                      </c:pt>
                      <c:pt idx="26">
                        <c:v>9500.9973420061287</c:v>
                      </c:pt>
                      <c:pt idx="27">
                        <c:v>9886.9644416358169</c:v>
                      </c:pt>
                      <c:pt idx="28">
                        <c:v>9817.3878297481097</c:v>
                      </c:pt>
                      <c:pt idx="29">
                        <c:v>9399.9281584218879</c:v>
                      </c:pt>
                      <c:pt idx="30">
                        <c:v>9766.1208525676993</c:v>
                      </c:pt>
                      <c:pt idx="31">
                        <c:v>9751.4731448018647</c:v>
                      </c:pt>
                      <c:pt idx="32">
                        <c:v>9667.2488251483301</c:v>
                      </c:pt>
                      <c:pt idx="33">
                        <c:v>9553.7290899631262</c:v>
                      </c:pt>
                      <c:pt idx="34">
                        <c:v>9414.5758661877189</c:v>
                      </c:pt>
                      <c:pt idx="35">
                        <c:v>8896.0470112772528</c:v>
                      </c:pt>
                      <c:pt idx="36">
                        <c:v>8098.9453868565888</c:v>
                      </c:pt>
                      <c:pt idx="37">
                        <c:v>8096.2821672628006</c:v>
                      </c:pt>
                      <c:pt idx="38">
                        <c:v>8096.2821672628006</c:v>
                      </c:pt>
                      <c:pt idx="39">
                        <c:v>8085.6292888876496</c:v>
                      </c:pt>
                      <c:pt idx="40">
                        <c:v>8816.9493893417566</c:v>
                      </c:pt>
                      <c:pt idx="41">
                        <c:v>9136.2694186369044</c:v>
                      </c:pt>
                      <c:pt idx="42">
                        <c:v>7933.8257720417505</c:v>
                      </c:pt>
                      <c:pt idx="43">
                        <c:v>9055.7070259248248</c:v>
                      </c:pt>
                      <c:pt idx="44">
                        <c:v>7899.2039173225103</c:v>
                      </c:pt>
                      <c:pt idx="45">
                        <c:v>9030.0735373346179</c:v>
                      </c:pt>
                      <c:pt idx="46">
                        <c:v>7888.5510389473593</c:v>
                      </c:pt>
                      <c:pt idx="47">
                        <c:v>8664.6132285770982</c:v>
                      </c:pt>
                      <c:pt idx="48">
                        <c:v>8644.1064377049333</c:v>
                      </c:pt>
                      <c:pt idx="49">
                        <c:v>7864.5820626032692</c:v>
                      </c:pt>
                      <c:pt idx="50">
                        <c:v>8553.2906495567731</c:v>
                      </c:pt>
                      <c:pt idx="51">
                        <c:v>7723.431424132521</c:v>
                      </c:pt>
                      <c:pt idx="52">
                        <c:v>7720.7682045387328</c:v>
                      </c:pt>
                      <c:pt idx="53">
                        <c:v>8459.545319855446</c:v>
                      </c:pt>
                      <c:pt idx="54">
                        <c:v>8689.5143317790134</c:v>
                      </c:pt>
                      <c:pt idx="55">
                        <c:v>7576.9543464741964</c:v>
                      </c:pt>
                      <c:pt idx="56">
                        <c:v>7486.404880285414</c:v>
                      </c:pt>
                      <c:pt idx="57">
                        <c:v>8216.3933709426274</c:v>
                      </c:pt>
                      <c:pt idx="58">
                        <c:v>7010.0214754466369</c:v>
                      </c:pt>
                      <c:pt idx="59">
                        <c:v>8528.3895463548579</c:v>
                      </c:pt>
                      <c:pt idx="60">
                        <c:v>8184.1684138577957</c:v>
                      </c:pt>
                      <c:pt idx="61">
                        <c:v>8137.2957490071321</c:v>
                      </c:pt>
                      <c:pt idx="62">
                        <c:v>7395.8554140966316</c:v>
                      </c:pt>
                      <c:pt idx="63">
                        <c:v>7339.9278026270895</c:v>
                      </c:pt>
                      <c:pt idx="64">
                        <c:v>7307.9691675016375</c:v>
                      </c:pt>
                      <c:pt idx="65">
                        <c:v>7289.3266303451237</c:v>
                      </c:pt>
                      <c:pt idx="66">
                        <c:v>7220.0829209066424</c:v>
                      </c:pt>
                      <c:pt idx="67">
                        <c:v>7161.4920898433129</c:v>
                      </c:pt>
                      <c:pt idx="68">
                        <c:v>7137.5231134992237</c:v>
                      </c:pt>
                      <c:pt idx="69">
                        <c:v>7829.6938859246511</c:v>
                      </c:pt>
                      <c:pt idx="70">
                        <c:v>7105.5644783737707</c:v>
                      </c:pt>
                      <c:pt idx="71">
                        <c:v>8099.9440942042593</c:v>
                      </c:pt>
                      <c:pt idx="72">
                        <c:v>8041.3532631409289</c:v>
                      </c:pt>
                      <c:pt idx="73">
                        <c:v>7982.7624320775994</c:v>
                      </c:pt>
                      <c:pt idx="74">
                        <c:v>7668.5691005004937</c:v>
                      </c:pt>
                      <c:pt idx="75">
                        <c:v>6959.0874007154471</c:v>
                      </c:pt>
                      <c:pt idx="76">
                        <c:v>6943.1080831527206</c:v>
                      </c:pt>
                      <c:pt idx="77">
                        <c:v>7592.4010201181654</c:v>
                      </c:pt>
                      <c:pt idx="78">
                        <c:v>6879.1908129018157</c:v>
                      </c:pt>
                      <c:pt idx="79">
                        <c:v>6871.201154120452</c:v>
                      </c:pt>
                      <c:pt idx="80">
                        <c:v>7854.5949891265655</c:v>
                      </c:pt>
                      <c:pt idx="81">
                        <c:v>6833.9160798074245</c:v>
                      </c:pt>
                      <c:pt idx="82">
                        <c:v>7788.6803041803196</c:v>
                      </c:pt>
                      <c:pt idx="83">
                        <c:v>7770.370669473029</c:v>
                      </c:pt>
                      <c:pt idx="84">
                        <c:v>7730.0894731169901</c:v>
                      </c:pt>
                      <c:pt idx="85">
                        <c:v>7378.5444867370115</c:v>
                      </c:pt>
                      <c:pt idx="86">
                        <c:v>7378.5444867370115</c:v>
                      </c:pt>
                      <c:pt idx="87">
                        <c:v>6711.4079784931891</c:v>
                      </c:pt>
                      <c:pt idx="88">
                        <c:v>6706.0815393056137</c:v>
                      </c:pt>
                      <c:pt idx="89">
                        <c:v>6679.4493433677371</c:v>
                      </c:pt>
                      <c:pt idx="90">
                        <c:v>7334.601363439514</c:v>
                      </c:pt>
                      <c:pt idx="91">
                        <c:v>6628.8481710857704</c:v>
                      </c:pt>
                      <c:pt idx="92">
                        <c:v>6611.5372437261503</c:v>
                      </c:pt>
                      <c:pt idx="93">
                        <c:v>6602.215975147893</c:v>
                      </c:pt>
                      <c:pt idx="94">
                        <c:v>6594.2263163665302</c:v>
                      </c:pt>
                      <c:pt idx="95">
                        <c:v>6587.5682673820602</c:v>
                      </c:pt>
                      <c:pt idx="96">
                        <c:v>6564.9309008348646</c:v>
                      </c:pt>
                      <c:pt idx="97">
                        <c:v>7484.7403680392972</c:v>
                      </c:pt>
                      <c:pt idx="98">
                        <c:v>6543.6251440845635</c:v>
                      </c:pt>
                      <c:pt idx="99">
                        <c:v>6112.1835698909535</c:v>
                      </c:pt>
                      <c:pt idx="100">
                        <c:v>6503.6768501777478</c:v>
                      </c:pt>
                      <c:pt idx="101">
                        <c:v>6479.7078738336577</c:v>
                      </c:pt>
                      <c:pt idx="102">
                        <c:v>7363.8967789711796</c:v>
                      </c:pt>
                      <c:pt idx="103">
                        <c:v>6421.1170427703282</c:v>
                      </c:pt>
                      <c:pt idx="104">
                        <c:v>7330.9394364980562</c:v>
                      </c:pt>
                      <c:pt idx="105">
                        <c:v>6383.8319684573007</c:v>
                      </c:pt>
                      <c:pt idx="106">
                        <c:v>6325.2411373939703</c:v>
                      </c:pt>
                      <c:pt idx="107">
                        <c:v>6577.0818402315217</c:v>
                      </c:pt>
                      <c:pt idx="108">
                        <c:v>7144.1811624836928</c:v>
                      </c:pt>
                      <c:pt idx="109">
                        <c:v>6250.6709887679144</c:v>
                      </c:pt>
                      <c:pt idx="110">
                        <c:v>6242.6813299865516</c:v>
                      </c:pt>
                      <c:pt idx="111">
                        <c:v>5824.5558537618808</c:v>
                      </c:pt>
                      <c:pt idx="112">
                        <c:v>5822.5584390665399</c:v>
                      </c:pt>
                      <c:pt idx="113">
                        <c:v>6795.5657176568811</c:v>
                      </c:pt>
                      <c:pt idx="114">
                        <c:v>5808.5765361991544</c:v>
                      </c:pt>
                      <c:pt idx="115">
                        <c:v>6149.468644203982</c:v>
                      </c:pt>
                      <c:pt idx="116">
                        <c:v>5762.6359982063159</c:v>
                      </c:pt>
                      <c:pt idx="117">
                        <c:v>5742.6618512529085</c:v>
                      </c:pt>
                      <c:pt idx="118">
                        <c:v>6690.1022217428872</c:v>
                      </c:pt>
                      <c:pt idx="119">
                        <c:v>5702.7135573460928</c:v>
                      </c:pt>
                      <c:pt idx="120">
                        <c:v>6045.6030800462604</c:v>
                      </c:pt>
                      <c:pt idx="121">
                        <c:v>5654.7756046579134</c:v>
                      </c:pt>
                      <c:pt idx="122">
                        <c:v>5981.6858097953555</c:v>
                      </c:pt>
                      <c:pt idx="123">
                        <c:v>6748.6930528062176</c:v>
                      </c:pt>
                      <c:pt idx="124">
                        <c:v>5899.1260023879368</c:v>
                      </c:pt>
                      <c:pt idx="125">
                        <c:v>6734.0453450403847</c:v>
                      </c:pt>
                      <c:pt idx="126">
                        <c:v>5532.9333082421253</c:v>
                      </c:pt>
                      <c:pt idx="127">
                        <c:v>6446.9502728300686</c:v>
                      </c:pt>
                      <c:pt idx="128">
                        <c:v>5869.8305868562711</c:v>
                      </c:pt>
                      <c:pt idx="129">
                        <c:v>5867.1673672624838</c:v>
                      </c:pt>
                      <c:pt idx="130">
                        <c:v>5859.177708481121</c:v>
                      </c:pt>
                      <c:pt idx="131">
                        <c:v>5498.9772584213324</c:v>
                      </c:pt>
                      <c:pt idx="132">
                        <c:v>5856.5144888873328</c:v>
                      </c:pt>
                      <c:pt idx="133">
                        <c:v>5853.8512692935456</c:v>
                      </c:pt>
                      <c:pt idx="134">
                        <c:v>5843.1983909183946</c:v>
                      </c:pt>
                      <c:pt idx="135">
                        <c:v>5840.5351713246064</c:v>
                      </c:pt>
                      <c:pt idx="136">
                        <c:v>6400.077607979405</c:v>
                      </c:pt>
                      <c:pt idx="137">
                        <c:v>5463.0237939051985</c:v>
                      </c:pt>
                      <c:pt idx="138">
                        <c:v>5816.5661949805171</c:v>
                      </c:pt>
                      <c:pt idx="139">
                        <c:v>5787.2707794488524</c:v>
                      </c:pt>
                      <c:pt idx="140">
                        <c:v>5763.3018031047632</c:v>
                      </c:pt>
                      <c:pt idx="141">
                        <c:v>5732.6747777762039</c:v>
                      </c:pt>
                      <c:pt idx="142">
                        <c:v>5723.3535091979475</c:v>
                      </c:pt>
                      <c:pt idx="143">
                        <c:v>6209.6574070235838</c:v>
                      </c:pt>
                      <c:pt idx="144">
                        <c:v>5651.4465801656788</c:v>
                      </c:pt>
                      <c:pt idx="145">
                        <c:v>6197.9392408109179</c:v>
                      </c:pt>
                      <c:pt idx="146">
                        <c:v>6195.009699257751</c:v>
                      </c:pt>
                      <c:pt idx="147">
                        <c:v>5281.2590566291865</c:v>
                      </c:pt>
                      <c:pt idx="148">
                        <c:v>5279.2616419338456</c:v>
                      </c:pt>
                      <c:pt idx="149">
                        <c:v>5255.2926655897563</c:v>
                      </c:pt>
                      <c:pt idx="150">
                        <c:v>6101.2643695564238</c:v>
                      </c:pt>
                      <c:pt idx="151">
                        <c:v>5536.9281376328072</c:v>
                      </c:pt>
                      <c:pt idx="152">
                        <c:v>5179.3909071668068</c:v>
                      </c:pt>
                      <c:pt idx="153">
                        <c:v>5164.4102969517508</c:v>
                      </c:pt>
                      <c:pt idx="154">
                        <c:v>6030.9553722804285</c:v>
                      </c:pt>
                      <c:pt idx="155">
                        <c:v>5488.9901849446287</c:v>
                      </c:pt>
                      <c:pt idx="156">
                        <c:v>5478.3373065694777</c:v>
                      </c:pt>
                      <c:pt idx="157">
                        <c:v>5473.0108673819022</c:v>
                      </c:pt>
                      <c:pt idx="158">
                        <c:v>6203.0659385289591</c:v>
                      </c:pt>
                      <c:pt idx="159">
                        <c:v>5095.4994899624935</c:v>
                      </c:pt>
                      <c:pt idx="160">
                        <c:v>5954.7872918981002</c:v>
                      </c:pt>
                      <c:pt idx="161">
                        <c:v>5950.3929795683498</c:v>
                      </c:pt>
                      <c:pt idx="162">
                        <c:v>5411.7568167247846</c:v>
                      </c:pt>
                      <c:pt idx="163">
                        <c:v>5061.5434401417006</c:v>
                      </c:pt>
                      <c:pt idx="164">
                        <c:v>5331.8602289111532</c:v>
                      </c:pt>
                      <c:pt idx="165">
                        <c:v>5849.3237959841063</c:v>
                      </c:pt>
                      <c:pt idx="166">
                        <c:v>5003.6184139768175</c:v>
                      </c:pt>
                      <c:pt idx="167">
                        <c:v>5528.4391251776087</c:v>
                      </c:pt>
                      <c:pt idx="168">
                        <c:v>5310.5544721608512</c:v>
                      </c:pt>
                      <c:pt idx="169">
                        <c:v>5307.8912525670639</c:v>
                      </c:pt>
                      <c:pt idx="170">
                        <c:v>5278.5958370353992</c:v>
                      </c:pt>
                      <c:pt idx="171">
                        <c:v>4953.6830465932981</c:v>
                      </c:pt>
                      <c:pt idx="172">
                        <c:v>5254.62686069131</c:v>
                      </c:pt>
                      <c:pt idx="173">
                        <c:v>5246.6372019099463</c:v>
                      </c:pt>
                      <c:pt idx="174">
                        <c:v>5740.9307585169463</c:v>
                      </c:pt>
                      <c:pt idx="175">
                        <c:v>5230.6578843472198</c:v>
                      </c:pt>
                      <c:pt idx="176">
                        <c:v>5972.3645412170981</c:v>
                      </c:pt>
                      <c:pt idx="177">
                        <c:v>5714.5648845384476</c:v>
                      </c:pt>
                      <c:pt idx="178">
                        <c:v>5190.7095904404041</c:v>
                      </c:pt>
                      <c:pt idx="179">
                        <c:v>5691.1285521131158</c:v>
                      </c:pt>
                      <c:pt idx="180">
                        <c:v>5921.0975640366851</c:v>
                      </c:pt>
                      <c:pt idx="181">
                        <c:v>5910.1117832123109</c:v>
                      </c:pt>
                      <c:pt idx="182">
                        <c:v>5895.4640754464781</c:v>
                      </c:pt>
                      <c:pt idx="183">
                        <c:v>5862.5067329733556</c:v>
                      </c:pt>
                      <c:pt idx="184">
                        <c:v>5606.1718470712876</c:v>
                      </c:pt>
                      <c:pt idx="185">
                        <c:v>5591.5241393054557</c:v>
                      </c:pt>
                      <c:pt idx="186">
                        <c:v>5785.6062672027347</c:v>
                      </c:pt>
                      <c:pt idx="187">
                        <c:v>4721.9829419337666</c:v>
                      </c:pt>
                      <c:pt idx="188">
                        <c:v>4719.9855272384257</c:v>
                      </c:pt>
                      <c:pt idx="189">
                        <c:v>5730.6773630808639</c:v>
                      </c:pt>
                      <c:pt idx="190">
                        <c:v>4982.9784621249628</c:v>
                      </c:pt>
                      <c:pt idx="191">
                        <c:v>4966.9991445622363</c:v>
                      </c:pt>
                      <c:pt idx="192">
                        <c:v>4927.0508506554206</c:v>
                      </c:pt>
                      <c:pt idx="193">
                        <c:v>5613.495700954204</c:v>
                      </c:pt>
                      <c:pt idx="194">
                        <c:v>5606.1718470712876</c:v>
                      </c:pt>
                      <c:pt idx="195">
                        <c:v>5595.1860662469135</c:v>
                      </c:pt>
                      <c:pt idx="196">
                        <c:v>4881.7761175610294</c:v>
                      </c:pt>
                      <c:pt idx="197">
                        <c:v>5336.6540241799712</c:v>
                      </c:pt>
                      <c:pt idx="198">
                        <c:v>4855.143921623152</c:v>
                      </c:pt>
                      <c:pt idx="199">
                        <c:v>4852.4807020293647</c:v>
                      </c:pt>
                      <c:pt idx="200">
                        <c:v>5044.8983176805268</c:v>
                      </c:pt>
                      <c:pt idx="201">
                        <c:v>5313.2176917546394</c:v>
                      </c:pt>
                      <c:pt idx="202">
                        <c:v>4833.8381648728509</c:v>
                      </c:pt>
                      <c:pt idx="203">
                        <c:v>5013.272585004298</c:v>
                      </c:pt>
                      <c:pt idx="204">
                        <c:v>4815.1956277163363</c:v>
                      </c:pt>
                      <c:pt idx="205">
                        <c:v>5492.6521118860865</c:v>
                      </c:pt>
                      <c:pt idx="206">
                        <c:v>4807.2059689349735</c:v>
                      </c:pt>
                      <c:pt idx="207">
                        <c:v>4484.2905931882133</c:v>
                      </c:pt>
                      <c:pt idx="208">
                        <c:v>4769.9208946219451</c:v>
                      </c:pt>
                      <c:pt idx="209">
                        <c:v>4769.9208946219451</c:v>
                      </c:pt>
                      <c:pt idx="210">
                        <c:v>5234.1200698191442</c:v>
                      </c:pt>
                      <c:pt idx="211">
                        <c:v>4478.2983491021905</c:v>
                      </c:pt>
                      <c:pt idx="212">
                        <c:v>4960.008193128544</c:v>
                      </c:pt>
                      <c:pt idx="213">
                        <c:v>4737.9622594964931</c:v>
                      </c:pt>
                      <c:pt idx="214">
                        <c:v>5198.9655711811456</c:v>
                      </c:pt>
                      <c:pt idx="215">
                        <c:v>4729.9726007151294</c:v>
                      </c:pt>
                      <c:pt idx="216">
                        <c:v>5187.2474049684806</c:v>
                      </c:pt>
                      <c:pt idx="217">
                        <c:v>4916.7308747294928</c:v>
                      </c:pt>
                      <c:pt idx="218">
                        <c:v>4721.9829419337666</c:v>
                      </c:pt>
                      <c:pt idx="219">
                        <c:v>4434.3552258046939</c:v>
                      </c:pt>
                      <c:pt idx="220">
                        <c:v>4432.357811109353</c:v>
                      </c:pt>
                      <c:pt idx="221">
                        <c:v>4412.3836641559446</c:v>
                      </c:pt>
                      <c:pt idx="222">
                        <c:v>4695.3507459958892</c:v>
                      </c:pt>
                      <c:pt idx="223">
                        <c:v>4861.801970607622</c:v>
                      </c:pt>
                      <c:pt idx="224">
                        <c:v>4861.801970607622</c:v>
                      </c:pt>
                      <c:pt idx="225">
                        <c:v>4671.3817696517999</c:v>
                      </c:pt>
                      <c:pt idx="226">
                        <c:v>5331.52732646193</c:v>
                      </c:pt>
                      <c:pt idx="227">
                        <c:v>4851.8148971309174</c:v>
                      </c:pt>
                      <c:pt idx="228">
                        <c:v>4660.7288912766489</c:v>
                      </c:pt>
                      <c:pt idx="229">
                        <c:v>5090.5725337139866</c:v>
                      </c:pt>
                      <c:pt idx="230">
                        <c:v>5067.1362012886539</c:v>
                      </c:pt>
                      <c:pt idx="231">
                        <c:v>4800.2150175012812</c:v>
                      </c:pt>
                      <c:pt idx="232">
                        <c:v>5058.3475766291549</c:v>
                      </c:pt>
                      <c:pt idx="233">
                        <c:v>5046.629410416489</c:v>
                      </c:pt>
                      <c:pt idx="234">
                        <c:v>5236.3172259840194</c:v>
                      </c:pt>
                      <c:pt idx="235">
                        <c:v>4988.0385793531595</c:v>
                      </c:pt>
                      <c:pt idx="236">
                        <c:v>4700.3442827342415</c:v>
                      </c:pt>
                      <c:pt idx="237">
                        <c:v>5152.0929063304829</c:v>
                      </c:pt>
                      <c:pt idx="238">
                        <c:v>4947.0249976088289</c:v>
                      </c:pt>
                      <c:pt idx="239">
                        <c:v>4670.3830623041295</c:v>
                      </c:pt>
                      <c:pt idx="240">
                        <c:v>4904.5466450879139</c:v>
                      </c:pt>
                      <c:pt idx="241">
                        <c:v>4182.680974191755</c:v>
                      </c:pt>
                      <c:pt idx="242">
                        <c:v>4164.7042419336876</c:v>
                      </c:pt>
                      <c:pt idx="243">
                        <c:v>4426.3655670233302</c:v>
                      </c:pt>
                      <c:pt idx="244">
                        <c:v>4603.8025724594372</c:v>
                      </c:pt>
                      <c:pt idx="245">
                        <c:v>4592.1509867366158</c:v>
                      </c:pt>
                      <c:pt idx="246">
                        <c:v>4407.7230298668164</c:v>
                      </c:pt>
                      <c:pt idx="247">
                        <c:v>5009.2777556136161</c:v>
                      </c:pt>
                      <c:pt idx="248">
                        <c:v>4383.7540535227272</c:v>
                      </c:pt>
                      <c:pt idx="249">
                        <c:v>4560.525254060386</c:v>
                      </c:pt>
                      <c:pt idx="250">
                        <c:v>4553.8672050759169</c:v>
                      </c:pt>
                      <c:pt idx="251">
                        <c:v>4373.1011751475762</c:v>
                      </c:pt>
                      <c:pt idx="252">
                        <c:v>4343.8057596159115</c:v>
                      </c:pt>
                      <c:pt idx="253">
                        <c:v>4309.1839048966713</c:v>
                      </c:pt>
                      <c:pt idx="254">
                        <c:v>4914.0676551357055</c:v>
                      </c:pt>
                      <c:pt idx="255">
                        <c:v>4295.8678069277321</c:v>
                      </c:pt>
                      <c:pt idx="256">
                        <c:v>4016.8955544784694</c:v>
                      </c:pt>
                      <c:pt idx="257">
                        <c:v>3996.9214075250616</c:v>
                      </c:pt>
                      <c:pt idx="258">
                        <c:v>4400.7320784331232</c:v>
                      </c:pt>
                      <c:pt idx="259">
                        <c:v>4215.9712191141007</c:v>
                      </c:pt>
                      <c:pt idx="260">
                        <c:v>4205.3183407389497</c:v>
                      </c:pt>
                      <c:pt idx="261">
                        <c:v>4357.4547600340729</c:v>
                      </c:pt>
                      <c:pt idx="262">
                        <c:v>4774.9144313602974</c:v>
                      </c:pt>
                      <c:pt idx="263">
                        <c:v>4580.8323034630175</c:v>
                      </c:pt>
                      <c:pt idx="264">
                        <c:v>4337.4806130806655</c:v>
                      </c:pt>
                      <c:pt idx="265">
                        <c:v>4749.2809427700904</c:v>
                      </c:pt>
                      <c:pt idx="266">
                        <c:v>4160.0436076445585</c:v>
                      </c:pt>
                      <c:pt idx="267">
                        <c:v>4160.0436076445585</c:v>
                      </c:pt>
                      <c:pt idx="268">
                        <c:v>4157.3803880507712</c:v>
                      </c:pt>
                      <c:pt idx="269">
                        <c:v>3891.058428672</c:v>
                      </c:pt>
                      <c:pt idx="270">
                        <c:v>4705.3378194725938</c:v>
                      </c:pt>
                      <c:pt idx="271">
                        <c:v>4112.10565495638</c:v>
                      </c:pt>
                      <c:pt idx="272">
                        <c:v>4267.5710987437378</c:v>
                      </c:pt>
                      <c:pt idx="273">
                        <c:v>3853.1075494605248</c:v>
                      </c:pt>
                      <c:pt idx="274">
                        <c:v>4254.2550007747996</c:v>
                      </c:pt>
                      <c:pt idx="275">
                        <c:v>3839.1256465931392</c:v>
                      </c:pt>
                      <c:pt idx="276">
                        <c:v>3791.1876939049607</c:v>
                      </c:pt>
                      <c:pt idx="277">
                        <c:v>4599.1419381703081</c:v>
                      </c:pt>
                      <c:pt idx="278">
                        <c:v>4182.680974191755</c:v>
                      </c:pt>
                      <c:pt idx="279">
                        <c:v>3958.9705283135863</c:v>
                      </c:pt>
                      <c:pt idx="280">
                        <c:v>4325.962188337533</c:v>
                      </c:pt>
                      <c:pt idx="281">
                        <c:v>4101.1198741320059</c:v>
                      </c:pt>
                      <c:pt idx="282">
                        <c:v>3703.3014473099661</c:v>
                      </c:pt>
                      <c:pt idx="283">
                        <c:v>4485.6222029851069</c:v>
                      </c:pt>
                      <c:pt idx="284">
                        <c:v>3895.0532580626814</c:v>
                      </c:pt>
                      <c:pt idx="285">
                        <c:v>3645.376421145083</c:v>
                      </c:pt>
                      <c:pt idx="286">
                        <c:v>3867.0894523279103</c:v>
                      </c:pt>
                      <c:pt idx="287">
                        <c:v>4238.0759417425388</c:v>
                      </c:pt>
                      <c:pt idx="288">
                        <c:v>4019.5587740722572</c:v>
                      </c:pt>
                      <c:pt idx="289">
                        <c:v>3609.4229566289491</c:v>
                      </c:pt>
                      <c:pt idx="290">
                        <c:v>3837.7940367962456</c:v>
                      </c:pt>
                      <c:pt idx="291">
                        <c:v>4208.7805262108741</c:v>
                      </c:pt>
                      <c:pt idx="292">
                        <c:v>3827.1411584210946</c:v>
                      </c:pt>
                      <c:pt idx="293">
                        <c:v>3951.3137719814467</c:v>
                      </c:pt>
                      <c:pt idx="294">
                        <c:v>3946.3202352430949</c:v>
                      </c:pt>
                      <c:pt idx="295">
                        <c:v>4156.0487782538776</c:v>
                      </c:pt>
                      <c:pt idx="296">
                        <c:v>3781.8664253267034</c:v>
                      </c:pt>
                      <c:pt idx="297">
                        <c:v>4147.2601535943777</c:v>
                      </c:pt>
                      <c:pt idx="298">
                        <c:v>3775.2083763422343</c:v>
                      </c:pt>
                      <c:pt idx="299">
                        <c:v>3765.8871077639774</c:v>
                      </c:pt>
                      <c:pt idx="300">
                        <c:v>4129.6829042753789</c:v>
                      </c:pt>
                      <c:pt idx="301">
                        <c:v>3765.8871077639774</c:v>
                      </c:pt>
                      <c:pt idx="302">
                        <c:v>4284.2162212049116</c:v>
                      </c:pt>
                      <c:pt idx="303">
                        <c:v>3755.2342293888264</c:v>
                      </c:pt>
                      <c:pt idx="304">
                        <c:v>3747.2445706074632</c:v>
                      </c:pt>
                      <c:pt idx="305">
                        <c:v>4082.8102394247153</c:v>
                      </c:pt>
                      <c:pt idx="306">
                        <c:v>3846.4495004760556</c:v>
                      </c:pt>
                      <c:pt idx="307">
                        <c:v>3814.8237677998263</c:v>
                      </c:pt>
                      <c:pt idx="308">
                        <c:v>3654.031884824893</c:v>
                      </c:pt>
                      <c:pt idx="309">
                        <c:v>3753.2368146934855</c:v>
                      </c:pt>
                      <c:pt idx="310">
                        <c:v>3751.5723024473682</c:v>
                      </c:pt>
                      <c:pt idx="311">
                        <c:v>3598.1042733553513</c:v>
                      </c:pt>
                      <c:pt idx="312">
                        <c:v>4097.4579471905472</c:v>
                      </c:pt>
                      <c:pt idx="313">
                        <c:v>3734.9271799861949</c:v>
                      </c:pt>
                      <c:pt idx="314">
                        <c:v>3576.7985166050494</c:v>
                      </c:pt>
                      <c:pt idx="315">
                        <c:v>3360.7448270590212</c:v>
                      </c:pt>
                      <c:pt idx="316">
                        <c:v>3708.2949840483179</c:v>
                      </c:pt>
                      <c:pt idx="317">
                        <c:v>3555.4927598547479</c:v>
                      </c:pt>
                      <c:pt idx="318">
                        <c:v>3883.6014138093942</c:v>
                      </c:pt>
                      <c:pt idx="319">
                        <c:v>3679.9982758643232</c:v>
                      </c:pt>
                      <c:pt idx="320">
                        <c:v>3845.5173736182301</c:v>
                      </c:pt>
                      <c:pt idx="321">
                        <c:v>3991.2620658882624</c:v>
                      </c:pt>
                      <c:pt idx="322">
                        <c:v>3638.3854697113902</c:v>
                      </c:pt>
                      <c:pt idx="323">
                        <c:v>3283.8443612884007</c:v>
                      </c:pt>
                      <c:pt idx="324">
                        <c:v>3480.9226112286919</c:v>
                      </c:pt>
                      <c:pt idx="325">
                        <c:v>3249.8883114676078</c:v>
                      </c:pt>
                      <c:pt idx="326">
                        <c:v>3789.8560841080666</c:v>
                      </c:pt>
                      <c:pt idx="327">
                        <c:v>3454.2904152908145</c:v>
                      </c:pt>
                      <c:pt idx="328">
                        <c:v>3243.896067381585</c:v>
                      </c:pt>
                      <c:pt idx="329">
                        <c:v>3910.6996731761842</c:v>
                      </c:pt>
                      <c:pt idx="330">
                        <c:v>3748.8425023637355</c:v>
                      </c:pt>
                      <c:pt idx="331">
                        <c:v>3411.6789017902111</c:v>
                      </c:pt>
                      <c:pt idx="332">
                        <c:v>3203.9477734747693</c:v>
                      </c:pt>
                      <c:pt idx="333">
                        <c:v>3398.3628038212728</c:v>
                      </c:pt>
                      <c:pt idx="334">
                        <c:v>3725.4061699384038</c:v>
                      </c:pt>
                      <c:pt idx="335">
                        <c:v>3395.699584227485</c:v>
                      </c:pt>
                      <c:pt idx="336">
                        <c:v>3837.4611343470219</c:v>
                      </c:pt>
                      <c:pt idx="337">
                        <c:v>3150.0175767005685</c:v>
                      </c:pt>
                      <c:pt idx="338">
                        <c:v>3150.0175767005685</c:v>
                      </c:pt>
                      <c:pt idx="339">
                        <c:v>3811.8276457568154</c:v>
                      </c:pt>
                      <c:pt idx="340">
                        <c:v>3793.5180110495248</c:v>
                      </c:pt>
                      <c:pt idx="341">
                        <c:v>3458.6181471307195</c:v>
                      </c:pt>
                      <c:pt idx="342">
                        <c:v>3318.4662160076414</c:v>
                      </c:pt>
                      <c:pt idx="343">
                        <c:v>3315.8029964138536</c:v>
                      </c:pt>
                      <c:pt idx="344">
                        <c:v>3116.0615268797751</c:v>
                      </c:pt>
                      <c:pt idx="345">
                        <c:v>3614.0835909180773</c:v>
                      </c:pt>
                      <c:pt idx="346">
                        <c:v>3088.097721145004</c:v>
                      </c:pt>
                      <c:pt idx="347">
                        <c:v>3738.5891069276531</c:v>
                      </c:pt>
                      <c:pt idx="348">
                        <c:v>3262.5386045380992</c:v>
                      </c:pt>
                      <c:pt idx="349">
                        <c:v>3257.2121653505237</c:v>
                      </c:pt>
                      <c:pt idx="350">
                        <c:v>3383.7150960554404</c:v>
                      </c:pt>
                      <c:pt idx="351">
                        <c:v>3365.4054613481499</c:v>
                      </c:pt>
                      <c:pt idx="352">
                        <c:v>3357.082900117563</c:v>
                      </c:pt>
                      <c:pt idx="353">
                        <c:v>3523.2678027699167</c:v>
                      </c:pt>
                      <c:pt idx="354">
                        <c:v>3211.9374322561325</c:v>
                      </c:pt>
                      <c:pt idx="355">
                        <c:v>3014.1933774173949</c:v>
                      </c:pt>
                      <c:pt idx="356">
                        <c:v>3198.6213342871943</c:v>
                      </c:pt>
                      <c:pt idx="357">
                        <c:v>3317.1346062107473</c:v>
                      </c:pt>
                      <c:pt idx="358">
                        <c:v>3171.9891383493168</c:v>
                      </c:pt>
                      <c:pt idx="359">
                        <c:v>3476.3951379192526</c:v>
                      </c:pt>
                      <c:pt idx="360">
                        <c:v>3614.0835909180773</c:v>
                      </c:pt>
                      <c:pt idx="361">
                        <c:v>3169.3259187555291</c:v>
                      </c:pt>
                      <c:pt idx="362">
                        <c:v>3158.6730403803786</c:v>
                      </c:pt>
                      <c:pt idx="363">
                        <c:v>3452.9588054939209</c:v>
                      </c:pt>
                      <c:pt idx="364">
                        <c:v>3247.22509187382</c:v>
                      </c:pt>
                      <c:pt idx="365">
                        <c:v>3118.7247464735628</c:v>
                      </c:pt>
                      <c:pt idx="366">
                        <c:v>3417.8043068559227</c:v>
                      </c:pt>
                      <c:pt idx="367">
                        <c:v>3240.5670428893504</c:v>
                      </c:pt>
                      <c:pt idx="368">
                        <c:v>3116.0615268797751</c:v>
                      </c:pt>
                      <c:pt idx="369">
                        <c:v>3235.5735061509986</c:v>
                      </c:pt>
                      <c:pt idx="370">
                        <c:v>3403.1565990900904</c:v>
                      </c:pt>
                      <c:pt idx="371">
                        <c:v>2918.317472041037</c:v>
                      </c:pt>
                      <c:pt idx="372">
                        <c:v>3094.7557701294731</c:v>
                      </c:pt>
                      <c:pt idx="373">
                        <c:v>3507.8877096157926</c:v>
                      </c:pt>
                      <c:pt idx="374">
                        <c:v>3353.3543926862599</c:v>
                      </c:pt>
                      <c:pt idx="375">
                        <c:v>3474.9303671426696</c:v>
                      </c:pt>
                      <c:pt idx="376">
                        <c:v>3044.1545978475065</c:v>
                      </c:pt>
                      <c:pt idx="377">
                        <c:v>3041.4913782537187</c:v>
                      </c:pt>
                      <c:pt idx="378">
                        <c:v>3152.3478938451326</c:v>
                      </c:pt>
                      <c:pt idx="379">
                        <c:v>2848.4079577041098</c:v>
                      </c:pt>
                      <c:pt idx="380">
                        <c:v>3441.9730246695462</c:v>
                      </c:pt>
                      <c:pt idx="381">
                        <c:v>3017.5224019096295</c:v>
                      </c:pt>
                      <c:pt idx="382">
                        <c:v>3014.8591823158417</c:v>
                      </c:pt>
                      <c:pt idx="383">
                        <c:v>3134.038259137842</c:v>
                      </c:pt>
                      <c:pt idx="384">
                        <c:v>3274.2567707507656</c:v>
                      </c:pt>
                      <c:pt idx="385">
                        <c:v>2766.5139551951374</c:v>
                      </c:pt>
                      <c:pt idx="386">
                        <c:v>2940.2890336897858</c:v>
                      </c:pt>
                      <c:pt idx="387">
                        <c:v>2937.6258140959981</c:v>
                      </c:pt>
                      <c:pt idx="388">
                        <c:v>3030.8384998785682</c:v>
                      </c:pt>
                      <c:pt idx="389">
                        <c:v>3021.6836825249229</c:v>
                      </c:pt>
                      <c:pt idx="390">
                        <c:v>3014.1933774173949</c:v>
                      </c:pt>
                      <c:pt idx="391">
                        <c:v>3168.7932748367716</c:v>
                      </c:pt>
                      <c:pt idx="392">
                        <c:v>2892.3510810016069</c:v>
                      </c:pt>
                      <c:pt idx="393">
                        <c:v>2714.5811731162771</c:v>
                      </c:pt>
                      <c:pt idx="394">
                        <c:v>3280.8482392453898</c:v>
                      </c:pt>
                      <c:pt idx="395">
                        <c:v>2873.7085438450931</c:v>
                      </c:pt>
                      <c:pt idx="396">
                        <c:v>2871.0453242513054</c:v>
                      </c:pt>
                      <c:pt idx="397">
                        <c:v>3251.552823713725</c:v>
                      </c:pt>
                      <c:pt idx="398">
                        <c:v>2825.7705911569142</c:v>
                      </c:pt>
                      <c:pt idx="399">
                        <c:v>2807.1280540004</c:v>
                      </c:pt>
                      <c:pt idx="400">
                        <c:v>3039.8934464974463</c:v>
                      </c:pt>
                      <c:pt idx="401">
                        <c:v>2767.1797600935843</c:v>
                      </c:pt>
                      <c:pt idx="402">
                        <c:v>2861.0582507746012</c:v>
                      </c:pt>
                      <c:pt idx="403">
                        <c:v>2721.9050269991931</c:v>
                      </c:pt>
                      <c:pt idx="404">
                        <c:v>2719.2418074054053</c:v>
                      </c:pt>
                      <c:pt idx="405">
                        <c:v>3090.4280382895681</c:v>
                      </c:pt>
                      <c:pt idx="406">
                        <c:v>2969.5844492214505</c:v>
                      </c:pt>
                      <c:pt idx="407">
                        <c:v>3083.1041844066522</c:v>
                      </c:pt>
                      <c:pt idx="408">
                        <c:v>2544.8009240123101</c:v>
                      </c:pt>
                      <c:pt idx="409">
                        <c:v>2520.8319476682209</c:v>
                      </c:pt>
                      <c:pt idx="410">
                        <c:v>2762.8520282536792</c:v>
                      </c:pt>
                      <c:pt idx="411">
                        <c:v>2761.187516007562</c:v>
                      </c:pt>
                      <c:pt idx="412">
                        <c:v>3020.851426401864</c:v>
                      </c:pt>
                      <c:pt idx="413">
                        <c:v>2756.1939792692101</c:v>
                      </c:pt>
                      <c:pt idx="414">
                        <c:v>2902.2049934986217</c:v>
                      </c:pt>
                      <c:pt idx="415">
                        <c:v>2741.2133690541541</c:v>
                      </c:pt>
                      <c:pt idx="416">
                        <c:v>2884.6277441796224</c:v>
                      </c:pt>
                      <c:pt idx="417">
                        <c:v>2472.893994980042</c:v>
                      </c:pt>
                      <c:pt idx="418">
                        <c:v>2732.8908078235677</c:v>
                      </c:pt>
                      <c:pt idx="419">
                        <c:v>2676.2973914555787</c:v>
                      </c:pt>
                      <c:pt idx="420">
                        <c:v>2572.7647297470812</c:v>
                      </c:pt>
                      <c:pt idx="421">
                        <c:v>2669.6393424711091</c:v>
                      </c:pt>
                      <c:pt idx="422">
                        <c:v>2562.1118513719302</c:v>
                      </c:pt>
                      <c:pt idx="423">
                        <c:v>2556.7854121843548</c:v>
                      </c:pt>
                      <c:pt idx="424">
                        <c:v>2648.000683271584</c:v>
                      </c:pt>
                      <c:pt idx="425">
                        <c:v>2538.142875027841</c:v>
                      </c:pt>
                      <c:pt idx="426">
                        <c:v>2621.368487333707</c:v>
                      </c:pt>
                      <c:pt idx="427">
                        <c:v>2618.0394628414724</c:v>
                      </c:pt>
                      <c:pt idx="428">
                        <c:v>2609.7169016108855</c:v>
                      </c:pt>
                      <c:pt idx="429">
                        <c:v>2360.0400646932876</c:v>
                      </c:pt>
                      <c:pt idx="430">
                        <c:v>2357.0439426502762</c:v>
                      </c:pt>
                      <c:pt idx="431">
                        <c:v>2729.3620418617988</c:v>
                      </c:pt>
                      <c:pt idx="432">
                        <c:v>2487.5417027458743</c:v>
                      </c:pt>
                      <c:pt idx="433">
                        <c:v>2823.1073715631264</c:v>
                      </c:pt>
                      <c:pt idx="434">
                        <c:v>2479.5520439645111</c:v>
                      </c:pt>
                      <c:pt idx="435">
                        <c:v>2313.1008193527791</c:v>
                      </c:pt>
                      <c:pt idx="436">
                        <c:v>2452.9198480266341</c:v>
                      </c:pt>
                      <c:pt idx="437">
                        <c:v>2295.1240870947122</c:v>
                      </c:pt>
                      <c:pt idx="438">
                        <c:v>2420.9612129011816</c:v>
                      </c:pt>
                      <c:pt idx="439">
                        <c:v>2626.8280875009718</c:v>
                      </c:pt>
                      <c:pt idx="440">
                        <c:v>2705.9257094364671</c:v>
                      </c:pt>
                      <c:pt idx="441">
                        <c:v>2453.2527504758573</c:v>
                      </c:pt>
                      <c:pt idx="442">
                        <c:v>2439.936652506919</c:v>
                      </c:pt>
                      <c:pt idx="443">
                        <c:v>2171.2843759835832</c:v>
                      </c:pt>
                      <c:pt idx="444">
                        <c:v>2621.7013897829306</c:v>
                      </c:pt>
                      <c:pt idx="445">
                        <c:v>2157.3024731161977</c:v>
                      </c:pt>
                      <c:pt idx="446">
                        <c:v>2377.5174432775193</c:v>
                      </c:pt>
                      <c:pt idx="447">
                        <c:v>2282.4737940242203</c:v>
                      </c:pt>
                      <c:pt idx="448">
                        <c:v>2145.3179849441531</c:v>
                      </c:pt>
                      <c:pt idx="449">
                        <c:v>2277.1473548366448</c:v>
                      </c:pt>
                      <c:pt idx="450">
                        <c:v>2555.7867048366843</c:v>
                      </c:pt>
                      <c:pt idx="451">
                        <c:v>2555.7867048366843</c:v>
                      </c:pt>
                      <c:pt idx="452">
                        <c:v>2335.0723810015279</c:v>
                      </c:pt>
                      <c:pt idx="453">
                        <c:v>2245.1887197111923</c:v>
                      </c:pt>
                      <c:pt idx="454">
                        <c:v>2107.3671057326783</c:v>
                      </c:pt>
                      <c:pt idx="455">
                        <c:v>2544.8009240123101</c:v>
                      </c:pt>
                      <c:pt idx="456">
                        <c:v>2226.5461825546781</c:v>
                      </c:pt>
                      <c:pt idx="457">
                        <c:v>2223.8829629608908</c:v>
                      </c:pt>
                      <c:pt idx="458">
                        <c:v>2526.4912893050196</c:v>
                      </c:pt>
                      <c:pt idx="459">
                        <c:v>2260.1693299262483</c:v>
                      </c:pt>
                      <c:pt idx="460">
                        <c:v>2467.9004582416901</c:v>
                      </c:pt>
                      <c:pt idx="461">
                        <c:v>2467.9004582416901</c:v>
                      </c:pt>
                      <c:pt idx="462">
                        <c:v>2167.9553514913487</c:v>
                      </c:pt>
                      <c:pt idx="463">
                        <c:v>2453.2527504758573</c:v>
                      </c:pt>
                      <c:pt idx="464">
                        <c:v>2659.6522689944054</c:v>
                      </c:pt>
                      <c:pt idx="465">
                        <c:v>2233.5371339883709</c:v>
                      </c:pt>
                      <c:pt idx="466">
                        <c:v>2117.354179209382</c:v>
                      </c:pt>
                      <c:pt idx="467">
                        <c:v>2180.2727421126169</c:v>
                      </c:pt>
                      <c:pt idx="468">
                        <c:v>1971.5429064495047</c:v>
                      </c:pt>
                      <c:pt idx="469">
                        <c:v>2170.2856686359128</c:v>
                      </c:pt>
                      <c:pt idx="470">
                        <c:v>2160.2985951592091</c:v>
                      </c:pt>
                      <c:pt idx="471">
                        <c:v>2358.0426499979467</c:v>
                      </c:pt>
                      <c:pt idx="472">
                        <c:v>2347.0568691735725</c:v>
                      </c:pt>
                      <c:pt idx="473">
                        <c:v>2257.7058518019949</c:v>
                      </c:pt>
                      <c:pt idx="474">
                        <c:v>2064.089787333628</c:v>
                      </c:pt>
                      <c:pt idx="475">
                        <c:v>2064.089787333628</c:v>
                      </c:pt>
                      <c:pt idx="476">
                        <c:v>1941.5816860193929</c:v>
                      </c:pt>
                      <c:pt idx="477">
                        <c:v>2542.8035093169692</c:v>
                      </c:pt>
                      <c:pt idx="478">
                        <c:v>2339.7330152906561</c:v>
                      </c:pt>
                      <c:pt idx="479">
                        <c:v>2053.436908958477</c:v>
                      </c:pt>
                      <c:pt idx="480">
                        <c:v>2332.4091614077402</c:v>
                      </c:pt>
                      <c:pt idx="481">
                        <c:v>2317.7614536419073</c:v>
                      </c:pt>
                      <c:pt idx="482">
                        <c:v>2210.8331869513308</c:v>
                      </c:pt>
                      <c:pt idx="483">
                        <c:v>1901.6333921125772</c:v>
                      </c:pt>
                      <c:pt idx="484">
                        <c:v>1899.6359774172363</c:v>
                      </c:pt>
                      <c:pt idx="485">
                        <c:v>1897.6385627218956</c:v>
                      </c:pt>
                      <c:pt idx="486">
                        <c:v>2202.0445622918314</c:v>
                      </c:pt>
                      <c:pt idx="487">
                        <c:v>2199.115020738665</c:v>
                      </c:pt>
                      <c:pt idx="488">
                        <c:v>2281.1421842273267</c:v>
                      </c:pt>
                      <c:pt idx="489">
                        <c:v>2083.7310318378122</c:v>
                      </c:pt>
                      <c:pt idx="490">
                        <c:v>2002.8357366765104</c:v>
                      </c:pt>
                      <c:pt idx="491">
                        <c:v>1992.1828583013594</c:v>
                      </c:pt>
                      <c:pt idx="492">
                        <c:v>2047.1117624232311</c:v>
                      </c:pt>
                      <c:pt idx="493">
                        <c:v>1962.8874427696946</c:v>
                      </c:pt>
                      <c:pt idx="494">
                        <c:v>2204.2417184567062</c:v>
                      </c:pt>
                      <c:pt idx="495">
                        <c:v>1933.5920272380297</c:v>
                      </c:pt>
                      <c:pt idx="496">
                        <c:v>1997.1763950397115</c:v>
                      </c:pt>
                      <c:pt idx="497">
                        <c:v>1914.9494900815157</c:v>
                      </c:pt>
                      <c:pt idx="498">
                        <c:v>2093.6515248246715</c:v>
                      </c:pt>
                      <c:pt idx="499">
                        <c:v>2160.2985951592091</c:v>
                      </c:pt>
                      <c:pt idx="500">
                        <c:v>1787.7807544781524</c:v>
                      </c:pt>
                      <c:pt idx="501">
                        <c:v>1890.9805137374262</c:v>
                      </c:pt>
                      <c:pt idx="502">
                        <c:v>2131.0031796275443</c:v>
                      </c:pt>
                      <c:pt idx="503">
                        <c:v>1763.8117781340629</c:v>
                      </c:pt>
                      <c:pt idx="504">
                        <c:v>2120.0173988031697</c:v>
                      </c:pt>
                      <c:pt idx="505">
                        <c:v>1727.8583136179288</c:v>
                      </c:pt>
                      <c:pt idx="506">
                        <c:v>1988.188028910678</c:v>
                      </c:pt>
                      <c:pt idx="507">
                        <c:v>1709.8815813598617</c:v>
                      </c:pt>
                      <c:pt idx="508">
                        <c:v>1929.5971978473481</c:v>
                      </c:pt>
                      <c:pt idx="509">
                        <c:v>1657.9487992810014</c:v>
                      </c:pt>
                      <c:pt idx="510">
                        <c:v>1995.5118827935942</c:v>
                      </c:pt>
                      <c:pt idx="511">
                        <c:v>1809.0865112284541</c:v>
                      </c:pt>
                      <c:pt idx="512">
                        <c:v>1800.7639499978675</c:v>
                      </c:pt>
                      <c:pt idx="513">
                        <c:v>1731.1873381101634</c:v>
                      </c:pt>
                      <c:pt idx="514">
                        <c:v>1958.892613379013</c:v>
                      </c:pt>
                      <c:pt idx="515">
                        <c:v>2122.6806183969575</c:v>
                      </c:pt>
                      <c:pt idx="516">
                        <c:v>2120.0173988031697</c:v>
                      </c:pt>
                      <c:pt idx="517">
                        <c:v>1611.0095539404929</c:v>
                      </c:pt>
                      <c:pt idx="518">
                        <c:v>1769.1382173216384</c:v>
                      </c:pt>
                      <c:pt idx="519">
                        <c:v>1769.1382173216384</c:v>
                      </c:pt>
                      <c:pt idx="520">
                        <c:v>1701.8919225784987</c:v>
                      </c:pt>
                      <c:pt idx="521">
                        <c:v>1580.0496261627106</c:v>
                      </c:pt>
                      <c:pt idx="522">
                        <c:v>1824.1337019333546</c:v>
                      </c:pt>
                      <c:pt idx="523">
                        <c:v>1724.1963866764706</c:v>
                      </c:pt>
                      <c:pt idx="524">
                        <c:v>1648.6275307027443</c:v>
                      </c:pt>
                      <c:pt idx="525">
                        <c:v>2026.1389081221528</c:v>
                      </c:pt>
                      <c:pt idx="526">
                        <c:v>1856.358659018186</c:v>
                      </c:pt>
                      <c:pt idx="527">
                        <c:v>1698.3964468616523</c:v>
                      </c:pt>
                      <c:pt idx="528">
                        <c:v>1990.1854436060187</c:v>
                      </c:pt>
                      <c:pt idx="529">
                        <c:v>1745.0360799978596</c:v>
                      </c:pt>
                      <c:pt idx="530">
                        <c:v>1504.1478677397608</c:v>
                      </c:pt>
                      <c:pt idx="531">
                        <c:v>1590.0366996394146</c:v>
                      </c:pt>
                      <c:pt idx="532">
                        <c:v>1948.2397350038623</c:v>
                      </c:pt>
                      <c:pt idx="533">
                        <c:v>1727.4588306788607</c:v>
                      </c:pt>
                      <c:pt idx="534">
                        <c:v>1940.9158811209459</c:v>
                      </c:pt>
                      <c:pt idx="535">
                        <c:v>1902.6320994602477</c:v>
                      </c:pt>
                      <c:pt idx="536">
                        <c:v>1606.0160172021408</c:v>
                      </c:pt>
                      <c:pt idx="537">
                        <c:v>1899.6359774172363</c:v>
                      </c:pt>
                      <c:pt idx="538">
                        <c:v>1452.2150856609003</c:v>
                      </c:pt>
                      <c:pt idx="539">
                        <c:v>1592.6999192332023</c:v>
                      </c:pt>
                      <c:pt idx="540">
                        <c:v>1587.7063824948505</c:v>
                      </c:pt>
                      <c:pt idx="541">
                        <c:v>1569.3967477875599</c:v>
                      </c:pt>
                      <c:pt idx="542">
                        <c:v>1568.5644916645012</c:v>
                      </c:pt>
                      <c:pt idx="543">
                        <c:v>1804.4258769393257</c:v>
                      </c:pt>
                      <c:pt idx="544">
                        <c:v>1793.1071936657279</c:v>
                      </c:pt>
                      <c:pt idx="545">
                        <c:v>1792.4413887672808</c:v>
                      </c:pt>
                      <c:pt idx="546">
                        <c:v>1791.109778970387</c:v>
                      </c:pt>
                      <c:pt idx="547">
                        <c:v>1772.467241813873</c:v>
                      </c:pt>
                      <c:pt idx="548">
                        <c:v>1629.3191886477834</c:v>
                      </c:pt>
                      <c:pt idx="549">
                        <c:v>1472.8550375127552</c:v>
                      </c:pt>
                      <c:pt idx="550">
                        <c:v>1739.1769968915266</c:v>
                      </c:pt>
                      <c:pt idx="551">
                        <c:v>1437.9002803442913</c:v>
                      </c:pt>
                      <c:pt idx="552">
                        <c:v>1510.6727557445408</c:v>
                      </c:pt>
                      <c:pt idx="553">
                        <c:v>1687.2442148126661</c:v>
                      </c:pt>
                      <c:pt idx="554">
                        <c:v>1687.2442148126661</c:v>
                      </c:pt>
                      <c:pt idx="555">
                        <c:v>1685.9126050157722</c:v>
                      </c:pt>
                      <c:pt idx="556">
                        <c:v>1677.9229462344092</c:v>
                      </c:pt>
                      <c:pt idx="557">
                        <c:v>1673.2623119452808</c:v>
                      </c:pt>
                      <c:pt idx="558">
                        <c:v>1541.4329420527888</c:v>
                      </c:pt>
                      <c:pt idx="559">
                        <c:v>1667.9358727577053</c:v>
                      </c:pt>
                      <c:pt idx="560">
                        <c:v>1534.1090881698726</c:v>
                      </c:pt>
                      <c:pt idx="561">
                        <c:v>1659.9462139763421</c:v>
                      </c:pt>
                      <c:pt idx="562">
                        <c:v>1659.2804090778952</c:v>
                      </c:pt>
                      <c:pt idx="563">
                        <c:v>1266.4555189942073</c:v>
                      </c:pt>
                      <c:pt idx="564">
                        <c:v>1629.3191886477834</c:v>
                      </c:pt>
                      <c:pt idx="565">
                        <c:v>1250.4762014314811</c:v>
                      </c:pt>
                      <c:pt idx="566">
                        <c:v>1321.0515206668554</c:v>
                      </c:pt>
                      <c:pt idx="567">
                        <c:v>1611.0095539404929</c:v>
                      </c:pt>
                      <c:pt idx="568">
                        <c:v>1602.0211878114594</c:v>
                      </c:pt>
                      <c:pt idx="569">
                        <c:v>1338.0295455772521</c:v>
                      </c:pt>
                      <c:pt idx="570">
                        <c:v>1580.0496261627106</c:v>
                      </c:pt>
                      <c:pt idx="571">
                        <c:v>1453.5466954577942</c:v>
                      </c:pt>
                      <c:pt idx="572">
                        <c:v>1564.0703085999844</c:v>
                      </c:pt>
                      <c:pt idx="573">
                        <c:v>1556.7464547170682</c:v>
                      </c:pt>
                      <c:pt idx="574">
                        <c:v>1168.5821989225087</c:v>
                      </c:pt>
                      <c:pt idx="575">
                        <c:v>1507.4768922319954</c:v>
                      </c:pt>
                      <c:pt idx="576">
                        <c:v>1391.2939374530065</c:v>
                      </c:pt>
                      <c:pt idx="577">
                        <c:v>1387.6320105115483</c:v>
                      </c:pt>
                      <c:pt idx="578">
                        <c:v>1329.0411794482186</c:v>
                      </c:pt>
                      <c:pt idx="579">
                        <c:v>1480.1788913956714</c:v>
                      </c:pt>
                      <c:pt idx="580">
                        <c:v>1473.520842411202</c:v>
                      </c:pt>
                      <c:pt idx="581">
                        <c:v>1229.8362495796262</c:v>
                      </c:pt>
                      <c:pt idx="582">
                        <c:v>1443.5596219810902</c:v>
                      </c:pt>
                      <c:pt idx="583">
                        <c:v>1114.6520021483075</c:v>
                      </c:pt>
                      <c:pt idx="584">
                        <c:v>1437.5673778950679</c:v>
                      </c:pt>
                      <c:pt idx="585">
                        <c:v>1106.6623433669445</c:v>
                      </c:pt>
                      <c:pt idx="586">
                        <c:v>1431.5751338090456</c:v>
                      </c:pt>
                      <c:pt idx="587">
                        <c:v>1155.9319058520171</c:v>
                      </c:pt>
                      <c:pt idx="588">
                        <c:v>1194.8814924111625</c:v>
                      </c:pt>
                      <c:pt idx="589">
                        <c:v>1393.6242545975706</c:v>
                      </c:pt>
                      <c:pt idx="590">
                        <c:v>1139.9525882892908</c:v>
                      </c:pt>
                      <c:pt idx="591">
                        <c:v>1139.9525882892908</c:v>
                      </c:pt>
                      <c:pt idx="592">
                        <c:v>1392.2926448006767</c:v>
                      </c:pt>
                      <c:pt idx="593">
                        <c:v>1164.9202719810507</c:v>
                      </c:pt>
                      <c:pt idx="594">
                        <c:v>1365.6604488627997</c:v>
                      </c:pt>
                      <c:pt idx="595">
                        <c:v>1364.3288390659059</c:v>
                      </c:pt>
                      <c:pt idx="596">
                        <c:v>1105.3307335700506</c:v>
                      </c:pt>
                      <c:pt idx="597">
                        <c:v>1105.3307335700506</c:v>
                      </c:pt>
                      <c:pt idx="598">
                        <c:v>1346.3521068078387</c:v>
                      </c:pt>
                      <c:pt idx="599">
                        <c:v>1329.0411794482186</c:v>
                      </c:pt>
                      <c:pt idx="600">
                        <c:v>1086.6881964135366</c:v>
                      </c:pt>
                      <c:pt idx="601">
                        <c:v>1324.3805451590902</c:v>
                      </c:pt>
                      <c:pt idx="602">
                        <c:v>1022.7709261626314</c:v>
                      </c:pt>
                      <c:pt idx="603">
                        <c:v>1078.6985376321736</c:v>
                      </c:pt>
                      <c:pt idx="604">
                        <c:v>1308.4012275963637</c:v>
                      </c:pt>
                      <c:pt idx="605">
                        <c:v>1010.7864379905867</c:v>
                      </c:pt>
                      <c:pt idx="606">
                        <c:v>1297.7483492212129</c:v>
                      </c:pt>
                      <c:pt idx="607">
                        <c:v>1277.7742022678051</c:v>
                      </c:pt>
                      <c:pt idx="608">
                        <c:v>1084.1914280443607</c:v>
                      </c:pt>
                      <c:pt idx="609">
                        <c:v>1135.6914369392305</c:v>
                      </c:pt>
                      <c:pt idx="610">
                        <c:v>1269.7845434864419</c:v>
                      </c:pt>
                      <c:pt idx="611">
                        <c:v>1076.7011229368327</c:v>
                      </c:pt>
                      <c:pt idx="612">
                        <c:v>1263.7922994004196</c:v>
                      </c:pt>
                      <c:pt idx="613">
                        <c:v>1237.1601034625423</c:v>
                      </c:pt>
                      <c:pt idx="614">
                        <c:v>1050.0689269989555</c:v>
                      </c:pt>
                      <c:pt idx="615">
                        <c:v>1233.1652740718609</c:v>
                      </c:pt>
                      <c:pt idx="616">
                        <c:v>1046.7399025067209</c:v>
                      </c:pt>
                      <c:pt idx="617">
                        <c:v>1112.9874899021902</c:v>
                      </c:pt>
                      <c:pt idx="618">
                        <c:v>1200.5408340479614</c:v>
                      </c:pt>
                      <c:pt idx="619">
                        <c:v>1068.3119812164014</c:v>
                      </c:pt>
                      <c:pt idx="620">
                        <c:v>1170.5796136178496</c:v>
                      </c:pt>
                      <c:pt idx="621">
                        <c:v>995.14002287708388</c:v>
                      </c:pt>
                      <c:pt idx="622">
                        <c:v>1167.9163940240619</c:v>
                      </c:pt>
                      <c:pt idx="623">
                        <c:v>1156.5977107504641</c:v>
                      </c:pt>
                      <c:pt idx="624">
                        <c:v>898.9312150515027</c:v>
                      </c:pt>
                      <c:pt idx="625">
                        <c:v>1024.3688579189043</c:v>
                      </c:pt>
                      <c:pt idx="626">
                        <c:v>950.19819223191621</c:v>
                      </c:pt>
                      <c:pt idx="627">
                        <c:v>946.86916773968164</c:v>
                      </c:pt>
                      <c:pt idx="628">
                        <c:v>1025.1012433071955</c:v>
                      </c:pt>
                      <c:pt idx="629">
                        <c:v>860.98033584002781</c:v>
                      </c:pt>
                      <c:pt idx="630">
                        <c:v>908.25248362975969</c:v>
                      </c:pt>
                      <c:pt idx="631">
                        <c:v>1100.0042943824751</c:v>
                      </c:pt>
                      <c:pt idx="632">
                        <c:v>905.58926403597206</c:v>
                      </c:pt>
                      <c:pt idx="633">
                        <c:v>1010.4535355413633</c:v>
                      </c:pt>
                      <c:pt idx="634">
                        <c:v>1062.0534151710003</c:v>
                      </c:pt>
                      <c:pt idx="635">
                        <c:v>868.30418972294399</c:v>
                      </c:pt>
                      <c:pt idx="636">
                        <c:v>1049.7360245497321</c:v>
                      </c:pt>
                      <c:pt idx="637">
                        <c:v>1043.7437804637098</c:v>
                      </c:pt>
                      <c:pt idx="638">
                        <c:v>857.65131134779313</c:v>
                      </c:pt>
                      <c:pt idx="639">
                        <c:v>1038.7502437253577</c:v>
                      </c:pt>
                      <c:pt idx="640">
                        <c:v>918.90536200491056</c:v>
                      </c:pt>
                      <c:pt idx="641">
                        <c:v>839.00877419127914</c:v>
                      </c:pt>
                      <c:pt idx="642">
                        <c:v>787.0759921124187</c:v>
                      </c:pt>
                      <c:pt idx="643">
                        <c:v>854.48873808017026</c:v>
                      </c:pt>
                      <c:pt idx="644">
                        <c:v>820.36623703476516</c:v>
                      </c:pt>
                      <c:pt idx="645">
                        <c:v>992.14390083407272</c:v>
                      </c:pt>
                      <c:pt idx="646">
                        <c:v>846.99843297264226</c:v>
                      </c:pt>
                      <c:pt idx="647">
                        <c:v>886.68040492007924</c:v>
                      </c:pt>
                      <c:pt idx="648">
                        <c:v>984.82004695115654</c:v>
                      </c:pt>
                      <c:pt idx="649">
                        <c:v>812.37657825340204</c:v>
                      </c:pt>
                      <c:pt idx="650">
                        <c:v>982.1568273573688</c:v>
                      </c:pt>
                      <c:pt idx="651">
                        <c:v>981.49102245892186</c:v>
                      </c:pt>
                      <c:pt idx="652">
                        <c:v>830.35331051146909</c:v>
                      </c:pt>
                      <c:pt idx="653">
                        <c:v>959.5194608101732</c:v>
                      </c:pt>
                      <c:pt idx="654">
                        <c:v>769.76506475279859</c:v>
                      </c:pt>
                      <c:pt idx="655">
                        <c:v>926.22921588782685</c:v>
                      </c:pt>
                      <c:pt idx="656">
                        <c:v>917.57375220801669</c:v>
                      </c:pt>
                      <c:pt idx="657">
                        <c:v>899.59701994994964</c:v>
                      </c:pt>
                      <c:pt idx="658">
                        <c:v>762.10830842065889</c:v>
                      </c:pt>
                      <c:pt idx="659">
                        <c:v>888.27833667635184</c:v>
                      </c:pt>
                      <c:pt idx="660">
                        <c:v>885.61511708256421</c:v>
                      </c:pt>
                      <c:pt idx="661">
                        <c:v>687.20525734537944</c:v>
                      </c:pt>
                      <c:pt idx="662">
                        <c:v>860.31453094158087</c:v>
                      </c:pt>
                      <c:pt idx="663">
                        <c:v>675.2207691733347</c:v>
                      </c:pt>
                      <c:pt idx="664">
                        <c:v>708.51101409568116</c:v>
                      </c:pt>
                      <c:pt idx="665">
                        <c:v>727.15355125219514</c:v>
                      </c:pt>
                      <c:pt idx="666">
                        <c:v>653.24920752458604</c:v>
                      </c:pt>
                      <c:pt idx="667">
                        <c:v>708.84391654490457</c:v>
                      </c:pt>
                      <c:pt idx="668">
                        <c:v>695.52781857596608</c:v>
                      </c:pt>
                      <c:pt idx="669">
                        <c:v>782.08245537406674</c:v>
                      </c:pt>
                      <c:pt idx="670">
                        <c:v>780.41794312794946</c:v>
                      </c:pt>
                      <c:pt idx="671">
                        <c:v>765.77023536211698</c:v>
                      </c:pt>
                      <c:pt idx="672">
                        <c:v>741.13545411958069</c:v>
                      </c:pt>
                      <c:pt idx="673">
                        <c:v>615.63123076233455</c:v>
                      </c:pt>
                      <c:pt idx="674">
                        <c:v>555.37588745288758</c:v>
                      </c:pt>
                      <c:pt idx="675">
                        <c:v>593.99257156280942</c:v>
                      </c:pt>
                      <c:pt idx="676">
                        <c:v>575.68293685551885</c:v>
                      </c:pt>
                      <c:pt idx="677">
                        <c:v>572.35391236328428</c:v>
                      </c:pt>
                      <c:pt idx="678">
                        <c:v>570.689400117167</c:v>
                      </c:pt>
                      <c:pt idx="679">
                        <c:v>565.69586337881492</c:v>
                      </c:pt>
                      <c:pt idx="680">
                        <c:v>637.93569486030674</c:v>
                      </c:pt>
                      <c:pt idx="681">
                        <c:v>607.30866953174802</c:v>
                      </c:pt>
                      <c:pt idx="682">
                        <c:v>601.3164254457256</c:v>
                      </c:pt>
                      <c:pt idx="683">
                        <c:v>599.3190107503849</c:v>
                      </c:pt>
                      <c:pt idx="684">
                        <c:v>587.33452257834017</c:v>
                      </c:pt>
                      <c:pt idx="685">
                        <c:v>578.67905889853</c:v>
                      </c:pt>
                      <c:pt idx="686">
                        <c:v>569.35779032027312</c:v>
                      </c:pt>
                      <c:pt idx="687">
                        <c:v>557.37330214822839</c:v>
                      </c:pt>
                      <c:pt idx="688">
                        <c:v>484.13476331906622</c:v>
                      </c:pt>
                      <c:pt idx="689">
                        <c:v>537.39915519482054</c:v>
                      </c:pt>
                      <c:pt idx="690">
                        <c:v>530.07530131190424</c:v>
                      </c:pt>
                      <c:pt idx="691">
                        <c:v>491.45861720198246</c:v>
                      </c:pt>
                      <c:pt idx="692">
                        <c:v>490.12700740508859</c:v>
                      </c:pt>
                      <c:pt idx="693">
                        <c:v>452.84193309206057</c:v>
                      </c:pt>
                      <c:pt idx="694">
                        <c:v>386.26144324736771</c:v>
                      </c:pt>
                      <c:pt idx="695">
                        <c:v>357.6318326141498</c:v>
                      </c:pt>
                      <c:pt idx="696">
                        <c:v>350.30797873123356</c:v>
                      </c:pt>
                      <c:pt idx="697">
                        <c:v>342.31831994987044</c:v>
                      </c:pt>
                      <c:pt idx="698">
                        <c:v>323.00997789490953</c:v>
                      </c:pt>
                      <c:pt idx="699">
                        <c:v>261.09012233934516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41D-4DD5-80B5-B23A2E3FD2CF}"/>
                  </c:ext>
                </c:extLst>
              </c15:ser>
            </c15:filteredScatterSeries>
          </c:ext>
        </c:extLst>
      </c:scatterChart>
      <c:valAx>
        <c:axId val="57114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Cost</a:t>
                </a:r>
              </a:p>
            </c:rich>
          </c:tx>
          <c:overlay val="0"/>
        </c:title>
        <c:numFmt formatCode="_-[$$-409]* #\ ##0.00_ ;_-[$$-409]* \-#\ ##0.00\ ;_-[$$-409]* &quot;-&quot;??_ ;_-@_ " sourceLinked="1"/>
        <c:majorTickMark val="out"/>
        <c:minorTickMark val="none"/>
        <c:tickLblPos val="nextTo"/>
        <c:crossAx val="571146808"/>
        <c:crosses val="autoZero"/>
        <c:crossBetween val="midCat"/>
      </c:valAx>
      <c:valAx>
        <c:axId val="571146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Profit</a:t>
                </a:r>
              </a:p>
            </c:rich>
          </c:tx>
          <c:overlay val="0"/>
        </c:title>
        <c:numFmt formatCode="_-[$$-409]* #\ ##0.00_ ;_-[$$-409]* \-#\ ##0.00\ ;_-[$$-409]* &quot;-&quot;??_ ;_-@_ " sourceLinked="1"/>
        <c:majorTickMark val="out"/>
        <c:minorTickMark val="none"/>
        <c:tickLblPos val="nextTo"/>
        <c:crossAx val="571142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Data.xlsx]Revenue by customer &amp; product!PivotTable3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Revenue</a:t>
            </a:r>
            <a:r>
              <a:rPr lang="en-ZA" baseline="0"/>
              <a:t> by Customer and 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by customer &amp; product'!$B$3:$B$4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by customer &amp; product'!$A$5:$A$10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strCache>
            </c:strRef>
          </c:cat>
          <c:val>
            <c:numRef>
              <c:f>'Revenue by customer &amp; product'!$B$5:$B$10</c:f>
              <c:numCache>
                <c:formatCode>_-[$$-409]* #\ ##0.00_ ;_-[$$-409]* \-#\ ##0.00\ ;_-[$$-409]* "-"??_ ;_-@_ </c:formatCode>
                <c:ptCount val="5"/>
                <c:pt idx="0">
                  <c:v>589200</c:v>
                </c:pt>
                <c:pt idx="1">
                  <c:v>327195</c:v>
                </c:pt>
                <c:pt idx="2">
                  <c:v>315540</c:v>
                </c:pt>
                <c:pt idx="3">
                  <c:v>314297.5</c:v>
                </c:pt>
                <c:pt idx="4">
                  <c:v>144965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65B-A898-6B77DDDDE498}"/>
            </c:ext>
          </c:extLst>
        </c:ser>
        <c:ser>
          <c:idx val="1"/>
          <c:order val="1"/>
          <c:tx>
            <c:strRef>
              <c:f>'Revenue by customer &amp; product'!$C$3:$C$4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by customer &amp; product'!$A$5:$A$10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strCache>
            </c:strRef>
          </c:cat>
          <c:val>
            <c:numRef>
              <c:f>'Revenue by customer &amp; product'!$C$5:$C$10</c:f>
              <c:numCache>
                <c:formatCode>_-[$$-409]* #\ ##0.00_ ;_-[$$-409]* \-#\ ##0.00\ ;_-[$$-409]* "-"??_ ;_-@_ </c:formatCode>
                <c:ptCount val="5"/>
                <c:pt idx="0">
                  <c:v>223653</c:v>
                </c:pt>
                <c:pt idx="1">
                  <c:v>281502</c:v>
                </c:pt>
                <c:pt idx="2">
                  <c:v>203400</c:v>
                </c:pt>
                <c:pt idx="3">
                  <c:v>114348</c:v>
                </c:pt>
                <c:pt idx="4">
                  <c:v>151644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B-465B-A898-6B77DDDDE498}"/>
            </c:ext>
          </c:extLst>
        </c:ser>
        <c:ser>
          <c:idx val="2"/>
          <c:order val="2"/>
          <c:tx>
            <c:strRef>
              <c:f>'Revenue by customer &amp; product'!$D$3:$D$4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by customer &amp; product'!$A$5:$A$10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strCache>
            </c:strRef>
          </c:cat>
          <c:val>
            <c:numRef>
              <c:f>'Revenue by customer &amp; product'!$D$5:$D$10</c:f>
              <c:numCache>
                <c:formatCode>_-[$$-409]* #\ ##0.00_ ;_-[$$-409]* \-#\ ##0.00\ ;_-[$$-409]* "-"??_ ;_-@_ </c:formatCode>
                <c:ptCount val="5"/>
                <c:pt idx="0">
                  <c:v>372240</c:v>
                </c:pt>
                <c:pt idx="1">
                  <c:v>199942.5</c:v>
                </c:pt>
                <c:pt idx="2">
                  <c:v>96842.5</c:v>
                </c:pt>
                <c:pt idx="3">
                  <c:v>76775</c:v>
                </c:pt>
                <c:pt idx="4">
                  <c:v>30775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B-465B-A898-6B77DDDDE498}"/>
            </c:ext>
          </c:extLst>
        </c:ser>
        <c:ser>
          <c:idx val="3"/>
          <c:order val="3"/>
          <c:tx>
            <c:strRef>
              <c:f>'Revenue by customer &amp; product'!$E$3:$E$4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'Revenue by customer &amp; product'!$A$5:$A$10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strCache>
            </c:strRef>
          </c:cat>
          <c:val>
            <c:numRef>
              <c:f>'Revenue by customer &amp; product'!$E$5:$E$10</c:f>
              <c:numCache>
                <c:formatCode>_-[$$-409]* #\ ##0.00_ ;_-[$$-409]* \-#\ ##0.00\ ;_-[$$-409]* "-"??_ ;_-@_ </c:formatCode>
                <c:ptCount val="5"/>
                <c:pt idx="0">
                  <c:v>126736</c:v>
                </c:pt>
                <c:pt idx="1">
                  <c:v>183216</c:v>
                </c:pt>
                <c:pt idx="2">
                  <c:v>92804</c:v>
                </c:pt>
                <c:pt idx="3">
                  <c:v>81576</c:v>
                </c:pt>
                <c:pt idx="4">
                  <c:v>103052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B-465B-A898-6B77DDDDE498}"/>
            </c:ext>
          </c:extLst>
        </c:ser>
        <c:ser>
          <c:idx val="4"/>
          <c:order val="4"/>
          <c:tx>
            <c:strRef>
              <c:f>'Revenue by customer &amp; product'!$F$3:$F$4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'Revenue by customer &amp; product'!$A$5:$A$10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strCache>
            </c:strRef>
          </c:cat>
          <c:val>
            <c:numRef>
              <c:f>'Revenue by customer &amp; product'!$F$5:$F$10</c:f>
              <c:numCache>
                <c:formatCode>_-[$$-409]* #\ ##0.00_ ;_-[$$-409]* \-#\ ##0.00\ ;_-[$$-409]* "-"??_ ;_-@_ </c:formatCode>
                <c:ptCount val="5"/>
                <c:pt idx="0">
                  <c:v>76399.5</c:v>
                </c:pt>
                <c:pt idx="1">
                  <c:v>72069</c:v>
                </c:pt>
                <c:pt idx="2">
                  <c:v>170062.5</c:v>
                </c:pt>
                <c:pt idx="3">
                  <c:v>115471.5</c:v>
                </c:pt>
                <c:pt idx="4">
                  <c:v>72346.5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B-465B-A898-6B77DDDDE498}"/>
            </c:ext>
          </c:extLst>
        </c:ser>
        <c:ser>
          <c:idx val="5"/>
          <c:order val="5"/>
          <c:tx>
            <c:strRef>
              <c:f>'Revenue by customer &amp; product'!$G$3:$G$4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'Revenue by customer &amp; product'!$A$5:$A$10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strCache>
            </c:strRef>
          </c:cat>
          <c:val>
            <c:numRef>
              <c:f>'Revenue by customer &amp; product'!$G$5:$G$10</c:f>
              <c:numCache>
                <c:formatCode>_-[$$-409]* #\ ##0.00_ ;_-[$$-409]* \-#\ ##0.00\ ;_-[$$-409]* "-"??_ ;_-@_ </c:formatCode>
                <c:ptCount val="5"/>
                <c:pt idx="0">
                  <c:v>42962.5</c:v>
                </c:pt>
                <c:pt idx="1">
                  <c:v>44718.5</c:v>
                </c:pt>
                <c:pt idx="2">
                  <c:v>24758</c:v>
                </c:pt>
                <c:pt idx="3">
                  <c:v>23290.5</c:v>
                </c:pt>
                <c:pt idx="4">
                  <c:v>18468.5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DB-465B-A898-6B77DDDD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055848"/>
        <c:axId val="361052240"/>
      </c:barChart>
      <c:catAx>
        <c:axId val="36105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52240"/>
        <c:crosses val="autoZero"/>
        <c:auto val="1"/>
        <c:lblAlgn val="ctr"/>
        <c:lblOffset val="100"/>
        <c:noMultiLvlLbl val="0"/>
      </c:catAx>
      <c:valAx>
        <c:axId val="3610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5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Data.xlsx]Revenue By Quarter!PivotTable5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By Quarter'!$B$3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'Revenue By Quarter'!$A$4:$A$12</c:f>
              <c:multiLvlStrCache>
                <c:ptCount val="6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'Revenue By Quarter'!$B$4:$B$12</c:f>
              <c:numCache>
                <c:formatCode>_-[$$-409]* #\ ##0.00_ ;_-[$$-409]* \-#\ ##0.00\ ;_-[$$-409]* "-"??_ ;_-@_ </c:formatCode>
                <c:ptCount val="6"/>
                <c:pt idx="0">
                  <c:v>212076</c:v>
                </c:pt>
                <c:pt idx="1">
                  <c:v>891073</c:v>
                </c:pt>
                <c:pt idx="2">
                  <c:v>742829.5</c:v>
                </c:pt>
                <c:pt idx="3">
                  <c:v>976068.5</c:v>
                </c:pt>
                <c:pt idx="4">
                  <c:v>796676.5</c:v>
                </c:pt>
                <c:pt idx="5">
                  <c:v>1071527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B-4382-9B16-D5B03A340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898208"/>
        <c:axId val="557891648"/>
      </c:barChart>
      <c:catAx>
        <c:axId val="5578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91648"/>
        <c:crosses val="autoZero"/>
        <c:auto val="1"/>
        <c:lblAlgn val="ctr"/>
        <c:lblOffset val="100"/>
        <c:noMultiLvlLbl val="0"/>
      </c:catAx>
      <c:valAx>
        <c:axId val="557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9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Data.xlsx]Total Profit by Product!PivotTable7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Profit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Profit by Product'!$A$4:$A$10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'Total Profit by Product'!$B$4:$B$10</c:f>
              <c:numCache>
                <c:formatCode>_-[$$-409]* #\ ##0.00_ ;_-[$$-409]* \-#\ ##0.00\ ;_-[$$-409]* "-"??_ ;_-@_ </c:formatCode>
                <c:ptCount val="6"/>
                <c:pt idx="0">
                  <c:v>1014718.5</c:v>
                </c:pt>
                <c:pt idx="1">
                  <c:v>77099</c:v>
                </c:pt>
                <c:pt idx="2">
                  <c:v>434882.00000000012</c:v>
                </c:pt>
                <c:pt idx="3">
                  <c:v>367115</c:v>
                </c:pt>
                <c:pt idx="4">
                  <c:v>295370.25</c:v>
                </c:pt>
                <c:pt idx="5">
                  <c:v>527879.625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2-44F3-96E4-DE2FA70B2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46608"/>
        <c:axId val="379243984"/>
      </c:barChart>
      <c:catAx>
        <c:axId val="3792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43984"/>
        <c:crosses val="autoZero"/>
        <c:auto val="1"/>
        <c:lblAlgn val="ctr"/>
        <c:lblOffset val="100"/>
        <c:noMultiLvlLbl val="0"/>
      </c:catAx>
      <c:valAx>
        <c:axId val="3792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Data.xlsx]Revenue by customer &amp; product!PivotTable3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Revenue</a:t>
            </a:r>
            <a:r>
              <a:rPr lang="en-ZA" baseline="0"/>
              <a:t> by Customer and 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by customer &amp; product'!$B$3:$B$4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by customer &amp; product'!$A$5:$A$10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strCache>
            </c:strRef>
          </c:cat>
          <c:val>
            <c:numRef>
              <c:f>'Revenue by customer &amp; product'!$B$5:$B$10</c:f>
              <c:numCache>
                <c:formatCode>_-[$$-409]* #\ ##0.00_ ;_-[$$-409]* \-#\ ##0.00\ ;_-[$$-409]* "-"??_ ;_-@_ </c:formatCode>
                <c:ptCount val="5"/>
                <c:pt idx="0">
                  <c:v>589200</c:v>
                </c:pt>
                <c:pt idx="1">
                  <c:v>327195</c:v>
                </c:pt>
                <c:pt idx="2">
                  <c:v>315540</c:v>
                </c:pt>
                <c:pt idx="3">
                  <c:v>314297.5</c:v>
                </c:pt>
                <c:pt idx="4">
                  <c:v>144965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7-4B15-875F-DF3CBDC8CD0A}"/>
            </c:ext>
          </c:extLst>
        </c:ser>
        <c:ser>
          <c:idx val="1"/>
          <c:order val="1"/>
          <c:tx>
            <c:strRef>
              <c:f>'Revenue by customer &amp; product'!$C$3:$C$4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by customer &amp; product'!$A$5:$A$10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strCache>
            </c:strRef>
          </c:cat>
          <c:val>
            <c:numRef>
              <c:f>'Revenue by customer &amp; product'!$C$5:$C$10</c:f>
              <c:numCache>
                <c:formatCode>_-[$$-409]* #\ ##0.00_ ;_-[$$-409]* \-#\ ##0.00\ ;_-[$$-409]* "-"??_ ;_-@_ </c:formatCode>
                <c:ptCount val="5"/>
                <c:pt idx="0">
                  <c:v>223653</c:v>
                </c:pt>
                <c:pt idx="1">
                  <c:v>281502</c:v>
                </c:pt>
                <c:pt idx="2">
                  <c:v>203400</c:v>
                </c:pt>
                <c:pt idx="3">
                  <c:v>114348</c:v>
                </c:pt>
                <c:pt idx="4">
                  <c:v>151644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7-4B15-875F-DF3CBDC8CD0A}"/>
            </c:ext>
          </c:extLst>
        </c:ser>
        <c:ser>
          <c:idx val="2"/>
          <c:order val="2"/>
          <c:tx>
            <c:strRef>
              <c:f>'Revenue by customer &amp; product'!$D$3:$D$4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by customer &amp; product'!$A$5:$A$10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strCache>
            </c:strRef>
          </c:cat>
          <c:val>
            <c:numRef>
              <c:f>'Revenue by customer &amp; product'!$D$5:$D$10</c:f>
              <c:numCache>
                <c:formatCode>_-[$$-409]* #\ ##0.00_ ;_-[$$-409]* \-#\ ##0.00\ ;_-[$$-409]* "-"??_ ;_-@_ </c:formatCode>
                <c:ptCount val="5"/>
                <c:pt idx="0">
                  <c:v>372240</c:v>
                </c:pt>
                <c:pt idx="1">
                  <c:v>199942.5</c:v>
                </c:pt>
                <c:pt idx="2">
                  <c:v>96842.5</c:v>
                </c:pt>
                <c:pt idx="3">
                  <c:v>76775</c:v>
                </c:pt>
                <c:pt idx="4">
                  <c:v>30775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7-4B15-875F-DF3CBDC8CD0A}"/>
            </c:ext>
          </c:extLst>
        </c:ser>
        <c:ser>
          <c:idx val="3"/>
          <c:order val="3"/>
          <c:tx>
            <c:strRef>
              <c:f>'Revenue by customer &amp; product'!$E$3:$E$4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'Revenue by customer &amp; product'!$A$5:$A$10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strCache>
            </c:strRef>
          </c:cat>
          <c:val>
            <c:numRef>
              <c:f>'Revenue by customer &amp; product'!$E$5:$E$10</c:f>
              <c:numCache>
                <c:formatCode>_-[$$-409]* #\ ##0.00_ ;_-[$$-409]* \-#\ ##0.00\ ;_-[$$-409]* "-"??_ ;_-@_ </c:formatCode>
                <c:ptCount val="5"/>
                <c:pt idx="0">
                  <c:v>126736</c:v>
                </c:pt>
                <c:pt idx="1">
                  <c:v>183216</c:v>
                </c:pt>
                <c:pt idx="2">
                  <c:v>92804</c:v>
                </c:pt>
                <c:pt idx="3">
                  <c:v>81576</c:v>
                </c:pt>
                <c:pt idx="4">
                  <c:v>103052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F7-4B15-875F-DF3CBDC8CD0A}"/>
            </c:ext>
          </c:extLst>
        </c:ser>
        <c:ser>
          <c:idx val="4"/>
          <c:order val="4"/>
          <c:tx>
            <c:strRef>
              <c:f>'Revenue by customer &amp; product'!$F$3:$F$4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'Revenue by customer &amp; product'!$A$5:$A$10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strCache>
            </c:strRef>
          </c:cat>
          <c:val>
            <c:numRef>
              <c:f>'Revenue by customer &amp; product'!$F$5:$F$10</c:f>
              <c:numCache>
                <c:formatCode>_-[$$-409]* #\ ##0.00_ ;_-[$$-409]* \-#\ ##0.00\ ;_-[$$-409]* "-"??_ ;_-@_ </c:formatCode>
                <c:ptCount val="5"/>
                <c:pt idx="0">
                  <c:v>76399.5</c:v>
                </c:pt>
                <c:pt idx="1">
                  <c:v>72069</c:v>
                </c:pt>
                <c:pt idx="2">
                  <c:v>170062.5</c:v>
                </c:pt>
                <c:pt idx="3">
                  <c:v>115471.5</c:v>
                </c:pt>
                <c:pt idx="4">
                  <c:v>72346.5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F7-4B15-875F-DF3CBDC8CD0A}"/>
            </c:ext>
          </c:extLst>
        </c:ser>
        <c:ser>
          <c:idx val="5"/>
          <c:order val="5"/>
          <c:tx>
            <c:strRef>
              <c:f>'Revenue by customer &amp; product'!$G$3:$G$4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'Revenue by customer &amp; product'!$A$5:$A$10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strCache>
            </c:strRef>
          </c:cat>
          <c:val>
            <c:numRef>
              <c:f>'Revenue by customer &amp; product'!$G$5:$G$10</c:f>
              <c:numCache>
                <c:formatCode>_-[$$-409]* #\ ##0.00_ ;_-[$$-409]* \-#\ ##0.00\ ;_-[$$-409]* "-"??_ ;_-@_ </c:formatCode>
                <c:ptCount val="5"/>
                <c:pt idx="0">
                  <c:v>42962.5</c:v>
                </c:pt>
                <c:pt idx="1">
                  <c:v>44718.5</c:v>
                </c:pt>
                <c:pt idx="2">
                  <c:v>24758</c:v>
                </c:pt>
                <c:pt idx="3">
                  <c:v>23290.5</c:v>
                </c:pt>
                <c:pt idx="4">
                  <c:v>18468.5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F7-4B15-875F-DF3CBDC8C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055848"/>
        <c:axId val="361052240"/>
      </c:barChart>
      <c:catAx>
        <c:axId val="36105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52240"/>
        <c:crosses val="autoZero"/>
        <c:auto val="1"/>
        <c:lblAlgn val="ctr"/>
        <c:lblOffset val="100"/>
        <c:noMultiLvlLbl val="0"/>
      </c:catAx>
      <c:valAx>
        <c:axId val="3610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5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Data.xlsx]Revenue By Quarter!PivotTable5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Total 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'Revenue By Quarter'!$B$3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'Revenue By Quarter'!$A$4:$A$12</c:f>
              <c:multiLvlStrCache>
                <c:ptCount val="6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'Revenue By Quarter'!$B$4:$B$12</c:f>
              <c:numCache>
                <c:formatCode>_-[$$-409]* #\ ##0.00_ ;_-[$$-409]* \-#\ ##0.00\ ;_-[$$-409]* "-"??_ ;_-@_ </c:formatCode>
                <c:ptCount val="6"/>
                <c:pt idx="0">
                  <c:v>212076</c:v>
                </c:pt>
                <c:pt idx="1">
                  <c:v>891073</c:v>
                </c:pt>
                <c:pt idx="2">
                  <c:v>742829.5</c:v>
                </c:pt>
                <c:pt idx="3">
                  <c:v>976068.5</c:v>
                </c:pt>
                <c:pt idx="4">
                  <c:v>796676.5</c:v>
                </c:pt>
                <c:pt idx="5">
                  <c:v>1071527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4-4F77-B95D-468CE1087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46992"/>
        <c:axId val="361053224"/>
      </c:lineChart>
      <c:catAx>
        <c:axId val="3610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53224"/>
        <c:crosses val="autoZero"/>
        <c:auto val="1"/>
        <c:lblAlgn val="ctr"/>
        <c:lblOffset val="100"/>
        <c:noMultiLvlLbl val="0"/>
      </c:catAx>
      <c:valAx>
        <c:axId val="36105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Data.xlsx]Total Profit by Product!PivotTable7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Total Profit</a:t>
            </a:r>
            <a:r>
              <a:rPr lang="en-ZA" baseline="0"/>
              <a:t> by Products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Profit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Profit by Product'!$A$4:$A$10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'Total Profit by Product'!$B$4:$B$10</c:f>
              <c:numCache>
                <c:formatCode>_-[$$-409]* #\ ##0.00_ ;_-[$$-409]* \-#\ ##0.00\ ;_-[$$-409]* "-"??_ ;_-@_ </c:formatCode>
                <c:ptCount val="6"/>
                <c:pt idx="0">
                  <c:v>1014718.5</c:v>
                </c:pt>
                <c:pt idx="1">
                  <c:v>77099</c:v>
                </c:pt>
                <c:pt idx="2">
                  <c:v>434882.00000000012</c:v>
                </c:pt>
                <c:pt idx="3">
                  <c:v>367115</c:v>
                </c:pt>
                <c:pt idx="4">
                  <c:v>295370.25</c:v>
                </c:pt>
                <c:pt idx="5">
                  <c:v>527879.625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D-4C1B-8606-76FDCA95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830560"/>
        <c:axId val="627829576"/>
      </c:barChart>
      <c:catAx>
        <c:axId val="6278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29576"/>
        <c:crosses val="autoZero"/>
        <c:auto val="1"/>
        <c:lblAlgn val="ctr"/>
        <c:lblOffset val="100"/>
        <c:noMultiLvlLbl val="0"/>
      </c:catAx>
      <c:valAx>
        <c:axId val="627829576"/>
        <c:scaling>
          <c:orientation val="minMax"/>
        </c:scaling>
        <c:delete val="0"/>
        <c:axPos val="l"/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8</xdr:row>
      <xdr:rowOff>204787</xdr:rowOff>
    </xdr:from>
    <xdr:to>
      <xdr:col>13</xdr:col>
      <xdr:colOff>214312</xdr:colOff>
      <xdr:row>22</xdr:row>
      <xdr:rowOff>204787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BA951-9AEE-4962-9D1D-2F09A7CAD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0</xdr:row>
      <xdr:rowOff>152400</xdr:rowOff>
    </xdr:from>
    <xdr:to>
      <xdr:col>28</xdr:col>
      <xdr:colOff>219074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2A76E-84A6-9700-7DE6-22F87B35C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657225</xdr:colOff>
      <xdr:row>23</xdr:row>
      <xdr:rowOff>114300</xdr:rowOff>
    </xdr:from>
    <xdr:to>
      <xdr:col>27</xdr:col>
      <xdr:colOff>180975</xdr:colOff>
      <xdr:row>47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9BF5E-F06F-C65A-8732-BB1C251A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10</xdr:row>
      <xdr:rowOff>33337</xdr:rowOff>
    </xdr:from>
    <xdr:to>
      <xdr:col>5</xdr:col>
      <xdr:colOff>171450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27410-578E-1D64-E3DF-D0560C36A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3</xdr:row>
      <xdr:rowOff>195262</xdr:rowOff>
    </xdr:from>
    <xdr:to>
      <xdr:col>11</xdr:col>
      <xdr:colOff>185737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F3BEF-AECA-1EF1-A342-8829D9CA2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5</xdr:row>
      <xdr:rowOff>123825</xdr:rowOff>
    </xdr:from>
    <xdr:to>
      <xdr:col>8</xdr:col>
      <xdr:colOff>519112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ACFF9-065D-3B95-8EBB-BC8032640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9</xdr:row>
      <xdr:rowOff>28575</xdr:rowOff>
    </xdr:from>
    <xdr:to>
      <xdr:col>10</xdr:col>
      <xdr:colOff>438150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90E0C-27E5-432D-AF3C-B3A9E7C5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9</xdr:row>
      <xdr:rowOff>19049</xdr:rowOff>
    </xdr:from>
    <xdr:to>
      <xdr:col>17</xdr:col>
      <xdr:colOff>209550</xdr:colOff>
      <xdr:row>23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E0BD1-0552-4A7B-89DF-A815B31F2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647700</xdr:colOff>
      <xdr:row>23</xdr:row>
      <xdr:rowOff>123825</xdr:rowOff>
    </xdr:from>
    <xdr:to>
      <xdr:col>10</xdr:col>
      <xdr:colOff>419100</xdr:colOff>
      <xdr:row>36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A6438D-58C3-49B4-91C2-78ADC8756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428625</xdr:colOff>
      <xdr:row>23</xdr:row>
      <xdr:rowOff>114300</xdr:rowOff>
    </xdr:from>
    <xdr:to>
      <xdr:col>17</xdr:col>
      <xdr:colOff>200025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051499-5E07-42FA-84EA-C44264DF2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638175</xdr:colOff>
      <xdr:row>4</xdr:row>
      <xdr:rowOff>161925</xdr:rowOff>
    </xdr:from>
    <xdr:to>
      <xdr:col>17</xdr:col>
      <xdr:colOff>238125</xdr:colOff>
      <xdr:row>9</xdr:row>
      <xdr:rowOff>28575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B80BCA0-C814-E5DF-C3AE-2312B14CE2A6}"/>
            </a:ext>
          </a:extLst>
        </xdr:cNvPr>
        <xdr:cNvSpPr/>
      </xdr:nvSpPr>
      <xdr:spPr>
        <a:xfrm>
          <a:off x="2009775" y="1000125"/>
          <a:ext cx="9886950" cy="9144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3600" b="1"/>
            <a:t>Sale Report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tokozo" refreshedDate="45412.004280671295" createdVersion="8" refreshedVersion="8" minRefreshableVersion="3" recordCount="700" xr:uid="{CC1F355D-35E4-4314-A977-4AED63831184}">
  <cacheSource type="worksheet">
    <worksheetSource name="SalesData"/>
  </cacheSource>
  <cacheFields count="10">
    <cacheField name=" Customer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 ID" numFmtId="0">
      <sharedItems containsSemiMixedTypes="0" containsString="0" containsNumber="1" containsInteger="1" minValue="100553" maxValue="899743"/>
    </cacheField>
    <cacheField name="Product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1">
      <sharedItems containsSemiMixedTypes="0" containsString="0" containsNumber="1" minValue="200" maxValue="4492.5"/>
    </cacheField>
    <cacheField name="Date" numFmtId="14">
      <sharedItems containsSemiMixedTypes="0" containsNonDate="0" containsDate="1" containsString="0" minDate="2019-09-01T00:00:00" maxDate="2020-12-02T00:00:00" count="16">
        <d v="2020-01-01T00:00:00"/>
        <d v="2020-04-01T00:00:00"/>
        <d v="2020-07-01T00:00:00"/>
        <d v="2019-10-01T00:00:00"/>
        <d v="2020-06-01T00:00:00"/>
        <d v="2020-10-01T00:00:00"/>
        <d v="2020-08-01T00:00:00"/>
        <d v="2020-05-01T00:00:00"/>
        <d v="2019-09-01T00:00:00"/>
        <d v="2020-02-01T00:00:00"/>
        <d v="2020-11-01T00:00:00"/>
        <d v="2019-11-01T00:00:00"/>
        <d v="2020-03-01T00:00:00"/>
        <d v="2020-09-01T00:00:00"/>
        <d v="2019-12-01T00:00:00"/>
        <d v="2020-12-01T00:00:00"/>
      </sharedItems>
      <fieldGroup par="9" base="4">
        <rangePr groupBy="months" startDate="2019-09-01T00:00:00" endDate="2020-12-02T00:00:00"/>
        <groupItems count="14">
          <s v="&lt;2019/09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/12/02"/>
        </groupItems>
      </fieldGroup>
    </cacheField>
    <cacheField name="Revenue" numFmtId="0">
      <sharedItems containsSemiMixedTypes="0" containsString="0" containsNumber="1" minValue="200" maxValue="23985"/>
    </cacheField>
    <cacheField name="Cost" numFmtId="0">
      <sharedItems containsSemiMixedTypes="0" containsString="0" containsNumber="1" minValue="100" maxValue="10993.125"/>
    </cacheField>
    <cacheField name="Profit" numFmtId="0">
      <sharedItems containsSemiMixedTypes="0" containsString="0" containsNumber="1" minValue="100" maxValue="13477.5"/>
    </cacheField>
    <cacheField name="Quarters" numFmtId="0" databaseField="0">
      <fieldGroup base="4">
        <rangePr groupBy="quarters" startDate="2019-09-01T00:00:00" endDate="2020-12-02T00:00:00"/>
        <groupItems count="6">
          <s v="&lt;2019/09/01"/>
          <s v="Qtr1"/>
          <s v="Qtr2"/>
          <s v="Qtr3"/>
          <s v="Qtr4"/>
          <s v="&gt;2020/12/02"/>
        </groupItems>
      </fieldGroup>
    </cacheField>
    <cacheField name="Years" numFmtId="0" databaseField="0">
      <fieldGroup base="4">
        <rangePr groupBy="years" startDate="2019-09-01T00:00:00" endDate="2020-12-02T00:00:00"/>
        <groupItems count="4">
          <s v="&lt;2019/09/01"/>
          <s v="2019"/>
          <s v="2020"/>
          <s v="&gt;2020/12/02"/>
        </groupItems>
      </fieldGroup>
    </cacheField>
  </cacheFields>
  <extLst>
    <ext xmlns:x14="http://schemas.microsoft.com/office/spreadsheetml/2009/9/main" uri="{725AE2AE-9491-48be-B2B4-4EB974FC3084}">
      <x14:pivotCacheDefinition pivotCacheId="44037322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tokozo" refreshedDate="45412.138439351853" createdVersion="8" refreshedVersion="8" minRefreshableVersion="3" recordCount="700" xr:uid="{B8676C4F-D7FB-4103-B852-48D17B6EE7BB}">
  <cacheSource type="worksheet">
    <worksheetSource name="SalesData"/>
  </cacheSource>
  <cacheFields count="8">
    <cacheField name=" Customer" numFmtId="0">
      <sharedItems containsSemiMixedTypes="0" containsString="0" containsNumber="1" containsInteger="1" minValue="1" maxValue="5"/>
    </cacheField>
    <cacheField name="Order ID" numFmtId="0">
      <sharedItems containsSemiMixedTypes="0" containsString="0" containsNumber="1" containsInteger="1" minValue="100553" maxValue="899743"/>
    </cacheField>
    <cacheField name="Product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1">
      <sharedItems containsSemiMixedTypes="0" containsString="0" containsNumber="1" minValue="200" maxValue="4492.5"/>
    </cacheField>
    <cacheField name="Date" numFmtId="14">
      <sharedItems containsSemiMixedTypes="0" containsNonDate="0" containsDate="1" containsString="0" minDate="2019-09-01T00:00:00" maxDate="2020-12-02T00:00:00"/>
    </cacheField>
    <cacheField name="Revenue" numFmtId="164">
      <sharedItems containsSemiMixedTypes="0" containsString="0" containsNumber="1" minValue="200" maxValue="23985"/>
    </cacheField>
    <cacheField name="Cost" numFmtId="164">
      <sharedItems containsSemiMixedTypes="0" containsString="0" containsNumber="1" minValue="100" maxValue="10993.125"/>
    </cacheField>
    <cacheField name="Profit" numFmtId="164">
      <sharedItems containsSemiMixedTypes="0" containsString="0" containsNumber="1" minValue="100" maxValue="1347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397386"/>
    <x v="0"/>
    <n v="3997.5"/>
    <x v="0"/>
    <n v="23985"/>
    <n v="10993.125"/>
    <n v="12991.875"/>
  </r>
  <r>
    <x v="1"/>
    <n v="613058"/>
    <x v="0"/>
    <n v="3864"/>
    <x v="1"/>
    <n v="23184"/>
    <n v="10626"/>
    <n v="12558"/>
  </r>
  <r>
    <x v="2"/>
    <n v="766402"/>
    <x v="0"/>
    <n v="3850.5"/>
    <x v="1"/>
    <n v="23103"/>
    <n v="10588.875"/>
    <n v="12514.125"/>
  </r>
  <r>
    <x v="2"/>
    <n v="710702"/>
    <x v="0"/>
    <n v="3793.5"/>
    <x v="2"/>
    <n v="22761"/>
    <n v="10432.125"/>
    <n v="12328.875"/>
  </r>
  <r>
    <x v="1"/>
    <n v="283378"/>
    <x v="1"/>
    <n v="4492.5"/>
    <x v="1"/>
    <n v="22462.5"/>
    <n v="8985"/>
    <n v="13477.5"/>
  </r>
  <r>
    <x v="0"/>
    <n v="239419"/>
    <x v="1"/>
    <n v="4251"/>
    <x v="0"/>
    <n v="21255"/>
    <n v="8502"/>
    <n v="12753"/>
  </r>
  <r>
    <x v="2"/>
    <n v="739483"/>
    <x v="2"/>
    <n v="4219.5"/>
    <x v="1"/>
    <n v="21097.5"/>
    <n v="9282.9"/>
    <n v="11814.6"/>
  </r>
  <r>
    <x v="0"/>
    <n v="253399"/>
    <x v="1"/>
    <n v="4026"/>
    <x v="2"/>
    <n v="20130"/>
    <n v="8052"/>
    <n v="12078"/>
  </r>
  <r>
    <x v="2"/>
    <n v="361305"/>
    <x v="1"/>
    <n v="3945"/>
    <x v="0"/>
    <n v="19725"/>
    <n v="7890"/>
    <n v="11835"/>
  </r>
  <r>
    <x v="3"/>
    <n v="603195"/>
    <x v="1"/>
    <n v="3801"/>
    <x v="1"/>
    <n v="19005"/>
    <n v="7602"/>
    <n v="11403"/>
  </r>
  <r>
    <x v="3"/>
    <n v="643111"/>
    <x v="1"/>
    <n v="3675"/>
    <x v="1"/>
    <n v="18375"/>
    <n v="7350"/>
    <n v="11025"/>
  </r>
  <r>
    <x v="2"/>
    <n v="861720"/>
    <x v="0"/>
    <n v="2966"/>
    <x v="3"/>
    <n v="17796"/>
    <n v="8156.5"/>
    <n v="9639.5"/>
  </r>
  <r>
    <x v="0"/>
    <n v="272552"/>
    <x v="2"/>
    <n v="3520.5"/>
    <x v="1"/>
    <n v="17602.5"/>
    <n v="7745.1"/>
    <n v="9857.4"/>
  </r>
  <r>
    <x v="2"/>
    <n v="459019"/>
    <x v="1"/>
    <n v="3513"/>
    <x v="2"/>
    <n v="17565"/>
    <n v="7026"/>
    <n v="10539"/>
  </r>
  <r>
    <x v="3"/>
    <n v="628402"/>
    <x v="1"/>
    <n v="3495"/>
    <x v="0"/>
    <n v="17475"/>
    <n v="6990"/>
    <n v="10485"/>
  </r>
  <r>
    <x v="0"/>
    <n v="567117"/>
    <x v="0"/>
    <n v="2907"/>
    <x v="4"/>
    <n v="17442"/>
    <n v="7994.25"/>
    <n v="9447.75"/>
  </r>
  <r>
    <x v="3"/>
    <n v="426268"/>
    <x v="0"/>
    <n v="2877"/>
    <x v="5"/>
    <n v="17262"/>
    <n v="7911.75"/>
    <n v="9350.25"/>
  </r>
  <r>
    <x v="3"/>
    <n v="824253"/>
    <x v="1"/>
    <n v="3450"/>
    <x v="2"/>
    <n v="17250"/>
    <n v="6900"/>
    <n v="10350"/>
  </r>
  <r>
    <x v="1"/>
    <n v="165918"/>
    <x v="0"/>
    <n v="2861"/>
    <x v="0"/>
    <n v="17166"/>
    <n v="7867.75"/>
    <n v="9298.25"/>
  </r>
  <r>
    <x v="0"/>
    <n v="261362"/>
    <x v="2"/>
    <n v="3421.5"/>
    <x v="2"/>
    <n v="17107.5"/>
    <n v="7527.3"/>
    <n v="9580.2000000000007"/>
  </r>
  <r>
    <x v="1"/>
    <n v="864063"/>
    <x v="0"/>
    <n v="2832"/>
    <x v="6"/>
    <n v="16992"/>
    <n v="7788"/>
    <n v="9204"/>
  </r>
  <r>
    <x v="2"/>
    <n v="765655"/>
    <x v="3"/>
    <n v="4243.5"/>
    <x v="1"/>
    <n v="16974"/>
    <n v="6365.25"/>
    <n v="10608.75"/>
  </r>
  <r>
    <x v="0"/>
    <n v="853295"/>
    <x v="0"/>
    <n v="2826"/>
    <x v="7"/>
    <n v="16956"/>
    <n v="7771.5"/>
    <n v="9184.5"/>
  </r>
  <r>
    <x v="4"/>
    <n v="685153"/>
    <x v="0"/>
    <n v="2821"/>
    <x v="6"/>
    <n v="16926"/>
    <n v="7757.75"/>
    <n v="9168.25"/>
  </r>
  <r>
    <x v="4"/>
    <n v="494115"/>
    <x v="0"/>
    <n v="2805"/>
    <x v="8"/>
    <n v="16830"/>
    <n v="7713.75"/>
    <n v="9116.25"/>
  </r>
  <r>
    <x v="0"/>
    <n v="218006"/>
    <x v="0"/>
    <n v="2755"/>
    <x v="9"/>
    <n v="16530"/>
    <n v="7576.25"/>
    <n v="8953.75"/>
  </r>
  <r>
    <x v="3"/>
    <n v="104326"/>
    <x v="2"/>
    <n v="3199.5"/>
    <x v="2"/>
    <n v="15997.5"/>
    <n v="7038.9"/>
    <n v="8958.6"/>
  </r>
  <r>
    <x v="2"/>
    <n v="632477"/>
    <x v="0"/>
    <n v="2665"/>
    <x v="10"/>
    <n v="15990"/>
    <n v="7328.75"/>
    <n v="8661.25"/>
  </r>
  <r>
    <x v="2"/>
    <n v="558048"/>
    <x v="0"/>
    <n v="2646"/>
    <x v="8"/>
    <n v="15876"/>
    <n v="7276.5"/>
    <n v="8599.5"/>
  </r>
  <r>
    <x v="0"/>
    <n v="382237"/>
    <x v="2"/>
    <n v="3165"/>
    <x v="0"/>
    <n v="15825"/>
    <n v="6963"/>
    <n v="8862"/>
  </r>
  <r>
    <x v="2"/>
    <n v="488771"/>
    <x v="0"/>
    <n v="2632"/>
    <x v="4"/>
    <n v="15792"/>
    <n v="7238"/>
    <n v="8554"/>
  </r>
  <r>
    <x v="3"/>
    <n v="507202"/>
    <x v="0"/>
    <n v="2628"/>
    <x v="1"/>
    <n v="15768"/>
    <n v="7227"/>
    <n v="8541"/>
  </r>
  <r>
    <x v="1"/>
    <n v="814769"/>
    <x v="0"/>
    <n v="2605"/>
    <x v="11"/>
    <n v="15630"/>
    <n v="7163.75"/>
    <n v="8466.25"/>
  </r>
  <r>
    <x v="2"/>
    <n v="208456"/>
    <x v="0"/>
    <n v="2574"/>
    <x v="11"/>
    <n v="15444"/>
    <n v="7078.5"/>
    <n v="8365.5"/>
  </r>
  <r>
    <x v="3"/>
    <n v="752353"/>
    <x v="0"/>
    <n v="2536"/>
    <x v="11"/>
    <n v="15216"/>
    <n v="6974"/>
    <n v="8242"/>
  </r>
  <r>
    <x v="0"/>
    <n v="215670"/>
    <x v="2"/>
    <n v="2993"/>
    <x v="12"/>
    <n v="14965"/>
    <n v="6584.6"/>
    <n v="8380.4"/>
  </r>
  <r>
    <x v="0"/>
    <n v="788375"/>
    <x v="1"/>
    <n v="2993"/>
    <x v="13"/>
    <n v="14965"/>
    <n v="5986"/>
    <n v="8979"/>
  </r>
  <r>
    <x v="3"/>
    <n v="440377"/>
    <x v="1"/>
    <n v="2992"/>
    <x v="3"/>
    <n v="14960"/>
    <n v="5984"/>
    <n v="8976"/>
  </r>
  <r>
    <x v="0"/>
    <n v="508782"/>
    <x v="1"/>
    <n v="2992"/>
    <x v="12"/>
    <n v="14960"/>
    <n v="5984"/>
    <n v="8976"/>
  </r>
  <r>
    <x v="0"/>
    <n v="288851"/>
    <x v="1"/>
    <n v="2988"/>
    <x v="2"/>
    <n v="14940"/>
    <n v="5976"/>
    <n v="8964"/>
  </r>
  <r>
    <x v="0"/>
    <n v="253215"/>
    <x v="2"/>
    <n v="2966"/>
    <x v="3"/>
    <n v="14830"/>
    <n v="6525.2"/>
    <n v="8304.7999999999993"/>
  </r>
  <r>
    <x v="2"/>
    <n v="233911"/>
    <x v="0"/>
    <n v="2460"/>
    <x v="2"/>
    <n v="14760"/>
    <n v="6765"/>
    <n v="7995"/>
  </r>
  <r>
    <x v="1"/>
    <n v="854455"/>
    <x v="1"/>
    <n v="2931"/>
    <x v="8"/>
    <n v="14655"/>
    <n v="5862"/>
    <n v="8793"/>
  </r>
  <r>
    <x v="2"/>
    <n v="727940"/>
    <x v="0"/>
    <n v="2438"/>
    <x v="14"/>
    <n v="14628"/>
    <n v="6704.5"/>
    <n v="7923.5"/>
  </r>
  <r>
    <x v="0"/>
    <n v="549329"/>
    <x v="1"/>
    <n v="2918"/>
    <x v="7"/>
    <n v="14590"/>
    <n v="5836"/>
    <n v="8754"/>
  </r>
  <r>
    <x v="2"/>
    <n v="673372"/>
    <x v="0"/>
    <n v="2431"/>
    <x v="15"/>
    <n v="14586"/>
    <n v="6685.25"/>
    <n v="7900.75"/>
  </r>
  <r>
    <x v="0"/>
    <n v="898886"/>
    <x v="1"/>
    <n v="2914"/>
    <x v="5"/>
    <n v="14570"/>
    <n v="5828"/>
    <n v="8742"/>
  </r>
  <r>
    <x v="1"/>
    <n v="841420"/>
    <x v="2"/>
    <n v="2914"/>
    <x v="5"/>
    <n v="14570"/>
    <n v="6410.8"/>
    <n v="8159.2"/>
  </r>
  <r>
    <x v="0"/>
    <n v="755930"/>
    <x v="2"/>
    <n v="2907"/>
    <x v="4"/>
    <n v="14535"/>
    <n v="6395.4"/>
    <n v="8139.6"/>
  </r>
  <r>
    <x v="2"/>
    <n v="160202"/>
    <x v="1"/>
    <n v="2905"/>
    <x v="10"/>
    <n v="14525"/>
    <n v="5810"/>
    <n v="8715"/>
  </r>
  <r>
    <x v="0"/>
    <n v="271981"/>
    <x v="2"/>
    <n v="2876"/>
    <x v="13"/>
    <n v="14380"/>
    <n v="6327.2"/>
    <n v="8052.8"/>
  </r>
  <r>
    <x v="1"/>
    <n v="177011"/>
    <x v="1"/>
    <n v="2852"/>
    <x v="15"/>
    <n v="14260"/>
    <n v="5704"/>
    <n v="8556"/>
  </r>
  <r>
    <x v="2"/>
    <n v="251968"/>
    <x v="1"/>
    <n v="2851"/>
    <x v="7"/>
    <n v="14255"/>
    <n v="5702"/>
    <n v="8553"/>
  </r>
  <r>
    <x v="3"/>
    <n v="374115"/>
    <x v="2"/>
    <n v="2844"/>
    <x v="7"/>
    <n v="14220"/>
    <n v="6256.8"/>
    <n v="7963.2"/>
  </r>
  <r>
    <x v="2"/>
    <n v="507642"/>
    <x v="0"/>
    <n v="2338"/>
    <x v="4"/>
    <n v="14028"/>
    <n v="6429.5"/>
    <n v="7598.5"/>
  </r>
  <r>
    <x v="2"/>
    <n v="307196"/>
    <x v="1"/>
    <n v="2797"/>
    <x v="15"/>
    <n v="13985"/>
    <n v="5594"/>
    <n v="8391"/>
  </r>
  <r>
    <x v="1"/>
    <n v="867252"/>
    <x v="1"/>
    <n v="2763"/>
    <x v="11"/>
    <n v="13815"/>
    <n v="5526"/>
    <n v="8289"/>
  </r>
  <r>
    <x v="2"/>
    <n v="410583"/>
    <x v="2"/>
    <n v="2761"/>
    <x v="8"/>
    <n v="13805"/>
    <n v="6074.2"/>
    <n v="7730.8"/>
  </r>
  <r>
    <x v="0"/>
    <n v="876370"/>
    <x v="3"/>
    <n v="3445.5"/>
    <x v="1"/>
    <n v="13782"/>
    <n v="5168.25"/>
    <n v="8613.75"/>
  </r>
  <r>
    <x v="0"/>
    <n v="378254"/>
    <x v="0"/>
    <n v="2294"/>
    <x v="3"/>
    <n v="13764"/>
    <n v="6308.5"/>
    <n v="7455.5"/>
  </r>
  <r>
    <x v="0"/>
    <n v="736328"/>
    <x v="2"/>
    <n v="2750"/>
    <x v="9"/>
    <n v="13750"/>
    <n v="6050"/>
    <n v="7700"/>
  </r>
  <r>
    <x v="2"/>
    <n v="723364"/>
    <x v="2"/>
    <n v="2734"/>
    <x v="5"/>
    <n v="13670"/>
    <n v="6014.8"/>
    <n v="7655.2"/>
  </r>
  <r>
    <x v="3"/>
    <n v="306694"/>
    <x v="1"/>
    <n v="2729"/>
    <x v="15"/>
    <n v="13645"/>
    <n v="5458"/>
    <n v="8187"/>
  </r>
  <r>
    <x v="3"/>
    <n v="209116"/>
    <x v="1"/>
    <n v="2708"/>
    <x v="9"/>
    <n v="13540"/>
    <n v="5416"/>
    <n v="8124"/>
  </r>
  <r>
    <x v="0"/>
    <n v="121808"/>
    <x v="1"/>
    <n v="2696"/>
    <x v="6"/>
    <n v="13480"/>
    <n v="5392"/>
    <n v="8088"/>
  </r>
  <r>
    <x v="1"/>
    <n v="335658"/>
    <x v="1"/>
    <n v="2689"/>
    <x v="5"/>
    <n v="13445"/>
    <n v="5378"/>
    <n v="8067"/>
  </r>
  <r>
    <x v="2"/>
    <n v="444225"/>
    <x v="1"/>
    <n v="2663"/>
    <x v="15"/>
    <n v="13315"/>
    <n v="5326"/>
    <n v="7989"/>
  </r>
  <r>
    <x v="0"/>
    <n v="388978"/>
    <x v="1"/>
    <n v="2641"/>
    <x v="9"/>
    <n v="13205"/>
    <n v="5282"/>
    <n v="7923"/>
  </r>
  <r>
    <x v="3"/>
    <n v="123693"/>
    <x v="1"/>
    <n v="2632"/>
    <x v="4"/>
    <n v="13160"/>
    <n v="5264"/>
    <n v="7896"/>
  </r>
  <r>
    <x v="2"/>
    <n v="424398"/>
    <x v="2"/>
    <n v="2629"/>
    <x v="0"/>
    <n v="13145"/>
    <n v="5783.8"/>
    <n v="7361.2"/>
  </r>
  <r>
    <x v="1"/>
    <n v="587035"/>
    <x v="1"/>
    <n v="2620"/>
    <x v="13"/>
    <n v="13100"/>
    <n v="5240"/>
    <n v="7860"/>
  </r>
  <r>
    <x v="0"/>
    <n v="375461"/>
    <x v="0"/>
    <n v="2177"/>
    <x v="5"/>
    <n v="13062"/>
    <n v="5986.75"/>
    <n v="7075.25"/>
  </r>
  <r>
    <x v="4"/>
    <n v="806592"/>
    <x v="0"/>
    <n v="2161"/>
    <x v="12"/>
    <n v="12966"/>
    <n v="5942.75"/>
    <n v="7023.25"/>
  </r>
  <r>
    <x v="3"/>
    <n v="431261"/>
    <x v="0"/>
    <n v="2145"/>
    <x v="3"/>
    <n v="12870"/>
    <n v="5898.75"/>
    <n v="6971.25"/>
  </r>
  <r>
    <x v="2"/>
    <n v="702523"/>
    <x v="2"/>
    <n v="2574"/>
    <x v="6"/>
    <n v="12870"/>
    <n v="5662.8"/>
    <n v="7207.2"/>
  </r>
  <r>
    <x v="3"/>
    <n v="334678"/>
    <x v="1"/>
    <n v="2565"/>
    <x v="0"/>
    <n v="12825"/>
    <n v="5130"/>
    <n v="7695"/>
  </r>
  <r>
    <x v="0"/>
    <n v="408804"/>
    <x v="1"/>
    <n v="2559"/>
    <x v="6"/>
    <n v="12795"/>
    <n v="5118"/>
    <n v="7677"/>
  </r>
  <r>
    <x v="2"/>
    <n v="519269"/>
    <x v="2"/>
    <n v="2548"/>
    <x v="11"/>
    <n v="12740"/>
    <n v="5605.6"/>
    <n v="7134.4"/>
  </r>
  <r>
    <x v="0"/>
    <n v="844763"/>
    <x v="1"/>
    <n v="2535"/>
    <x v="1"/>
    <n v="12675"/>
    <n v="5070"/>
    <n v="7605"/>
  </r>
  <r>
    <x v="0"/>
    <n v="436809"/>
    <x v="1"/>
    <n v="2532"/>
    <x v="1"/>
    <n v="12660"/>
    <n v="5064"/>
    <n v="7596"/>
  </r>
  <r>
    <x v="1"/>
    <n v="764088"/>
    <x v="0"/>
    <n v="2110"/>
    <x v="13"/>
    <n v="12660"/>
    <n v="5802.5"/>
    <n v="6857.5"/>
  </r>
  <r>
    <x v="0"/>
    <n v="684759"/>
    <x v="1"/>
    <n v="2518"/>
    <x v="4"/>
    <n v="12590"/>
    <n v="5036"/>
    <n v="7554"/>
  </r>
  <r>
    <x v="3"/>
    <n v="894331"/>
    <x v="0"/>
    <n v="2092"/>
    <x v="11"/>
    <n v="12552"/>
    <n v="5753"/>
    <n v="6799"/>
  </r>
  <r>
    <x v="4"/>
    <n v="529471"/>
    <x v="0"/>
    <n v="2087"/>
    <x v="13"/>
    <n v="12522"/>
    <n v="5739.25"/>
    <n v="6782.75"/>
  </r>
  <r>
    <x v="4"/>
    <n v="881268"/>
    <x v="0"/>
    <n v="2076"/>
    <x v="3"/>
    <n v="12456"/>
    <n v="5709"/>
    <n v="6747"/>
  </r>
  <r>
    <x v="0"/>
    <n v="683349"/>
    <x v="2"/>
    <n v="2475"/>
    <x v="12"/>
    <n v="12375"/>
    <n v="5445"/>
    <n v="6930"/>
  </r>
  <r>
    <x v="2"/>
    <n v="140516"/>
    <x v="2"/>
    <n v="2475"/>
    <x v="6"/>
    <n v="12375"/>
    <n v="5445"/>
    <n v="6930"/>
  </r>
  <r>
    <x v="1"/>
    <n v="703997"/>
    <x v="1"/>
    <n v="2472"/>
    <x v="13"/>
    <n v="12360"/>
    <n v="4944"/>
    <n v="7416"/>
  </r>
  <r>
    <x v="0"/>
    <n v="864409"/>
    <x v="1"/>
    <n v="2470"/>
    <x v="8"/>
    <n v="12350"/>
    <n v="4940"/>
    <n v="7410"/>
  </r>
  <r>
    <x v="0"/>
    <n v="496123"/>
    <x v="1"/>
    <n v="2460"/>
    <x v="4"/>
    <n v="12300"/>
    <n v="4920"/>
    <n v="7380"/>
  </r>
  <r>
    <x v="0"/>
    <n v="235897"/>
    <x v="2"/>
    <n v="2460"/>
    <x v="4"/>
    <n v="12300"/>
    <n v="5412"/>
    <n v="6888"/>
  </r>
  <r>
    <x v="0"/>
    <n v="120842"/>
    <x v="1"/>
    <n v="2441"/>
    <x v="5"/>
    <n v="12205"/>
    <n v="4882"/>
    <n v="7323"/>
  </r>
  <r>
    <x v="3"/>
    <n v="859158"/>
    <x v="1"/>
    <n v="2434.5"/>
    <x v="0"/>
    <n v="12172.5"/>
    <n v="4869"/>
    <n v="7303.5"/>
  </r>
  <r>
    <x v="1"/>
    <n v="115582"/>
    <x v="1"/>
    <n v="2431"/>
    <x v="15"/>
    <n v="12155"/>
    <n v="4862"/>
    <n v="7293"/>
  </r>
  <r>
    <x v="2"/>
    <n v="442121"/>
    <x v="1"/>
    <n v="2428"/>
    <x v="12"/>
    <n v="12140"/>
    <n v="4856"/>
    <n v="7284"/>
  </r>
  <r>
    <x v="3"/>
    <n v="146841"/>
    <x v="1"/>
    <n v="2425.5"/>
    <x v="2"/>
    <n v="12127.5"/>
    <n v="4851"/>
    <n v="7276.5"/>
  </r>
  <r>
    <x v="1"/>
    <n v="527753"/>
    <x v="1"/>
    <n v="2417"/>
    <x v="0"/>
    <n v="12085"/>
    <n v="4834"/>
    <n v="7251"/>
  </r>
  <r>
    <x v="2"/>
    <n v="899743"/>
    <x v="0"/>
    <n v="2009"/>
    <x v="5"/>
    <n v="12054"/>
    <n v="5524.75"/>
    <n v="6529.25"/>
  </r>
  <r>
    <x v="0"/>
    <n v="231476"/>
    <x v="1"/>
    <n v="2409"/>
    <x v="8"/>
    <n v="12045"/>
    <n v="4818"/>
    <n v="7227"/>
  </r>
  <r>
    <x v="4"/>
    <n v="727283"/>
    <x v="3"/>
    <n v="2996"/>
    <x v="3"/>
    <n v="11984"/>
    <n v="4494"/>
    <n v="7490"/>
  </r>
  <r>
    <x v="2"/>
    <n v="466133"/>
    <x v="1"/>
    <n v="2394"/>
    <x v="6"/>
    <n v="11970"/>
    <n v="4788"/>
    <n v="7182"/>
  </r>
  <r>
    <x v="2"/>
    <n v="726489"/>
    <x v="1"/>
    <n v="2385"/>
    <x v="12"/>
    <n v="11925"/>
    <n v="4770"/>
    <n v="7155"/>
  </r>
  <r>
    <x v="2"/>
    <n v="235009"/>
    <x v="0"/>
    <n v="1976"/>
    <x v="5"/>
    <n v="11856"/>
    <n v="5434"/>
    <n v="6422"/>
  </r>
  <r>
    <x v="2"/>
    <n v="550816"/>
    <x v="1"/>
    <n v="2363"/>
    <x v="9"/>
    <n v="11815"/>
    <n v="4726"/>
    <n v="7089"/>
  </r>
  <r>
    <x v="3"/>
    <n v="751733"/>
    <x v="0"/>
    <n v="1967"/>
    <x v="12"/>
    <n v="11802"/>
    <n v="5409.25"/>
    <n v="6392.75"/>
  </r>
  <r>
    <x v="3"/>
    <n v="678731"/>
    <x v="1"/>
    <n v="2349"/>
    <x v="8"/>
    <n v="11745"/>
    <n v="4698"/>
    <n v="7047"/>
  </r>
  <r>
    <x v="4"/>
    <n v="779126"/>
    <x v="1"/>
    <n v="2327"/>
    <x v="7"/>
    <n v="11635"/>
    <n v="4654"/>
    <n v="6981"/>
  </r>
  <r>
    <x v="4"/>
    <n v="219485"/>
    <x v="4"/>
    <n v="3874.5"/>
    <x v="2"/>
    <n v="11623.5"/>
    <n v="4843.125"/>
    <n v="6780.375"/>
  </r>
  <r>
    <x v="3"/>
    <n v="482625"/>
    <x v="0"/>
    <n v="1916"/>
    <x v="14"/>
    <n v="11496"/>
    <n v="5269"/>
    <n v="6227"/>
  </r>
  <r>
    <x v="0"/>
    <n v="176592"/>
    <x v="1"/>
    <n v="2299"/>
    <x v="3"/>
    <n v="11495"/>
    <n v="4598"/>
    <n v="6897"/>
  </r>
  <r>
    <x v="2"/>
    <n v="579016"/>
    <x v="1"/>
    <n v="2296"/>
    <x v="9"/>
    <n v="11480"/>
    <n v="4592"/>
    <n v="6888"/>
  </r>
  <r>
    <x v="4"/>
    <n v="866409"/>
    <x v="3"/>
    <n v="2852"/>
    <x v="15"/>
    <n v="11408"/>
    <n v="4278"/>
    <n v="7130"/>
  </r>
  <r>
    <x v="3"/>
    <n v="654585"/>
    <x v="3"/>
    <n v="2851"/>
    <x v="3"/>
    <n v="11404"/>
    <n v="4276.5"/>
    <n v="7127.5"/>
  </r>
  <r>
    <x v="2"/>
    <n v="655952"/>
    <x v="2"/>
    <n v="2276"/>
    <x v="7"/>
    <n v="11380"/>
    <n v="5007.2"/>
    <n v="6372.8"/>
  </r>
  <r>
    <x v="3"/>
    <n v="779393"/>
    <x v="3"/>
    <n v="2844"/>
    <x v="4"/>
    <n v="11376"/>
    <n v="4266"/>
    <n v="7110"/>
  </r>
  <r>
    <x v="3"/>
    <n v="738910"/>
    <x v="1"/>
    <n v="2261"/>
    <x v="14"/>
    <n v="11305"/>
    <n v="4522"/>
    <n v="6783"/>
  </r>
  <r>
    <x v="2"/>
    <n v="384743"/>
    <x v="3"/>
    <n v="2821"/>
    <x v="14"/>
    <n v="11284"/>
    <n v="4231.5"/>
    <n v="7052.5"/>
  </r>
  <r>
    <x v="3"/>
    <n v="327555"/>
    <x v="3"/>
    <n v="2811"/>
    <x v="2"/>
    <n v="11244"/>
    <n v="4216.5"/>
    <n v="7027.5"/>
  </r>
  <r>
    <x v="0"/>
    <n v="761022"/>
    <x v="2"/>
    <n v="2240"/>
    <x v="9"/>
    <n v="11200"/>
    <n v="4928"/>
    <n v="6272"/>
  </r>
  <r>
    <x v="3"/>
    <n v="812448"/>
    <x v="3"/>
    <n v="2791"/>
    <x v="10"/>
    <n v="11164"/>
    <n v="4186.5"/>
    <n v="6977.5"/>
  </r>
  <r>
    <x v="2"/>
    <n v="754823"/>
    <x v="1"/>
    <n v="2222"/>
    <x v="11"/>
    <n v="11110"/>
    <n v="4444"/>
    <n v="6666"/>
  </r>
  <r>
    <x v="2"/>
    <n v="858434"/>
    <x v="3"/>
    <n v="2767"/>
    <x v="6"/>
    <n v="11068"/>
    <n v="4150.5"/>
    <n v="6917.5"/>
  </r>
  <r>
    <x v="0"/>
    <n v="698245"/>
    <x v="1"/>
    <n v="2198"/>
    <x v="6"/>
    <n v="10990"/>
    <n v="4396"/>
    <n v="6594"/>
  </r>
  <r>
    <x v="3"/>
    <n v="356550"/>
    <x v="0"/>
    <n v="1808"/>
    <x v="10"/>
    <n v="10848"/>
    <n v="4972"/>
    <n v="5876"/>
  </r>
  <r>
    <x v="0"/>
    <n v="712767"/>
    <x v="1"/>
    <n v="2167"/>
    <x v="3"/>
    <n v="10835"/>
    <n v="4334"/>
    <n v="6501"/>
  </r>
  <r>
    <x v="2"/>
    <n v="775360"/>
    <x v="0"/>
    <n v="1804"/>
    <x v="9"/>
    <n v="10824"/>
    <n v="4961"/>
    <n v="5863"/>
  </r>
  <r>
    <x v="1"/>
    <n v="535522"/>
    <x v="3"/>
    <n v="2706"/>
    <x v="11"/>
    <n v="10824"/>
    <n v="4059"/>
    <n v="6765"/>
  </r>
  <r>
    <x v="1"/>
    <n v="441751"/>
    <x v="2"/>
    <n v="2157"/>
    <x v="15"/>
    <n v="10785"/>
    <n v="4745.3999999999996"/>
    <n v="6039.6"/>
  </r>
  <r>
    <x v="1"/>
    <n v="714255"/>
    <x v="1"/>
    <n v="2156"/>
    <x v="5"/>
    <n v="10780"/>
    <n v="4312"/>
    <n v="6468"/>
  </r>
  <r>
    <x v="4"/>
    <n v="481324"/>
    <x v="1"/>
    <n v="2155"/>
    <x v="15"/>
    <n v="10775"/>
    <n v="4310"/>
    <n v="6465"/>
  </r>
  <r>
    <x v="1"/>
    <n v="529550"/>
    <x v="1"/>
    <n v="2152"/>
    <x v="14"/>
    <n v="10760"/>
    <n v="4304"/>
    <n v="6456"/>
  </r>
  <r>
    <x v="4"/>
    <n v="483789"/>
    <x v="3"/>
    <n v="2689"/>
    <x v="10"/>
    <n v="10756"/>
    <n v="4033.5"/>
    <n v="6722.5"/>
  </r>
  <r>
    <x v="0"/>
    <n v="708450"/>
    <x v="1"/>
    <n v="2151"/>
    <x v="11"/>
    <n v="10755"/>
    <n v="4302"/>
    <n v="6453"/>
  </r>
  <r>
    <x v="3"/>
    <n v="389356"/>
    <x v="1"/>
    <n v="2150"/>
    <x v="10"/>
    <n v="10750"/>
    <n v="4300"/>
    <n v="6450"/>
  </r>
  <r>
    <x v="0"/>
    <n v="263663"/>
    <x v="1"/>
    <n v="2146"/>
    <x v="11"/>
    <n v="10730"/>
    <n v="4292"/>
    <n v="6438"/>
  </r>
  <r>
    <x v="0"/>
    <n v="505159"/>
    <x v="1"/>
    <n v="2145"/>
    <x v="3"/>
    <n v="10725"/>
    <n v="4290"/>
    <n v="6435"/>
  </r>
  <r>
    <x v="3"/>
    <n v="348619"/>
    <x v="2"/>
    <n v="2141"/>
    <x v="6"/>
    <n v="10705"/>
    <n v="4710.2"/>
    <n v="5994.8"/>
  </r>
  <r>
    <x v="1"/>
    <n v="111799"/>
    <x v="3"/>
    <n v="2671"/>
    <x v="13"/>
    <n v="10684"/>
    <n v="4006.5"/>
    <n v="6677.5"/>
  </r>
  <r>
    <x v="2"/>
    <n v="685544"/>
    <x v="1"/>
    <n v="2136"/>
    <x v="14"/>
    <n v="10680"/>
    <n v="4272"/>
    <n v="6408"/>
  </r>
  <r>
    <x v="0"/>
    <n v="146778"/>
    <x v="1"/>
    <n v="2125"/>
    <x v="14"/>
    <n v="10625"/>
    <n v="4250"/>
    <n v="6375"/>
  </r>
  <r>
    <x v="4"/>
    <n v="636993"/>
    <x v="1"/>
    <n v="2116"/>
    <x v="14"/>
    <n v="10580"/>
    <n v="4232"/>
    <n v="6348"/>
  </r>
  <r>
    <x v="0"/>
    <n v="735406"/>
    <x v="1"/>
    <n v="2104.5"/>
    <x v="2"/>
    <n v="10522.5"/>
    <n v="4209"/>
    <n v="6313.5"/>
  </r>
  <r>
    <x v="1"/>
    <n v="126864"/>
    <x v="1"/>
    <n v="2101"/>
    <x v="6"/>
    <n v="10505"/>
    <n v="4202"/>
    <n v="6303"/>
  </r>
  <r>
    <x v="0"/>
    <n v="657776"/>
    <x v="2"/>
    <n v="2076"/>
    <x v="3"/>
    <n v="10380"/>
    <n v="4567.2"/>
    <n v="5812.8"/>
  </r>
  <r>
    <x v="0"/>
    <n v="255145"/>
    <x v="1"/>
    <n v="2074"/>
    <x v="13"/>
    <n v="10370"/>
    <n v="4148"/>
    <n v="6222"/>
  </r>
  <r>
    <x v="1"/>
    <n v="190154"/>
    <x v="2"/>
    <n v="2072"/>
    <x v="15"/>
    <n v="10360"/>
    <n v="4558.3999999999996"/>
    <n v="5801.6"/>
  </r>
  <r>
    <x v="0"/>
    <n v="444725"/>
    <x v="2"/>
    <n v="2071"/>
    <x v="13"/>
    <n v="10355"/>
    <n v="4556.2"/>
    <n v="5798.8"/>
  </r>
  <r>
    <x v="4"/>
    <n v="732442"/>
    <x v="3"/>
    <n v="2580"/>
    <x v="1"/>
    <n v="10320"/>
    <n v="3870"/>
    <n v="6450"/>
  </r>
  <r>
    <x v="2"/>
    <n v="455417"/>
    <x v="3"/>
    <n v="2579"/>
    <x v="1"/>
    <n v="10316"/>
    <n v="3868.5"/>
    <n v="6447.5"/>
  </r>
  <r>
    <x v="1"/>
    <n v="759173"/>
    <x v="3"/>
    <n v="2567"/>
    <x v="4"/>
    <n v="10268"/>
    <n v="3850.5"/>
    <n v="6417.5"/>
  </r>
  <r>
    <x v="2"/>
    <n v="120233"/>
    <x v="2"/>
    <n v="2039"/>
    <x v="7"/>
    <n v="10195"/>
    <n v="4485.8"/>
    <n v="5709.2"/>
  </r>
  <r>
    <x v="2"/>
    <n v="872825"/>
    <x v="1"/>
    <n v="2031"/>
    <x v="5"/>
    <n v="10155"/>
    <n v="4062"/>
    <n v="6093"/>
  </r>
  <r>
    <x v="1"/>
    <n v="406431"/>
    <x v="3"/>
    <n v="2529"/>
    <x v="2"/>
    <n v="10116"/>
    <n v="3793.5"/>
    <n v="6322.5"/>
  </r>
  <r>
    <x v="0"/>
    <n v="728960"/>
    <x v="3"/>
    <n v="2521.5"/>
    <x v="0"/>
    <n v="10086"/>
    <n v="3782.25"/>
    <n v="6303.75"/>
  </r>
  <r>
    <x v="4"/>
    <n v="208984"/>
    <x v="2"/>
    <n v="2015"/>
    <x v="14"/>
    <n v="10075"/>
    <n v="4433"/>
    <n v="5642"/>
  </r>
  <r>
    <x v="4"/>
    <n v="780708"/>
    <x v="1"/>
    <n v="2013"/>
    <x v="14"/>
    <n v="10065"/>
    <n v="4026"/>
    <n v="6039"/>
  </r>
  <r>
    <x v="3"/>
    <n v="164895"/>
    <x v="1"/>
    <n v="2009"/>
    <x v="5"/>
    <n v="10045"/>
    <n v="4018"/>
    <n v="6027"/>
  </r>
  <r>
    <x v="1"/>
    <n v="117162"/>
    <x v="1"/>
    <n v="2007"/>
    <x v="11"/>
    <n v="10035"/>
    <n v="4014"/>
    <n v="6021"/>
  </r>
  <r>
    <x v="4"/>
    <n v="614031"/>
    <x v="0"/>
    <n v="1659"/>
    <x v="2"/>
    <n v="9954"/>
    <n v="4562.25"/>
    <n v="5391.75"/>
  </r>
  <r>
    <x v="3"/>
    <n v="348955"/>
    <x v="3"/>
    <n v="2487"/>
    <x v="15"/>
    <n v="9948"/>
    <n v="3730.5"/>
    <n v="6217.5"/>
  </r>
  <r>
    <x v="2"/>
    <n v="304546"/>
    <x v="2"/>
    <n v="1989"/>
    <x v="8"/>
    <n v="9945"/>
    <n v="4375.8"/>
    <n v="5569.2"/>
  </r>
  <r>
    <x v="2"/>
    <n v="131249"/>
    <x v="2"/>
    <n v="1987.5"/>
    <x v="0"/>
    <n v="9937.5"/>
    <n v="4372.5"/>
    <n v="5565"/>
  </r>
  <r>
    <x v="0"/>
    <n v="159484"/>
    <x v="1"/>
    <n v="1984"/>
    <x v="6"/>
    <n v="9920"/>
    <n v="3968"/>
    <n v="5952"/>
  </r>
  <r>
    <x v="4"/>
    <n v="293680"/>
    <x v="3"/>
    <n v="2470"/>
    <x v="4"/>
    <n v="9880"/>
    <n v="3705"/>
    <n v="6175"/>
  </r>
  <r>
    <x v="1"/>
    <n v="761356"/>
    <x v="1"/>
    <n v="1954"/>
    <x v="12"/>
    <n v="9770"/>
    <n v="3908"/>
    <n v="5862"/>
  </r>
  <r>
    <x v="0"/>
    <n v="731074"/>
    <x v="2"/>
    <n v="1953"/>
    <x v="1"/>
    <n v="9765"/>
    <n v="4296.6000000000004"/>
    <n v="5468.4"/>
  </r>
  <r>
    <x v="1"/>
    <n v="363487"/>
    <x v="3"/>
    <n v="2441"/>
    <x v="5"/>
    <n v="9764"/>
    <n v="3661.5"/>
    <n v="6102.5"/>
  </r>
  <r>
    <x v="1"/>
    <n v="617395"/>
    <x v="4"/>
    <n v="3244.5"/>
    <x v="0"/>
    <n v="9733.5"/>
    <n v="4055.625"/>
    <n v="5677.875"/>
  </r>
  <r>
    <x v="0"/>
    <n v="887888"/>
    <x v="1"/>
    <n v="1946"/>
    <x v="14"/>
    <n v="9730"/>
    <n v="3892"/>
    <n v="5838"/>
  </r>
  <r>
    <x v="4"/>
    <n v="675075"/>
    <x v="1"/>
    <n v="1945"/>
    <x v="3"/>
    <n v="9725"/>
    <n v="3890"/>
    <n v="5835"/>
  </r>
  <r>
    <x v="0"/>
    <n v="100553"/>
    <x v="1"/>
    <n v="1934"/>
    <x v="13"/>
    <n v="9670"/>
    <n v="3868"/>
    <n v="5802"/>
  </r>
  <r>
    <x v="0"/>
    <n v="105566"/>
    <x v="3"/>
    <n v="2416"/>
    <x v="8"/>
    <n v="9664"/>
    <n v="3624"/>
    <n v="6040"/>
  </r>
  <r>
    <x v="1"/>
    <n v="793514"/>
    <x v="1"/>
    <n v="1925"/>
    <x v="14"/>
    <n v="9625"/>
    <n v="3850"/>
    <n v="5775"/>
  </r>
  <r>
    <x v="1"/>
    <n v="364025"/>
    <x v="1"/>
    <n v="1922"/>
    <x v="11"/>
    <n v="9610"/>
    <n v="3844"/>
    <n v="5766"/>
  </r>
  <r>
    <x v="0"/>
    <n v="580583"/>
    <x v="2"/>
    <n v="1916"/>
    <x v="15"/>
    <n v="9580"/>
    <n v="4215.2"/>
    <n v="5364.8"/>
  </r>
  <r>
    <x v="1"/>
    <n v="778039"/>
    <x v="1"/>
    <n v="1916"/>
    <x v="15"/>
    <n v="9580"/>
    <n v="3832"/>
    <n v="5748"/>
  </r>
  <r>
    <x v="0"/>
    <n v="748204"/>
    <x v="0"/>
    <n v="1596"/>
    <x v="13"/>
    <n v="9576"/>
    <n v="4389"/>
    <n v="5187"/>
  </r>
  <r>
    <x v="0"/>
    <n v="788478"/>
    <x v="2"/>
    <n v="1907"/>
    <x v="13"/>
    <n v="9535"/>
    <n v="4195.3999999999996"/>
    <n v="5339.6"/>
  </r>
  <r>
    <x v="4"/>
    <n v="296424"/>
    <x v="1"/>
    <n v="1901"/>
    <x v="4"/>
    <n v="9505"/>
    <n v="3802"/>
    <n v="5703"/>
  </r>
  <r>
    <x v="0"/>
    <n v="609228"/>
    <x v="2"/>
    <n v="1899"/>
    <x v="4"/>
    <n v="9495"/>
    <n v="4177.8"/>
    <n v="5317.2"/>
  </r>
  <r>
    <x v="3"/>
    <n v="818350"/>
    <x v="0"/>
    <n v="1582"/>
    <x v="15"/>
    <n v="9492"/>
    <n v="4350.5"/>
    <n v="5141.5"/>
  </r>
  <r>
    <x v="0"/>
    <n v="355971"/>
    <x v="0"/>
    <n v="1579"/>
    <x v="6"/>
    <n v="9474"/>
    <n v="4342.25"/>
    <n v="5131.75"/>
  </r>
  <r>
    <x v="4"/>
    <n v="674043"/>
    <x v="0"/>
    <n v="1575"/>
    <x v="9"/>
    <n v="9450"/>
    <n v="4331.25"/>
    <n v="5118.75"/>
  </r>
  <r>
    <x v="3"/>
    <n v="149035"/>
    <x v="0"/>
    <n v="1566"/>
    <x v="5"/>
    <n v="9396"/>
    <n v="4306.5"/>
    <n v="5089.5"/>
  </r>
  <r>
    <x v="3"/>
    <n v="227896"/>
    <x v="2"/>
    <n v="1870"/>
    <x v="11"/>
    <n v="9350"/>
    <n v="4114"/>
    <n v="5236"/>
  </r>
  <r>
    <x v="2"/>
    <n v="283163"/>
    <x v="2"/>
    <n v="1865"/>
    <x v="9"/>
    <n v="9325"/>
    <n v="4103"/>
    <n v="5222"/>
  </r>
  <r>
    <x v="4"/>
    <n v="643742"/>
    <x v="0"/>
    <n v="1545"/>
    <x v="4"/>
    <n v="9270"/>
    <n v="4248.75"/>
    <n v="5021.25"/>
  </r>
  <r>
    <x v="2"/>
    <n v="632637"/>
    <x v="3"/>
    <n v="2300"/>
    <x v="15"/>
    <n v="9200"/>
    <n v="3450"/>
    <n v="5750"/>
  </r>
  <r>
    <x v="2"/>
    <n v="288662"/>
    <x v="3"/>
    <n v="2299"/>
    <x v="3"/>
    <n v="9196"/>
    <n v="3448.5"/>
    <n v="5747.5"/>
  </r>
  <r>
    <x v="1"/>
    <n v="374150"/>
    <x v="0"/>
    <n v="1530"/>
    <x v="7"/>
    <n v="9180"/>
    <n v="4207.5"/>
    <n v="4972.5"/>
  </r>
  <r>
    <x v="2"/>
    <n v="534742"/>
    <x v="1"/>
    <n v="1823"/>
    <x v="2"/>
    <n v="9115"/>
    <n v="3646"/>
    <n v="5469"/>
  </r>
  <r>
    <x v="2"/>
    <n v="481875"/>
    <x v="1"/>
    <n v="1817"/>
    <x v="15"/>
    <n v="9085"/>
    <n v="3634"/>
    <n v="5451"/>
  </r>
  <r>
    <x v="2"/>
    <n v="348194"/>
    <x v="1"/>
    <n v="1802"/>
    <x v="14"/>
    <n v="9010"/>
    <n v="3604"/>
    <n v="5406"/>
  </r>
  <r>
    <x v="0"/>
    <n v="625104"/>
    <x v="0"/>
    <n v="1498"/>
    <x v="4"/>
    <n v="8988"/>
    <n v="4119.5"/>
    <n v="4868.5"/>
  </r>
  <r>
    <x v="3"/>
    <n v="250308"/>
    <x v="0"/>
    <n v="1496"/>
    <x v="4"/>
    <n v="8976"/>
    <n v="4114"/>
    <n v="4862"/>
  </r>
  <r>
    <x v="3"/>
    <n v="616386"/>
    <x v="0"/>
    <n v="1493"/>
    <x v="0"/>
    <n v="8958"/>
    <n v="4105.75"/>
    <n v="4852.25"/>
  </r>
  <r>
    <x v="4"/>
    <n v="303687"/>
    <x v="1"/>
    <n v="1785"/>
    <x v="11"/>
    <n v="8925"/>
    <n v="3570"/>
    <n v="5355"/>
  </r>
  <r>
    <x v="3"/>
    <n v="733366"/>
    <x v="2"/>
    <n v="1778"/>
    <x v="14"/>
    <n v="8890"/>
    <n v="3911.6"/>
    <n v="4978.3999999999996"/>
  </r>
  <r>
    <x v="0"/>
    <n v="839631"/>
    <x v="1"/>
    <n v="1775"/>
    <x v="11"/>
    <n v="8875"/>
    <n v="3550"/>
    <n v="5325"/>
  </r>
  <r>
    <x v="4"/>
    <n v="779279"/>
    <x v="1"/>
    <n v="1774"/>
    <x v="12"/>
    <n v="8870"/>
    <n v="3548"/>
    <n v="5322"/>
  </r>
  <r>
    <x v="2"/>
    <n v="780393"/>
    <x v="4"/>
    <n v="2954"/>
    <x v="11"/>
    <n v="8862"/>
    <n v="3692.5"/>
    <n v="5169.5"/>
  </r>
  <r>
    <x v="0"/>
    <n v="786473"/>
    <x v="2"/>
    <n v="1770"/>
    <x v="14"/>
    <n v="8850"/>
    <n v="3894"/>
    <n v="4956"/>
  </r>
  <r>
    <x v="2"/>
    <n v="544855"/>
    <x v="1"/>
    <n v="1767"/>
    <x v="13"/>
    <n v="8835"/>
    <n v="3534"/>
    <n v="5301"/>
  </r>
  <r>
    <x v="3"/>
    <n v="856913"/>
    <x v="4"/>
    <n v="2935"/>
    <x v="11"/>
    <n v="8805"/>
    <n v="3668.75"/>
    <n v="5136.25"/>
  </r>
  <r>
    <x v="4"/>
    <n v="141665"/>
    <x v="1"/>
    <n v="1760"/>
    <x v="8"/>
    <n v="8800"/>
    <n v="3520"/>
    <n v="5280"/>
  </r>
  <r>
    <x v="0"/>
    <n v="464499"/>
    <x v="0"/>
    <n v="1465"/>
    <x v="12"/>
    <n v="8790"/>
    <n v="4028.75"/>
    <n v="4761.25"/>
  </r>
  <r>
    <x v="2"/>
    <n v="676135"/>
    <x v="1"/>
    <n v="1757"/>
    <x v="3"/>
    <n v="8785"/>
    <n v="3514"/>
    <n v="5271"/>
  </r>
  <r>
    <x v="3"/>
    <n v="310429"/>
    <x v="3"/>
    <n v="2181"/>
    <x v="5"/>
    <n v="8724"/>
    <n v="3271.5"/>
    <n v="5452.5"/>
  </r>
  <r>
    <x v="3"/>
    <n v="520865"/>
    <x v="1"/>
    <n v="1743"/>
    <x v="3"/>
    <n v="8715"/>
    <n v="3486"/>
    <n v="5229"/>
  </r>
  <r>
    <x v="2"/>
    <n v="796346"/>
    <x v="1"/>
    <n v="1743"/>
    <x v="6"/>
    <n v="8715"/>
    <n v="3486"/>
    <n v="5229"/>
  </r>
  <r>
    <x v="1"/>
    <n v="594129"/>
    <x v="2"/>
    <n v="1743"/>
    <x v="3"/>
    <n v="8715"/>
    <n v="3834.6"/>
    <n v="4880.3999999999996"/>
  </r>
  <r>
    <x v="1"/>
    <n v="649737"/>
    <x v="3"/>
    <n v="2178"/>
    <x v="4"/>
    <n v="8712"/>
    <n v="3267"/>
    <n v="5445"/>
  </r>
  <r>
    <x v="3"/>
    <n v="800536"/>
    <x v="4"/>
    <n v="2903"/>
    <x v="12"/>
    <n v="8709"/>
    <n v="3628.75"/>
    <n v="5080.25"/>
  </r>
  <r>
    <x v="3"/>
    <n v="429735"/>
    <x v="1"/>
    <n v="1731"/>
    <x v="5"/>
    <n v="8655"/>
    <n v="3462"/>
    <n v="5193"/>
  </r>
  <r>
    <x v="1"/>
    <n v="707748"/>
    <x v="2"/>
    <n v="1731"/>
    <x v="5"/>
    <n v="8655"/>
    <n v="3808.2"/>
    <n v="4846.8"/>
  </r>
  <r>
    <x v="0"/>
    <n v="365463"/>
    <x v="1"/>
    <n v="1728"/>
    <x v="7"/>
    <n v="8640"/>
    <n v="3456"/>
    <n v="5184"/>
  </r>
  <r>
    <x v="4"/>
    <n v="225353"/>
    <x v="2"/>
    <n v="1727"/>
    <x v="3"/>
    <n v="8635"/>
    <n v="3799.4"/>
    <n v="4835.6000000000004"/>
  </r>
  <r>
    <x v="2"/>
    <n v="439635"/>
    <x v="4"/>
    <n v="2877"/>
    <x v="5"/>
    <n v="8631"/>
    <n v="3596.25"/>
    <n v="5034.75"/>
  </r>
  <r>
    <x v="2"/>
    <n v="289811"/>
    <x v="1"/>
    <n v="1725"/>
    <x v="11"/>
    <n v="8625"/>
    <n v="3450"/>
    <n v="5175"/>
  </r>
  <r>
    <x v="2"/>
    <n v="694579"/>
    <x v="3"/>
    <n v="2156"/>
    <x v="5"/>
    <n v="8624"/>
    <n v="3234"/>
    <n v="5390"/>
  </r>
  <r>
    <x v="2"/>
    <n v="338090"/>
    <x v="3"/>
    <n v="2155"/>
    <x v="15"/>
    <n v="8620"/>
    <n v="3232.5"/>
    <n v="5387.5"/>
  </r>
  <r>
    <x v="2"/>
    <n v="403455"/>
    <x v="3"/>
    <n v="2145"/>
    <x v="11"/>
    <n v="8580"/>
    <n v="3217.5"/>
    <n v="5362.5"/>
  </r>
  <r>
    <x v="3"/>
    <n v="885201"/>
    <x v="1"/>
    <n v="1715"/>
    <x v="3"/>
    <n v="8575"/>
    <n v="3430"/>
    <n v="5145"/>
  </r>
  <r>
    <x v="4"/>
    <n v="632111"/>
    <x v="4"/>
    <n v="2844"/>
    <x v="9"/>
    <n v="8532"/>
    <n v="3555"/>
    <n v="4977"/>
  </r>
  <r>
    <x v="3"/>
    <n v="701669"/>
    <x v="4"/>
    <n v="2844"/>
    <x v="4"/>
    <n v="8532"/>
    <n v="3555"/>
    <n v="4977"/>
  </r>
  <r>
    <x v="3"/>
    <n v="566401"/>
    <x v="1"/>
    <n v="1706"/>
    <x v="15"/>
    <n v="8530"/>
    <n v="3412"/>
    <n v="5118"/>
  </r>
  <r>
    <x v="3"/>
    <n v="562718"/>
    <x v="0"/>
    <n v="1421"/>
    <x v="14"/>
    <n v="8526"/>
    <n v="3907.75"/>
    <n v="4618.25"/>
  </r>
  <r>
    <x v="0"/>
    <n v="355287"/>
    <x v="4"/>
    <n v="2838"/>
    <x v="1"/>
    <n v="8514"/>
    <n v="3547.5"/>
    <n v="4966.5"/>
  </r>
  <r>
    <x v="4"/>
    <n v="283491"/>
    <x v="1"/>
    <n v="1702"/>
    <x v="7"/>
    <n v="8510"/>
    <n v="3404"/>
    <n v="5106"/>
  </r>
  <r>
    <x v="0"/>
    <n v="686661"/>
    <x v="2"/>
    <n v="1694"/>
    <x v="10"/>
    <n v="8470"/>
    <n v="3726.8"/>
    <n v="4743.2"/>
  </r>
  <r>
    <x v="0"/>
    <n v="754791"/>
    <x v="2"/>
    <n v="1686"/>
    <x v="2"/>
    <n v="8430"/>
    <n v="3709.2"/>
    <n v="4720.8"/>
  </r>
  <r>
    <x v="3"/>
    <n v="363822"/>
    <x v="4"/>
    <n v="2807"/>
    <x v="6"/>
    <n v="8421"/>
    <n v="3508.75"/>
    <n v="4912.25"/>
  </r>
  <r>
    <x v="0"/>
    <n v="602865"/>
    <x v="2"/>
    <n v="1683"/>
    <x v="2"/>
    <n v="8415"/>
    <n v="3702.6"/>
    <n v="4712.3999999999996"/>
  </r>
  <r>
    <x v="0"/>
    <n v="551372"/>
    <x v="2"/>
    <n v="1679"/>
    <x v="13"/>
    <n v="8395"/>
    <n v="3693.8"/>
    <n v="4701.2"/>
  </r>
  <r>
    <x v="3"/>
    <n v="638098"/>
    <x v="0"/>
    <n v="1395"/>
    <x v="2"/>
    <n v="8370"/>
    <n v="3836.25"/>
    <n v="4533.75"/>
  </r>
  <r>
    <x v="4"/>
    <n v="665489"/>
    <x v="2"/>
    <n v="1659"/>
    <x v="0"/>
    <n v="8295"/>
    <n v="3649.8"/>
    <n v="4645.2"/>
  </r>
  <r>
    <x v="1"/>
    <n v="210209"/>
    <x v="4"/>
    <n v="2747"/>
    <x v="9"/>
    <n v="8241"/>
    <n v="3433.75"/>
    <n v="4807.25"/>
  </r>
  <r>
    <x v="2"/>
    <n v="640346"/>
    <x v="0"/>
    <n v="1372"/>
    <x v="15"/>
    <n v="8232"/>
    <n v="3773"/>
    <n v="4459"/>
  </r>
  <r>
    <x v="0"/>
    <n v="493427"/>
    <x v="2"/>
    <n v="1645"/>
    <x v="7"/>
    <n v="8225"/>
    <n v="3619"/>
    <n v="4606"/>
  </r>
  <r>
    <x v="2"/>
    <n v="752965"/>
    <x v="4"/>
    <n v="2729"/>
    <x v="15"/>
    <n v="8187"/>
    <n v="3411.25"/>
    <n v="4775.75"/>
  </r>
  <r>
    <x v="2"/>
    <n v="571542"/>
    <x v="2"/>
    <n v="1630.5"/>
    <x v="2"/>
    <n v="8152.5"/>
    <n v="3587.1"/>
    <n v="4565.3999999999996"/>
  </r>
  <r>
    <x v="2"/>
    <n v="768268"/>
    <x v="3"/>
    <n v="2030"/>
    <x v="10"/>
    <n v="8120"/>
    <n v="3045"/>
    <n v="5075"/>
  </r>
  <r>
    <x v="2"/>
    <n v="725869"/>
    <x v="3"/>
    <n v="2021"/>
    <x v="5"/>
    <n v="8084"/>
    <n v="3031.5"/>
    <n v="5052.5"/>
  </r>
  <r>
    <x v="0"/>
    <n v="216326"/>
    <x v="1"/>
    <n v="1614"/>
    <x v="1"/>
    <n v="8070"/>
    <n v="3228"/>
    <n v="4842"/>
  </r>
  <r>
    <x v="1"/>
    <n v="639651"/>
    <x v="4"/>
    <n v="2689"/>
    <x v="5"/>
    <n v="8067"/>
    <n v="3361.25"/>
    <n v="4705.75"/>
  </r>
  <r>
    <x v="2"/>
    <n v="750389"/>
    <x v="4"/>
    <n v="2682"/>
    <x v="11"/>
    <n v="8046"/>
    <n v="3352.5"/>
    <n v="4693.5"/>
  </r>
  <r>
    <x v="4"/>
    <n v="218291"/>
    <x v="1"/>
    <n v="1607"/>
    <x v="1"/>
    <n v="8035"/>
    <n v="3214"/>
    <n v="4821"/>
  </r>
  <r>
    <x v="0"/>
    <n v="169621"/>
    <x v="0"/>
    <n v="1333"/>
    <x v="10"/>
    <n v="7998"/>
    <n v="3665.75"/>
    <n v="4332.25"/>
  </r>
  <r>
    <x v="0"/>
    <n v="513469"/>
    <x v="1"/>
    <n v="1598"/>
    <x v="6"/>
    <n v="7990"/>
    <n v="3196"/>
    <n v="4794"/>
  </r>
  <r>
    <x v="3"/>
    <n v="774130"/>
    <x v="4"/>
    <n v="2663"/>
    <x v="15"/>
    <n v="7989"/>
    <n v="3328.75"/>
    <n v="4660.25"/>
  </r>
  <r>
    <x v="1"/>
    <n v="184366"/>
    <x v="4"/>
    <n v="2659"/>
    <x v="9"/>
    <n v="7977"/>
    <n v="3323.75"/>
    <n v="4653.25"/>
  </r>
  <r>
    <x v="1"/>
    <n v="559510"/>
    <x v="1"/>
    <n v="1594"/>
    <x v="10"/>
    <n v="7970"/>
    <n v="3188"/>
    <n v="4782"/>
  </r>
  <r>
    <x v="2"/>
    <n v="670662"/>
    <x v="1"/>
    <n v="1583"/>
    <x v="4"/>
    <n v="7915"/>
    <n v="3166"/>
    <n v="4749"/>
  </r>
  <r>
    <x v="0"/>
    <n v="365552"/>
    <x v="1"/>
    <n v="1570"/>
    <x v="4"/>
    <n v="7850"/>
    <n v="3140"/>
    <n v="4710"/>
  </r>
  <r>
    <x v="2"/>
    <n v="696979"/>
    <x v="0"/>
    <n v="1307"/>
    <x v="2"/>
    <n v="7842"/>
    <n v="3594.25"/>
    <n v="4247.75"/>
  </r>
  <r>
    <x v="1"/>
    <n v="626543"/>
    <x v="1"/>
    <n v="1565"/>
    <x v="5"/>
    <n v="7825"/>
    <n v="3130"/>
    <n v="4695"/>
  </r>
  <r>
    <x v="0"/>
    <n v="863607"/>
    <x v="3"/>
    <n v="1947"/>
    <x v="13"/>
    <n v="7788"/>
    <n v="2920.5"/>
    <n v="4867.5"/>
  </r>
  <r>
    <x v="4"/>
    <n v="241164"/>
    <x v="3"/>
    <n v="1937"/>
    <x v="9"/>
    <n v="7748"/>
    <n v="2905.5"/>
    <n v="4842.5"/>
  </r>
  <r>
    <x v="3"/>
    <n v="384410"/>
    <x v="4"/>
    <n v="2567"/>
    <x v="4"/>
    <n v="7701"/>
    <n v="3208.75"/>
    <n v="4492.25"/>
  </r>
  <r>
    <x v="0"/>
    <n v="293863"/>
    <x v="1"/>
    <n v="1535"/>
    <x v="13"/>
    <n v="7675"/>
    <n v="3070"/>
    <n v="4605"/>
  </r>
  <r>
    <x v="0"/>
    <n v="143923"/>
    <x v="1"/>
    <n v="1531"/>
    <x v="15"/>
    <n v="7655"/>
    <n v="3062"/>
    <n v="4593"/>
  </r>
  <r>
    <x v="0"/>
    <n v="444518"/>
    <x v="4"/>
    <n v="2541"/>
    <x v="6"/>
    <n v="7623"/>
    <n v="3176.25"/>
    <n v="4446.75"/>
  </r>
  <r>
    <x v="0"/>
    <n v="447945"/>
    <x v="0"/>
    <n v="1269"/>
    <x v="5"/>
    <n v="7614"/>
    <n v="3489.75"/>
    <n v="4124.25"/>
  </r>
  <r>
    <x v="1"/>
    <n v="872307"/>
    <x v="2"/>
    <n v="1520"/>
    <x v="10"/>
    <n v="7600"/>
    <n v="3344"/>
    <n v="4256"/>
  </r>
  <r>
    <x v="3"/>
    <n v="820943"/>
    <x v="4"/>
    <n v="2529"/>
    <x v="10"/>
    <n v="7587"/>
    <n v="3161.25"/>
    <n v="4425.75"/>
  </r>
  <r>
    <x v="0"/>
    <n v="636371"/>
    <x v="0"/>
    <n v="1262"/>
    <x v="7"/>
    <n v="7572"/>
    <n v="3470.5"/>
    <n v="4101.5"/>
  </r>
  <r>
    <x v="0"/>
    <n v="538134"/>
    <x v="1"/>
    <n v="1514"/>
    <x v="3"/>
    <n v="7570"/>
    <n v="3028"/>
    <n v="4542"/>
  </r>
  <r>
    <x v="0"/>
    <n v="562219"/>
    <x v="1"/>
    <n v="1514"/>
    <x v="9"/>
    <n v="7570"/>
    <n v="3028"/>
    <n v="4542"/>
  </r>
  <r>
    <x v="0"/>
    <n v="183251"/>
    <x v="1"/>
    <n v="1513"/>
    <x v="15"/>
    <n v="7565"/>
    <n v="3026"/>
    <n v="4539"/>
  </r>
  <r>
    <x v="4"/>
    <n v="572044"/>
    <x v="3"/>
    <n v="1884"/>
    <x v="6"/>
    <n v="7536"/>
    <n v="2826"/>
    <n v="4710"/>
  </r>
  <r>
    <x v="3"/>
    <n v="553803"/>
    <x v="0"/>
    <n v="1250"/>
    <x v="15"/>
    <n v="7500"/>
    <n v="3437.5"/>
    <n v="4062.5"/>
  </r>
  <r>
    <x v="0"/>
    <n v="568366"/>
    <x v="1"/>
    <n v="1496"/>
    <x v="4"/>
    <n v="7480"/>
    <n v="2992"/>
    <n v="4488"/>
  </r>
  <r>
    <x v="1"/>
    <n v="792599"/>
    <x v="4"/>
    <n v="2487"/>
    <x v="15"/>
    <n v="7461"/>
    <n v="3108.75"/>
    <n v="4352.25"/>
  </r>
  <r>
    <x v="0"/>
    <n v="449939"/>
    <x v="3"/>
    <n v="1865"/>
    <x v="9"/>
    <n v="7460"/>
    <n v="2797.5"/>
    <n v="4662.5"/>
  </r>
  <r>
    <x v="3"/>
    <n v="444395"/>
    <x v="4"/>
    <n v="2479"/>
    <x v="0"/>
    <n v="7437"/>
    <n v="3098.75"/>
    <n v="4338.25"/>
  </r>
  <r>
    <x v="0"/>
    <n v="161388"/>
    <x v="3"/>
    <n v="1858"/>
    <x v="9"/>
    <n v="7432"/>
    <n v="2787"/>
    <n v="4645"/>
  </r>
  <r>
    <x v="2"/>
    <n v="119027"/>
    <x v="3"/>
    <n v="1834"/>
    <x v="8"/>
    <n v="7336"/>
    <n v="2751"/>
    <n v="4585"/>
  </r>
  <r>
    <x v="0"/>
    <n v="669715"/>
    <x v="0"/>
    <n v="1221"/>
    <x v="3"/>
    <n v="7326"/>
    <n v="3357.75"/>
    <n v="3968.25"/>
  </r>
  <r>
    <x v="1"/>
    <n v="562962"/>
    <x v="4"/>
    <n v="2436"/>
    <x v="14"/>
    <n v="7308"/>
    <n v="3045"/>
    <n v="4263"/>
  </r>
  <r>
    <x v="0"/>
    <n v="710711"/>
    <x v="1"/>
    <n v="1438.5"/>
    <x v="0"/>
    <n v="7192.5"/>
    <n v="2877"/>
    <n v="4315.5"/>
  </r>
  <r>
    <x v="0"/>
    <n v="821698"/>
    <x v="2"/>
    <n v="1433"/>
    <x v="7"/>
    <n v="7165"/>
    <n v="3152.6"/>
    <n v="4012.4"/>
  </r>
  <r>
    <x v="3"/>
    <n v="601126"/>
    <x v="4"/>
    <n v="2387"/>
    <x v="10"/>
    <n v="7161"/>
    <n v="2983.75"/>
    <n v="4177.25"/>
  </r>
  <r>
    <x v="0"/>
    <n v="317699"/>
    <x v="3"/>
    <n v="1790"/>
    <x v="12"/>
    <n v="7160"/>
    <n v="2685"/>
    <n v="4475"/>
  </r>
  <r>
    <x v="0"/>
    <n v="168032"/>
    <x v="0"/>
    <n v="1190"/>
    <x v="4"/>
    <n v="7140"/>
    <n v="3272.5"/>
    <n v="3867.5"/>
  </r>
  <r>
    <x v="2"/>
    <n v="595670"/>
    <x v="1"/>
    <n v="1414.5"/>
    <x v="1"/>
    <n v="7072.5"/>
    <n v="2829"/>
    <n v="4243.5"/>
  </r>
  <r>
    <x v="4"/>
    <n v="345233"/>
    <x v="3"/>
    <n v="1761"/>
    <x v="12"/>
    <n v="7044"/>
    <n v="2641.5"/>
    <n v="4402.5"/>
  </r>
  <r>
    <x v="0"/>
    <n v="521535"/>
    <x v="1"/>
    <n v="1404"/>
    <x v="11"/>
    <n v="7020"/>
    <n v="2808"/>
    <n v="4212"/>
  </r>
  <r>
    <x v="0"/>
    <n v="504962"/>
    <x v="2"/>
    <n v="1403"/>
    <x v="3"/>
    <n v="7015"/>
    <n v="3086.6"/>
    <n v="3928.4"/>
  </r>
  <r>
    <x v="0"/>
    <n v="406234"/>
    <x v="4"/>
    <n v="2338"/>
    <x v="4"/>
    <n v="7014"/>
    <n v="2922.5"/>
    <n v="4091.5"/>
  </r>
  <r>
    <x v="0"/>
    <n v="759484"/>
    <x v="3"/>
    <n v="1743"/>
    <x v="7"/>
    <n v="6972"/>
    <n v="2614.5"/>
    <n v="4357.5"/>
  </r>
  <r>
    <x v="3"/>
    <n v="158597"/>
    <x v="1"/>
    <n v="1393"/>
    <x v="5"/>
    <n v="6965"/>
    <n v="2786"/>
    <n v="4179"/>
  </r>
  <r>
    <x v="0"/>
    <n v="540063"/>
    <x v="2"/>
    <n v="1393"/>
    <x v="5"/>
    <n v="6965"/>
    <n v="3064.6"/>
    <n v="3900.4"/>
  </r>
  <r>
    <x v="0"/>
    <n v="691331"/>
    <x v="1"/>
    <n v="1389"/>
    <x v="3"/>
    <n v="6945"/>
    <n v="2778"/>
    <n v="4167"/>
  </r>
  <r>
    <x v="4"/>
    <n v="872775"/>
    <x v="4"/>
    <n v="2297"/>
    <x v="11"/>
    <n v="6891"/>
    <n v="2871.25"/>
    <n v="4019.75"/>
  </r>
  <r>
    <x v="3"/>
    <n v="540189"/>
    <x v="4"/>
    <n v="2294"/>
    <x v="3"/>
    <n v="6882"/>
    <n v="2867.5"/>
    <n v="4014.5"/>
  </r>
  <r>
    <x v="2"/>
    <n v="545954"/>
    <x v="2"/>
    <n v="1375"/>
    <x v="14"/>
    <n v="6875"/>
    <n v="3025"/>
    <n v="3850"/>
  </r>
  <r>
    <x v="4"/>
    <n v="631270"/>
    <x v="1"/>
    <n v="1372"/>
    <x v="0"/>
    <n v="6860"/>
    <n v="2744"/>
    <n v="4116"/>
  </r>
  <r>
    <x v="1"/>
    <n v="560670"/>
    <x v="2"/>
    <n v="1372"/>
    <x v="15"/>
    <n v="6860"/>
    <n v="3018.4"/>
    <n v="3841.6"/>
  </r>
  <r>
    <x v="2"/>
    <n v="713958"/>
    <x v="1"/>
    <n v="1369.5"/>
    <x v="2"/>
    <n v="6847.5"/>
    <n v="2739"/>
    <n v="4108.5"/>
  </r>
  <r>
    <x v="0"/>
    <n v="418690"/>
    <x v="1"/>
    <n v="1366"/>
    <x v="4"/>
    <n v="6830"/>
    <n v="2732"/>
    <n v="4098"/>
  </r>
  <r>
    <x v="0"/>
    <n v="277131"/>
    <x v="2"/>
    <n v="1366"/>
    <x v="4"/>
    <n v="6830"/>
    <n v="3005.2"/>
    <n v="3824.8"/>
  </r>
  <r>
    <x v="0"/>
    <n v="781275"/>
    <x v="1"/>
    <n v="1366"/>
    <x v="10"/>
    <n v="6830"/>
    <n v="2732"/>
    <n v="4098"/>
  </r>
  <r>
    <x v="0"/>
    <n v="223911"/>
    <x v="0"/>
    <n v="1135"/>
    <x v="4"/>
    <n v="6810"/>
    <n v="3121.25"/>
    <n v="3688.75"/>
  </r>
  <r>
    <x v="1"/>
    <n v="816536"/>
    <x v="1"/>
    <n v="1362"/>
    <x v="15"/>
    <n v="6810"/>
    <n v="2724"/>
    <n v="4086"/>
  </r>
  <r>
    <x v="3"/>
    <n v="259455"/>
    <x v="1"/>
    <n v="1359"/>
    <x v="10"/>
    <n v="6795"/>
    <n v="2718"/>
    <n v="4077"/>
  </r>
  <r>
    <x v="0"/>
    <n v="357838"/>
    <x v="2"/>
    <n v="1350"/>
    <x v="9"/>
    <n v="6750"/>
    <n v="2970"/>
    <n v="3780"/>
  </r>
  <r>
    <x v="4"/>
    <n v="594463"/>
    <x v="4"/>
    <n v="2234"/>
    <x v="8"/>
    <n v="6702"/>
    <n v="2792.5"/>
    <n v="3909.5"/>
  </r>
  <r>
    <x v="1"/>
    <n v="899556"/>
    <x v="4"/>
    <n v="2215"/>
    <x v="8"/>
    <n v="6645"/>
    <n v="2768.75"/>
    <n v="3876.25"/>
  </r>
  <r>
    <x v="3"/>
    <n v="205484"/>
    <x v="1"/>
    <n v="1324"/>
    <x v="10"/>
    <n v="6620"/>
    <n v="2648"/>
    <n v="3972"/>
  </r>
  <r>
    <x v="3"/>
    <n v="246621"/>
    <x v="4"/>
    <n v="2178"/>
    <x v="4"/>
    <n v="6534"/>
    <n v="2722.5"/>
    <n v="3811.5"/>
  </r>
  <r>
    <x v="4"/>
    <n v="144559"/>
    <x v="4"/>
    <n v="2177"/>
    <x v="5"/>
    <n v="6531"/>
    <n v="2721.25"/>
    <n v="3809.75"/>
  </r>
  <r>
    <x v="1"/>
    <n v="833644"/>
    <x v="1"/>
    <n v="1303"/>
    <x v="9"/>
    <n v="6515"/>
    <n v="2606"/>
    <n v="3909"/>
  </r>
  <r>
    <x v="3"/>
    <n v="765978"/>
    <x v="0"/>
    <n v="1084"/>
    <x v="15"/>
    <n v="6504"/>
    <n v="2981"/>
    <n v="3523"/>
  </r>
  <r>
    <x v="1"/>
    <n v="823956"/>
    <x v="4"/>
    <n v="2167"/>
    <x v="3"/>
    <n v="6501"/>
    <n v="2708.75"/>
    <n v="3792.25"/>
  </r>
  <r>
    <x v="2"/>
    <n v="776532"/>
    <x v="1"/>
    <n v="1295"/>
    <x v="5"/>
    <n v="6475"/>
    <n v="2590"/>
    <n v="3885"/>
  </r>
  <r>
    <x v="4"/>
    <n v="194906"/>
    <x v="3"/>
    <n v="1618.5"/>
    <x v="0"/>
    <n v="6474"/>
    <n v="2427.75"/>
    <n v="4046.25"/>
  </r>
  <r>
    <x v="1"/>
    <n v="505496"/>
    <x v="4"/>
    <n v="2151"/>
    <x v="13"/>
    <n v="6453"/>
    <n v="2688.75"/>
    <n v="3764.25"/>
  </r>
  <r>
    <x v="3"/>
    <n v="455780"/>
    <x v="1"/>
    <n v="1287"/>
    <x v="15"/>
    <n v="6435"/>
    <n v="2574"/>
    <n v="3861"/>
  </r>
  <r>
    <x v="0"/>
    <n v="786700"/>
    <x v="2"/>
    <n v="1282"/>
    <x v="4"/>
    <n v="6410"/>
    <n v="2820.4"/>
    <n v="3589.6"/>
  </r>
  <r>
    <x v="2"/>
    <n v="711362"/>
    <x v="4"/>
    <n v="2134"/>
    <x v="13"/>
    <n v="6402"/>
    <n v="2667.5"/>
    <n v="3734.5"/>
  </r>
  <r>
    <x v="2"/>
    <n v="131700"/>
    <x v="2"/>
    <n v="1269"/>
    <x v="5"/>
    <n v="6345"/>
    <n v="2791.8"/>
    <n v="3553.2"/>
  </r>
  <r>
    <x v="0"/>
    <n v="367956"/>
    <x v="0"/>
    <n v="1055"/>
    <x v="15"/>
    <n v="6330"/>
    <n v="2901.25"/>
    <n v="3428.75"/>
  </r>
  <r>
    <x v="3"/>
    <n v="644843"/>
    <x v="4"/>
    <n v="2109"/>
    <x v="7"/>
    <n v="6327"/>
    <n v="2636.25"/>
    <n v="3690.75"/>
  </r>
  <r>
    <x v="3"/>
    <n v="203224"/>
    <x v="3"/>
    <n v="1580"/>
    <x v="13"/>
    <n v="6320"/>
    <n v="2370"/>
    <n v="3950"/>
  </r>
  <r>
    <x v="0"/>
    <n v="428676"/>
    <x v="1"/>
    <n v="1259"/>
    <x v="1"/>
    <n v="6295"/>
    <n v="2518"/>
    <n v="3777"/>
  </r>
  <r>
    <x v="3"/>
    <n v="295574"/>
    <x v="3"/>
    <n v="1563"/>
    <x v="7"/>
    <n v="6252"/>
    <n v="2344.5"/>
    <n v="3907.5"/>
  </r>
  <r>
    <x v="3"/>
    <n v="707082"/>
    <x v="2"/>
    <n v="1250"/>
    <x v="15"/>
    <n v="6250"/>
    <n v="2750"/>
    <n v="3500"/>
  </r>
  <r>
    <x v="0"/>
    <n v="374010"/>
    <x v="1"/>
    <n v="1249"/>
    <x v="5"/>
    <n v="6245"/>
    <n v="2498"/>
    <n v="3747"/>
  </r>
  <r>
    <x v="0"/>
    <n v="607051"/>
    <x v="3"/>
    <n v="1560"/>
    <x v="11"/>
    <n v="6240"/>
    <n v="2340"/>
    <n v="3900"/>
  </r>
  <r>
    <x v="2"/>
    <n v="234670"/>
    <x v="0"/>
    <n v="1033"/>
    <x v="14"/>
    <n v="6198"/>
    <n v="2840.75"/>
    <n v="3357.25"/>
  </r>
  <r>
    <x v="3"/>
    <n v="734809"/>
    <x v="2"/>
    <n v="1236"/>
    <x v="10"/>
    <n v="6180"/>
    <n v="2719.2"/>
    <n v="3460.8"/>
  </r>
  <r>
    <x v="1"/>
    <n v="514463"/>
    <x v="1"/>
    <n v="1233"/>
    <x v="15"/>
    <n v="6165"/>
    <n v="2466"/>
    <n v="3699"/>
  </r>
  <r>
    <x v="2"/>
    <n v="495847"/>
    <x v="3"/>
    <n v="1540"/>
    <x v="6"/>
    <n v="6160"/>
    <n v="2310"/>
    <n v="3850"/>
  </r>
  <r>
    <x v="0"/>
    <n v="697895"/>
    <x v="1"/>
    <n v="1228"/>
    <x v="3"/>
    <n v="6140"/>
    <n v="2456"/>
    <n v="3684"/>
  </r>
  <r>
    <x v="0"/>
    <n v="117166"/>
    <x v="2"/>
    <n v="1228"/>
    <x v="3"/>
    <n v="6140"/>
    <n v="2701.6"/>
    <n v="3438.4"/>
  </r>
  <r>
    <x v="0"/>
    <n v="171515"/>
    <x v="1"/>
    <n v="1227"/>
    <x v="5"/>
    <n v="6135"/>
    <n v="2454"/>
    <n v="3681"/>
  </r>
  <r>
    <x v="0"/>
    <n v="758487"/>
    <x v="0"/>
    <n v="1013"/>
    <x v="15"/>
    <n v="6078"/>
    <n v="2785.75"/>
    <n v="3292.25"/>
  </r>
  <r>
    <x v="0"/>
    <n v="199710"/>
    <x v="3"/>
    <n v="1513"/>
    <x v="10"/>
    <n v="6052"/>
    <n v="2269.5"/>
    <n v="3782.5"/>
  </r>
  <r>
    <x v="2"/>
    <n v="682634"/>
    <x v="3"/>
    <n v="1513"/>
    <x v="15"/>
    <n v="6052"/>
    <n v="2269.5"/>
    <n v="3782.5"/>
  </r>
  <r>
    <x v="2"/>
    <n v="552346"/>
    <x v="0"/>
    <n v="1006"/>
    <x v="4"/>
    <n v="6036"/>
    <n v="2766.5"/>
    <n v="3269.5"/>
  </r>
  <r>
    <x v="1"/>
    <n v="263637"/>
    <x v="0"/>
    <n v="1001"/>
    <x v="6"/>
    <n v="6006"/>
    <n v="2752.75"/>
    <n v="3253.25"/>
  </r>
  <r>
    <x v="0"/>
    <n v="793118"/>
    <x v="4"/>
    <n v="2001"/>
    <x v="9"/>
    <n v="6003"/>
    <n v="2501.25"/>
    <n v="3501.75"/>
  </r>
  <r>
    <x v="0"/>
    <n v="294935"/>
    <x v="1"/>
    <n v="1198"/>
    <x v="3"/>
    <n v="5990"/>
    <n v="2396"/>
    <n v="3594"/>
  </r>
  <r>
    <x v="0"/>
    <n v="582048"/>
    <x v="1"/>
    <n v="1197"/>
    <x v="10"/>
    <n v="5985"/>
    <n v="2394"/>
    <n v="3591"/>
  </r>
  <r>
    <x v="3"/>
    <n v="289035"/>
    <x v="3"/>
    <n v="1496"/>
    <x v="5"/>
    <n v="5984"/>
    <n v="2244"/>
    <n v="3740"/>
  </r>
  <r>
    <x v="0"/>
    <n v="479703"/>
    <x v="2"/>
    <n v="1190"/>
    <x v="4"/>
    <n v="5950"/>
    <n v="2618"/>
    <n v="3332"/>
  </r>
  <r>
    <x v="0"/>
    <n v="788517"/>
    <x v="3"/>
    <n v="1482"/>
    <x v="14"/>
    <n v="5928"/>
    <n v="2223"/>
    <n v="3705"/>
  </r>
  <r>
    <x v="3"/>
    <n v="382008"/>
    <x v="0"/>
    <n v="986"/>
    <x v="5"/>
    <n v="5916"/>
    <n v="2711.5"/>
    <n v="3204.5"/>
  </r>
  <r>
    <x v="0"/>
    <n v="763666"/>
    <x v="1"/>
    <n v="1177"/>
    <x v="10"/>
    <n v="5885"/>
    <n v="2354"/>
    <n v="3531"/>
  </r>
  <r>
    <x v="3"/>
    <n v="837170"/>
    <x v="1"/>
    <n v="1175"/>
    <x v="5"/>
    <n v="5875"/>
    <n v="2350"/>
    <n v="3525"/>
  </r>
  <r>
    <x v="3"/>
    <n v="462436"/>
    <x v="4"/>
    <n v="1956"/>
    <x v="0"/>
    <n v="5868"/>
    <n v="2445"/>
    <n v="3423"/>
  </r>
  <r>
    <x v="2"/>
    <n v="623371"/>
    <x v="4"/>
    <n v="1945"/>
    <x v="3"/>
    <n v="5835"/>
    <n v="2431.25"/>
    <n v="3403.75"/>
  </r>
  <r>
    <x v="3"/>
    <n v="434482"/>
    <x v="4"/>
    <n v="1940"/>
    <x v="14"/>
    <n v="5820"/>
    <n v="2425"/>
    <n v="3395"/>
  </r>
  <r>
    <x v="0"/>
    <n v="151329"/>
    <x v="2"/>
    <n v="1159"/>
    <x v="3"/>
    <n v="5795"/>
    <n v="2549.8000000000002"/>
    <n v="3245.2"/>
  </r>
  <r>
    <x v="2"/>
    <n v="690780"/>
    <x v="1"/>
    <n v="1158"/>
    <x v="12"/>
    <n v="5790"/>
    <n v="2316"/>
    <n v="3474"/>
  </r>
  <r>
    <x v="2"/>
    <n v="869055"/>
    <x v="3"/>
    <n v="1445"/>
    <x v="13"/>
    <n v="5780"/>
    <n v="2167.5"/>
    <n v="3612.5"/>
  </r>
  <r>
    <x v="3"/>
    <n v="203608"/>
    <x v="1"/>
    <n v="1153"/>
    <x v="5"/>
    <n v="5765"/>
    <n v="2306"/>
    <n v="3459"/>
  </r>
  <r>
    <x v="0"/>
    <n v="703612"/>
    <x v="4"/>
    <n v="1916"/>
    <x v="1"/>
    <n v="5748"/>
    <n v="2395"/>
    <n v="3353"/>
  </r>
  <r>
    <x v="3"/>
    <n v="308620"/>
    <x v="1"/>
    <n v="1143"/>
    <x v="5"/>
    <n v="5715"/>
    <n v="2286"/>
    <n v="3429"/>
  </r>
  <r>
    <x v="0"/>
    <n v="170867"/>
    <x v="2"/>
    <n v="1143"/>
    <x v="5"/>
    <n v="5715"/>
    <n v="2514.6"/>
    <n v="3200.4"/>
  </r>
  <r>
    <x v="2"/>
    <n v="730844"/>
    <x v="0"/>
    <n v="952"/>
    <x v="9"/>
    <n v="5712"/>
    <n v="2618"/>
    <n v="3094"/>
  </r>
  <r>
    <x v="4"/>
    <n v="234290"/>
    <x v="1"/>
    <n v="1142"/>
    <x v="4"/>
    <n v="5710"/>
    <n v="2284"/>
    <n v="3426"/>
  </r>
  <r>
    <x v="0"/>
    <n v="697568"/>
    <x v="1"/>
    <n v="1138"/>
    <x v="15"/>
    <n v="5690"/>
    <n v="2276"/>
    <n v="3414"/>
  </r>
  <r>
    <x v="1"/>
    <n v="691342"/>
    <x v="2"/>
    <n v="1135"/>
    <x v="4"/>
    <n v="5675"/>
    <n v="2497"/>
    <n v="3178"/>
  </r>
  <r>
    <x v="3"/>
    <n v="149767"/>
    <x v="4"/>
    <n v="1874"/>
    <x v="6"/>
    <n v="5622"/>
    <n v="2342.5"/>
    <n v="3279.5"/>
  </r>
  <r>
    <x v="3"/>
    <n v="898591"/>
    <x v="1"/>
    <n v="1123"/>
    <x v="8"/>
    <n v="5615"/>
    <n v="2246"/>
    <n v="3369"/>
  </r>
  <r>
    <x v="3"/>
    <n v="304458"/>
    <x v="2"/>
    <n v="1123"/>
    <x v="6"/>
    <n v="5615"/>
    <n v="2470.6"/>
    <n v="3144.4"/>
  </r>
  <r>
    <x v="3"/>
    <n v="366080"/>
    <x v="4"/>
    <n v="1870"/>
    <x v="14"/>
    <n v="5610"/>
    <n v="2337.5"/>
    <n v="3272.5"/>
  </r>
  <r>
    <x v="0"/>
    <n v="667288"/>
    <x v="1"/>
    <n v="1122"/>
    <x v="12"/>
    <n v="5610"/>
    <n v="2244"/>
    <n v="3366"/>
  </r>
  <r>
    <x v="3"/>
    <n v="390355"/>
    <x v="4"/>
    <n v="1867"/>
    <x v="13"/>
    <n v="5601"/>
    <n v="2333.75"/>
    <n v="3267.25"/>
  </r>
  <r>
    <x v="3"/>
    <n v="653226"/>
    <x v="2"/>
    <n v="1118"/>
    <x v="10"/>
    <n v="5590"/>
    <n v="2459.6"/>
    <n v="3130.4"/>
  </r>
  <r>
    <x v="2"/>
    <n v="128044"/>
    <x v="3"/>
    <n v="1397"/>
    <x v="5"/>
    <n v="5588"/>
    <n v="2095.5"/>
    <n v="3492.5"/>
  </r>
  <r>
    <x v="2"/>
    <n v="686090"/>
    <x v="1"/>
    <n v="1114"/>
    <x v="12"/>
    <n v="5570"/>
    <n v="2228"/>
    <n v="3342"/>
  </r>
  <r>
    <x v="4"/>
    <n v="265959"/>
    <x v="0"/>
    <n v="923"/>
    <x v="6"/>
    <n v="5538"/>
    <n v="2538.25"/>
    <n v="2999.75"/>
  </r>
  <r>
    <x v="0"/>
    <n v="604462"/>
    <x v="2"/>
    <n v="1101"/>
    <x v="12"/>
    <n v="5505"/>
    <n v="2422.1999999999998"/>
    <n v="3082.8"/>
  </r>
  <r>
    <x v="2"/>
    <n v="414628"/>
    <x v="0"/>
    <n v="914"/>
    <x v="15"/>
    <n v="5484"/>
    <n v="2513.5"/>
    <n v="2970.5"/>
  </r>
  <r>
    <x v="1"/>
    <n v="278950"/>
    <x v="1"/>
    <n v="1095"/>
    <x v="7"/>
    <n v="5475"/>
    <n v="2190"/>
    <n v="3285"/>
  </r>
  <r>
    <x v="1"/>
    <n v="529578"/>
    <x v="1"/>
    <n v="1094"/>
    <x v="4"/>
    <n v="5470"/>
    <n v="2188"/>
    <n v="3282"/>
  </r>
  <r>
    <x v="2"/>
    <n v="745887"/>
    <x v="4"/>
    <n v="1817"/>
    <x v="15"/>
    <n v="5451"/>
    <n v="2271.25"/>
    <n v="3179.75"/>
  </r>
  <r>
    <x v="2"/>
    <n v="702657"/>
    <x v="3"/>
    <n v="1362"/>
    <x v="15"/>
    <n v="5448"/>
    <n v="2043"/>
    <n v="3405"/>
  </r>
  <r>
    <x v="0"/>
    <n v="234667"/>
    <x v="0"/>
    <n v="905"/>
    <x v="5"/>
    <n v="5430"/>
    <n v="2488.75"/>
    <n v="2941.25"/>
  </r>
  <r>
    <x v="3"/>
    <n v="332447"/>
    <x v="1"/>
    <n v="1085"/>
    <x v="5"/>
    <n v="5425"/>
    <n v="2170"/>
    <n v="3255"/>
  </r>
  <r>
    <x v="0"/>
    <n v="300303"/>
    <x v="1"/>
    <n v="1084"/>
    <x v="15"/>
    <n v="5420"/>
    <n v="2168"/>
    <n v="3252"/>
  </r>
  <r>
    <x v="0"/>
    <n v="559561"/>
    <x v="4"/>
    <n v="1806"/>
    <x v="7"/>
    <n v="5418"/>
    <n v="2257.5"/>
    <n v="3160.5"/>
  </r>
  <r>
    <x v="2"/>
    <n v="558408"/>
    <x v="2"/>
    <n v="1074"/>
    <x v="1"/>
    <n v="5370"/>
    <n v="2362.8000000000002"/>
    <n v="3007.2"/>
  </r>
  <r>
    <x v="2"/>
    <n v="858867"/>
    <x v="3"/>
    <n v="1321"/>
    <x v="0"/>
    <n v="5284"/>
    <n v="1981.5"/>
    <n v="3302.5"/>
  </r>
  <r>
    <x v="1"/>
    <n v="436748"/>
    <x v="1"/>
    <n v="1056"/>
    <x v="13"/>
    <n v="5280"/>
    <n v="2112"/>
    <n v="3168"/>
  </r>
  <r>
    <x v="1"/>
    <n v="531834"/>
    <x v="1"/>
    <n v="1055"/>
    <x v="15"/>
    <n v="5275"/>
    <n v="2110"/>
    <n v="3165"/>
  </r>
  <r>
    <x v="1"/>
    <n v="275167"/>
    <x v="4"/>
    <n v="1744"/>
    <x v="10"/>
    <n v="5232"/>
    <n v="2180"/>
    <n v="3052"/>
  </r>
  <r>
    <x v="3"/>
    <n v="361541"/>
    <x v="4"/>
    <n v="1738.5"/>
    <x v="1"/>
    <n v="5215.5"/>
    <n v="2173.125"/>
    <n v="3042.375"/>
  </r>
  <r>
    <x v="3"/>
    <n v="153144"/>
    <x v="4"/>
    <n v="1734"/>
    <x v="0"/>
    <n v="5202"/>
    <n v="2167.5"/>
    <n v="3034.5"/>
  </r>
  <r>
    <x v="0"/>
    <n v="842675"/>
    <x v="2"/>
    <n v="1038"/>
    <x v="4"/>
    <n v="5190"/>
    <n v="2283.6"/>
    <n v="2906.4"/>
  </r>
  <r>
    <x v="2"/>
    <n v="429472"/>
    <x v="1"/>
    <n v="1038"/>
    <x v="4"/>
    <n v="5190"/>
    <n v="2076"/>
    <n v="3114"/>
  </r>
  <r>
    <x v="2"/>
    <n v="601636"/>
    <x v="3"/>
    <n v="1295"/>
    <x v="5"/>
    <n v="5180"/>
    <n v="1942.5"/>
    <n v="3237.5"/>
  </r>
  <r>
    <x v="2"/>
    <n v="304806"/>
    <x v="0"/>
    <n v="861"/>
    <x v="5"/>
    <n v="5166"/>
    <n v="2367.75"/>
    <n v="2798.25"/>
  </r>
  <r>
    <x v="4"/>
    <n v="142979"/>
    <x v="1"/>
    <n v="1031"/>
    <x v="8"/>
    <n v="5155"/>
    <n v="2062"/>
    <n v="3093"/>
  </r>
  <r>
    <x v="0"/>
    <n v="600124"/>
    <x v="1"/>
    <n v="1030"/>
    <x v="7"/>
    <n v="5150"/>
    <n v="2060"/>
    <n v="3090"/>
  </r>
  <r>
    <x v="4"/>
    <n v="428131"/>
    <x v="0"/>
    <n v="853"/>
    <x v="15"/>
    <n v="5118"/>
    <n v="2345.75"/>
    <n v="2772.25"/>
  </r>
  <r>
    <x v="2"/>
    <n v="721092"/>
    <x v="1"/>
    <n v="1013"/>
    <x v="15"/>
    <n v="5065"/>
    <n v="2026"/>
    <n v="3039"/>
  </r>
  <r>
    <x v="2"/>
    <n v="640447"/>
    <x v="1"/>
    <n v="1006"/>
    <x v="4"/>
    <n v="5030"/>
    <n v="2012"/>
    <n v="3018"/>
  </r>
  <r>
    <x v="0"/>
    <n v="766207"/>
    <x v="2"/>
    <n v="994"/>
    <x v="8"/>
    <n v="4970"/>
    <n v="2186.8000000000002"/>
    <n v="2783.2"/>
  </r>
  <r>
    <x v="2"/>
    <n v="560581"/>
    <x v="1"/>
    <n v="991"/>
    <x v="4"/>
    <n v="4955"/>
    <n v="1982"/>
    <n v="2973"/>
  </r>
  <r>
    <x v="2"/>
    <n v="108848"/>
    <x v="4"/>
    <n v="1642"/>
    <x v="6"/>
    <n v="4926"/>
    <n v="2052.5"/>
    <n v="2873.5"/>
  </r>
  <r>
    <x v="0"/>
    <n v="140794"/>
    <x v="1"/>
    <n v="974"/>
    <x v="9"/>
    <n v="4870"/>
    <n v="1948"/>
    <n v="2922"/>
  </r>
  <r>
    <x v="1"/>
    <n v="123431"/>
    <x v="1"/>
    <n v="973"/>
    <x v="12"/>
    <n v="4865"/>
    <n v="1946"/>
    <n v="2919"/>
  </r>
  <r>
    <x v="4"/>
    <n v="156941"/>
    <x v="0"/>
    <n v="809"/>
    <x v="3"/>
    <n v="4854"/>
    <n v="2224.75"/>
    <n v="2629.25"/>
  </r>
  <r>
    <x v="2"/>
    <n v="256775"/>
    <x v="2"/>
    <n v="970"/>
    <x v="11"/>
    <n v="4850"/>
    <n v="2134"/>
    <n v="2716"/>
  </r>
  <r>
    <x v="3"/>
    <n v="666752"/>
    <x v="0"/>
    <n v="807"/>
    <x v="9"/>
    <n v="4842"/>
    <n v="2219.25"/>
    <n v="2622.75"/>
  </r>
  <r>
    <x v="0"/>
    <n v="103112"/>
    <x v="3"/>
    <n v="1210"/>
    <x v="12"/>
    <n v="4840"/>
    <n v="1815"/>
    <n v="3025"/>
  </r>
  <r>
    <x v="0"/>
    <n v="518063"/>
    <x v="3"/>
    <n v="1198"/>
    <x v="3"/>
    <n v="4792"/>
    <n v="1797"/>
    <n v="2995"/>
  </r>
  <r>
    <x v="3"/>
    <n v="561318"/>
    <x v="4"/>
    <n v="1583"/>
    <x v="4"/>
    <n v="4749"/>
    <n v="1978.75"/>
    <n v="2770.25"/>
  </r>
  <r>
    <x v="4"/>
    <n v="628954"/>
    <x v="4"/>
    <n v="1582"/>
    <x v="15"/>
    <n v="4746"/>
    <n v="1977.5"/>
    <n v="2768.5"/>
  </r>
  <r>
    <x v="4"/>
    <n v="217808"/>
    <x v="0"/>
    <n v="790"/>
    <x v="7"/>
    <n v="4740"/>
    <n v="2172.5"/>
    <n v="2567.5"/>
  </r>
  <r>
    <x v="1"/>
    <n v="565067"/>
    <x v="4"/>
    <n v="1579"/>
    <x v="12"/>
    <n v="4737"/>
    <n v="1973.75"/>
    <n v="2763.25"/>
  </r>
  <r>
    <x v="3"/>
    <n v="550622"/>
    <x v="2"/>
    <n v="947"/>
    <x v="8"/>
    <n v="4735"/>
    <n v="2083.4"/>
    <n v="2651.6"/>
  </r>
  <r>
    <x v="3"/>
    <n v="358173"/>
    <x v="4"/>
    <n v="1570"/>
    <x v="4"/>
    <n v="4710"/>
    <n v="1962.5"/>
    <n v="2747.5"/>
  </r>
  <r>
    <x v="3"/>
    <n v="544809"/>
    <x v="2"/>
    <n v="941"/>
    <x v="10"/>
    <n v="4705"/>
    <n v="2070.1999999999998"/>
    <n v="2634.8"/>
  </r>
  <r>
    <x v="4"/>
    <n v="819278"/>
    <x v="3"/>
    <n v="1174"/>
    <x v="6"/>
    <n v="4696"/>
    <n v="1761"/>
    <n v="2935"/>
  </r>
  <r>
    <x v="4"/>
    <n v="762271"/>
    <x v="4"/>
    <n v="1565"/>
    <x v="5"/>
    <n v="4695"/>
    <n v="1956.25"/>
    <n v="2738.75"/>
  </r>
  <r>
    <x v="2"/>
    <n v="521663"/>
    <x v="4"/>
    <n v="1531"/>
    <x v="15"/>
    <n v="4593"/>
    <n v="1913.75"/>
    <n v="2679.25"/>
  </r>
  <r>
    <x v="1"/>
    <n v="770750"/>
    <x v="1"/>
    <n v="918"/>
    <x v="7"/>
    <n v="4590"/>
    <n v="1836"/>
    <n v="2754"/>
  </r>
  <r>
    <x v="4"/>
    <n v="587301"/>
    <x v="4"/>
    <n v="1527"/>
    <x v="8"/>
    <n v="4581"/>
    <n v="1908.75"/>
    <n v="2672.25"/>
  </r>
  <r>
    <x v="1"/>
    <n v="855262"/>
    <x v="1"/>
    <n v="914"/>
    <x v="15"/>
    <n v="4570"/>
    <n v="1828"/>
    <n v="2742"/>
  </r>
  <r>
    <x v="4"/>
    <n v="144696"/>
    <x v="1"/>
    <n v="912"/>
    <x v="11"/>
    <n v="4560"/>
    <n v="1824"/>
    <n v="2736"/>
  </r>
  <r>
    <x v="0"/>
    <n v="592176"/>
    <x v="4"/>
    <n v="1514"/>
    <x v="3"/>
    <n v="4542"/>
    <n v="1892.5"/>
    <n v="2649.5"/>
  </r>
  <r>
    <x v="0"/>
    <n v="170514"/>
    <x v="1"/>
    <n v="905"/>
    <x v="5"/>
    <n v="4525"/>
    <n v="1810"/>
    <n v="2715"/>
  </r>
  <r>
    <x v="1"/>
    <n v="721252"/>
    <x v="4"/>
    <n v="1498"/>
    <x v="4"/>
    <n v="4494"/>
    <n v="1872.5"/>
    <n v="2621.5"/>
  </r>
  <r>
    <x v="3"/>
    <n v="356877"/>
    <x v="4"/>
    <n v="1496"/>
    <x v="5"/>
    <n v="4488"/>
    <n v="1870"/>
    <n v="2618"/>
  </r>
  <r>
    <x v="0"/>
    <n v="138905"/>
    <x v="4"/>
    <n v="1491"/>
    <x v="12"/>
    <n v="4473"/>
    <n v="1863.75"/>
    <n v="2609.25"/>
  </r>
  <r>
    <x v="2"/>
    <n v="137994"/>
    <x v="3"/>
    <n v="1117.5"/>
    <x v="0"/>
    <n v="4470"/>
    <n v="1676.25"/>
    <n v="2793.75"/>
  </r>
  <r>
    <x v="0"/>
    <n v="787606"/>
    <x v="3"/>
    <n v="1116"/>
    <x v="9"/>
    <n v="4464"/>
    <n v="1674"/>
    <n v="2790"/>
  </r>
  <r>
    <x v="0"/>
    <n v="858624"/>
    <x v="2"/>
    <n v="888"/>
    <x v="12"/>
    <n v="4440"/>
    <n v="1953.6"/>
    <n v="2486.4"/>
  </r>
  <r>
    <x v="1"/>
    <n v="249663"/>
    <x v="1"/>
    <n v="886"/>
    <x v="4"/>
    <n v="4430"/>
    <n v="1772"/>
    <n v="2658"/>
  </r>
  <r>
    <x v="2"/>
    <n v="455927"/>
    <x v="0"/>
    <n v="736"/>
    <x v="8"/>
    <n v="4416"/>
    <n v="2024"/>
    <n v="2392"/>
  </r>
  <r>
    <x v="1"/>
    <n v="889571"/>
    <x v="1"/>
    <n v="883"/>
    <x v="6"/>
    <n v="4415"/>
    <n v="1766"/>
    <n v="2649"/>
  </r>
  <r>
    <x v="0"/>
    <n v="629559"/>
    <x v="3"/>
    <n v="1094"/>
    <x v="4"/>
    <n v="4376"/>
    <n v="1641"/>
    <n v="2735"/>
  </r>
  <r>
    <x v="0"/>
    <n v="103317"/>
    <x v="1"/>
    <n v="873"/>
    <x v="0"/>
    <n v="4365"/>
    <n v="1746"/>
    <n v="2619"/>
  </r>
  <r>
    <x v="2"/>
    <n v="329257"/>
    <x v="3"/>
    <n v="1085"/>
    <x v="5"/>
    <n v="4340"/>
    <n v="1627.5"/>
    <n v="2712.5"/>
  </r>
  <r>
    <x v="4"/>
    <n v="852827"/>
    <x v="1"/>
    <n v="861"/>
    <x v="5"/>
    <n v="4305"/>
    <n v="1722"/>
    <n v="2583"/>
  </r>
  <r>
    <x v="0"/>
    <n v="681348"/>
    <x v="2"/>
    <n v="853"/>
    <x v="15"/>
    <n v="4265"/>
    <n v="1876.6"/>
    <n v="2388.4"/>
  </r>
  <r>
    <x v="1"/>
    <n v="295390"/>
    <x v="0"/>
    <n v="704"/>
    <x v="3"/>
    <n v="4224"/>
    <n v="1936"/>
    <n v="2288"/>
  </r>
  <r>
    <x v="3"/>
    <n v="791359"/>
    <x v="4"/>
    <n v="1397"/>
    <x v="5"/>
    <n v="4191"/>
    <n v="1746.25"/>
    <n v="2444.75"/>
  </r>
  <r>
    <x v="1"/>
    <n v="426898"/>
    <x v="4"/>
    <n v="1389"/>
    <x v="3"/>
    <n v="4167"/>
    <n v="1736.25"/>
    <n v="2430.75"/>
  </r>
  <r>
    <x v="4"/>
    <n v="285799"/>
    <x v="3"/>
    <n v="1023"/>
    <x v="8"/>
    <n v="4092"/>
    <n v="1534.5"/>
    <n v="2557.5"/>
  </r>
  <r>
    <x v="4"/>
    <n v="311475"/>
    <x v="0"/>
    <n v="681"/>
    <x v="0"/>
    <n v="4086"/>
    <n v="1872.75"/>
    <n v="2213.25"/>
  </r>
  <r>
    <x v="3"/>
    <n v="296951"/>
    <x v="3"/>
    <n v="1016"/>
    <x v="11"/>
    <n v="4064"/>
    <n v="1524"/>
    <n v="2540"/>
  </r>
  <r>
    <x v="3"/>
    <n v="151130"/>
    <x v="4"/>
    <n v="1351.5"/>
    <x v="1"/>
    <n v="4054.5"/>
    <n v="1689.375"/>
    <n v="2365.125"/>
  </r>
  <r>
    <x v="2"/>
    <n v="875012"/>
    <x v="1"/>
    <n v="809"/>
    <x v="3"/>
    <n v="4045"/>
    <n v="1618"/>
    <n v="2427"/>
  </r>
  <r>
    <x v="1"/>
    <n v="411519"/>
    <x v="3"/>
    <n v="1010"/>
    <x v="5"/>
    <n v="4040"/>
    <n v="1515"/>
    <n v="2525"/>
  </r>
  <r>
    <x v="1"/>
    <n v="608863"/>
    <x v="1"/>
    <n v="807"/>
    <x v="0"/>
    <n v="4035"/>
    <n v="1614"/>
    <n v="2421"/>
  </r>
  <r>
    <x v="3"/>
    <n v="253981"/>
    <x v="0"/>
    <n v="663"/>
    <x v="13"/>
    <n v="3978"/>
    <n v="1823.25"/>
    <n v="2154.75"/>
  </r>
  <r>
    <x v="1"/>
    <n v="196520"/>
    <x v="0"/>
    <n v="663"/>
    <x v="3"/>
    <n v="3978"/>
    <n v="1823.25"/>
    <n v="2154.75"/>
  </r>
  <r>
    <x v="1"/>
    <n v="514091"/>
    <x v="4"/>
    <n v="1326"/>
    <x v="12"/>
    <n v="3978"/>
    <n v="1657.5"/>
    <n v="2320.5"/>
  </r>
  <r>
    <x v="3"/>
    <n v="776513"/>
    <x v="1"/>
    <n v="795"/>
    <x v="12"/>
    <n v="3975"/>
    <n v="1590"/>
    <n v="2385"/>
  </r>
  <r>
    <x v="4"/>
    <n v="551997"/>
    <x v="3"/>
    <n v="991"/>
    <x v="4"/>
    <n v="3964"/>
    <n v="1486.5"/>
    <n v="2477.5"/>
  </r>
  <r>
    <x v="0"/>
    <n v="899629"/>
    <x v="0"/>
    <n v="660"/>
    <x v="8"/>
    <n v="3960"/>
    <n v="1815"/>
    <n v="2145"/>
  </r>
  <r>
    <x v="1"/>
    <n v="505339"/>
    <x v="1"/>
    <n v="788"/>
    <x v="8"/>
    <n v="3940"/>
    <n v="1576"/>
    <n v="2364"/>
  </r>
  <r>
    <x v="0"/>
    <n v="387444"/>
    <x v="1"/>
    <n v="787"/>
    <x v="4"/>
    <n v="3935"/>
    <n v="1574"/>
    <n v="2361"/>
  </r>
  <r>
    <x v="2"/>
    <n v="573970"/>
    <x v="0"/>
    <n v="655"/>
    <x v="8"/>
    <n v="3930"/>
    <n v="1801.25"/>
    <n v="2128.75"/>
  </r>
  <r>
    <x v="1"/>
    <n v="510933"/>
    <x v="4"/>
    <n v="1281"/>
    <x v="14"/>
    <n v="3843"/>
    <n v="1601.25"/>
    <n v="2241.75"/>
  </r>
  <r>
    <x v="3"/>
    <n v="897372"/>
    <x v="0"/>
    <n v="639"/>
    <x v="2"/>
    <n v="3834"/>
    <n v="1757.25"/>
    <n v="2076.75"/>
  </r>
  <r>
    <x v="0"/>
    <n v="584477"/>
    <x v="0"/>
    <n v="639"/>
    <x v="10"/>
    <n v="3834"/>
    <n v="1757.25"/>
    <n v="2076.75"/>
  </r>
  <r>
    <x v="1"/>
    <n v="238791"/>
    <x v="1"/>
    <n v="766"/>
    <x v="3"/>
    <n v="3830"/>
    <n v="1532"/>
    <n v="2298"/>
  </r>
  <r>
    <x v="0"/>
    <n v="751314"/>
    <x v="0"/>
    <n v="635"/>
    <x v="15"/>
    <n v="3810"/>
    <n v="1746.25"/>
    <n v="2063.75"/>
  </r>
  <r>
    <x v="2"/>
    <n v="156617"/>
    <x v="5"/>
    <n v="3802.5"/>
    <x v="1"/>
    <n v="3802.5"/>
    <n v="1901.25"/>
    <n v="1901.25"/>
  </r>
  <r>
    <x v="0"/>
    <n v="646205"/>
    <x v="4"/>
    <n v="1265"/>
    <x v="11"/>
    <n v="3795"/>
    <n v="1581.25"/>
    <n v="2213.75"/>
  </r>
  <r>
    <x v="3"/>
    <n v="320688"/>
    <x v="1"/>
    <n v="747"/>
    <x v="13"/>
    <n v="3735"/>
    <n v="1494"/>
    <n v="2241"/>
  </r>
  <r>
    <x v="0"/>
    <n v="871331"/>
    <x v="4"/>
    <n v="1233"/>
    <x v="15"/>
    <n v="3699"/>
    <n v="1541.25"/>
    <n v="2157.75"/>
  </r>
  <r>
    <x v="0"/>
    <n v="602911"/>
    <x v="3"/>
    <n v="923"/>
    <x v="12"/>
    <n v="3692"/>
    <n v="1384.5"/>
    <n v="2307.5"/>
  </r>
  <r>
    <x v="3"/>
    <n v="699845"/>
    <x v="4"/>
    <n v="1227"/>
    <x v="5"/>
    <n v="3681"/>
    <n v="1533.75"/>
    <n v="2147.25"/>
  </r>
  <r>
    <x v="3"/>
    <n v="425472"/>
    <x v="4"/>
    <n v="1221"/>
    <x v="3"/>
    <n v="3663"/>
    <n v="1526.25"/>
    <n v="2136.75"/>
  </r>
  <r>
    <x v="4"/>
    <n v="741049"/>
    <x v="0"/>
    <n v="609"/>
    <x v="6"/>
    <n v="3654"/>
    <n v="1674.75"/>
    <n v="1979.25"/>
  </r>
  <r>
    <x v="4"/>
    <n v="349645"/>
    <x v="0"/>
    <n v="606"/>
    <x v="1"/>
    <n v="3636"/>
    <n v="1666.5"/>
    <n v="1969.5"/>
  </r>
  <r>
    <x v="0"/>
    <n v="698573"/>
    <x v="2"/>
    <n v="727"/>
    <x v="3"/>
    <n v="3635"/>
    <n v="1599.4"/>
    <n v="2035.6"/>
  </r>
  <r>
    <x v="2"/>
    <n v="885205"/>
    <x v="1"/>
    <n v="727"/>
    <x v="4"/>
    <n v="3635"/>
    <n v="1454"/>
    <n v="2181"/>
  </r>
  <r>
    <x v="1"/>
    <n v="758323"/>
    <x v="1"/>
    <n v="727"/>
    <x v="3"/>
    <n v="3635"/>
    <n v="1454"/>
    <n v="2181"/>
  </r>
  <r>
    <x v="2"/>
    <n v="249563"/>
    <x v="3"/>
    <n v="908"/>
    <x v="14"/>
    <n v="3632"/>
    <n v="1362"/>
    <n v="2270"/>
  </r>
  <r>
    <x v="2"/>
    <n v="746705"/>
    <x v="5"/>
    <n v="3627"/>
    <x v="2"/>
    <n v="3627"/>
    <n v="1813.5"/>
    <n v="1813.5"/>
  </r>
  <r>
    <x v="4"/>
    <n v="135967"/>
    <x v="0"/>
    <n v="604"/>
    <x v="4"/>
    <n v="3624"/>
    <n v="1661"/>
    <n v="1963"/>
  </r>
  <r>
    <x v="2"/>
    <n v="170761"/>
    <x v="1"/>
    <n v="723"/>
    <x v="1"/>
    <n v="3615"/>
    <n v="1446"/>
    <n v="2169"/>
  </r>
  <r>
    <x v="2"/>
    <n v="192398"/>
    <x v="0"/>
    <n v="602"/>
    <x v="4"/>
    <n v="3612"/>
    <n v="1655.5"/>
    <n v="1956.5"/>
  </r>
  <r>
    <x v="4"/>
    <n v="856865"/>
    <x v="0"/>
    <n v="598"/>
    <x v="12"/>
    <n v="3588"/>
    <n v="1644.5"/>
    <n v="1943.5"/>
  </r>
  <r>
    <x v="1"/>
    <n v="103888"/>
    <x v="2"/>
    <n v="711"/>
    <x v="15"/>
    <n v="3555"/>
    <n v="1564.2"/>
    <n v="1990.8"/>
  </r>
  <r>
    <x v="0"/>
    <n v="361699"/>
    <x v="3"/>
    <n v="888"/>
    <x v="4"/>
    <n v="3552"/>
    <n v="1332"/>
    <n v="2220"/>
  </r>
  <r>
    <x v="0"/>
    <n v="847678"/>
    <x v="3"/>
    <n v="887"/>
    <x v="14"/>
    <n v="3548"/>
    <n v="1330.5"/>
    <n v="2217.5"/>
  </r>
  <r>
    <x v="2"/>
    <n v="533938"/>
    <x v="3"/>
    <n v="886"/>
    <x v="4"/>
    <n v="3544"/>
    <n v="1329"/>
    <n v="2215"/>
  </r>
  <r>
    <x v="2"/>
    <n v="137921"/>
    <x v="2"/>
    <n v="708"/>
    <x v="4"/>
    <n v="3540"/>
    <n v="1557.6"/>
    <n v="1982.4"/>
  </r>
  <r>
    <x v="0"/>
    <n v="267107"/>
    <x v="2"/>
    <n v="707"/>
    <x v="13"/>
    <n v="3535"/>
    <n v="1555.4"/>
    <n v="1979.6"/>
  </r>
  <r>
    <x v="0"/>
    <n v="629523"/>
    <x v="0"/>
    <n v="588"/>
    <x v="14"/>
    <n v="3528"/>
    <n v="1617"/>
    <n v="1911"/>
  </r>
  <r>
    <x v="3"/>
    <n v="330030"/>
    <x v="4"/>
    <n v="1175"/>
    <x v="5"/>
    <n v="3525"/>
    <n v="1468.75"/>
    <n v="2056.25"/>
  </r>
  <r>
    <x v="4"/>
    <n v="567484"/>
    <x v="1"/>
    <n v="704"/>
    <x v="3"/>
    <n v="3520"/>
    <n v="1408"/>
    <n v="2112"/>
  </r>
  <r>
    <x v="1"/>
    <n v="778322"/>
    <x v="1"/>
    <n v="700"/>
    <x v="10"/>
    <n v="3500"/>
    <n v="1400"/>
    <n v="2100"/>
  </r>
  <r>
    <x v="2"/>
    <n v="666684"/>
    <x v="4"/>
    <n v="1153"/>
    <x v="5"/>
    <n v="3459"/>
    <n v="1441.25"/>
    <n v="2017.75"/>
  </r>
  <r>
    <x v="0"/>
    <n v="578401"/>
    <x v="1"/>
    <n v="689"/>
    <x v="4"/>
    <n v="3445"/>
    <n v="1378"/>
    <n v="2067"/>
  </r>
  <r>
    <x v="3"/>
    <n v="609418"/>
    <x v="0"/>
    <n v="567"/>
    <x v="13"/>
    <n v="3402"/>
    <n v="1559.25"/>
    <n v="1842.75"/>
  </r>
  <r>
    <x v="1"/>
    <n v="456841"/>
    <x v="1"/>
    <n v="678"/>
    <x v="6"/>
    <n v="3390"/>
    <n v="1356"/>
    <n v="2034"/>
  </r>
  <r>
    <x v="1"/>
    <n v="441711"/>
    <x v="4"/>
    <n v="1123"/>
    <x v="11"/>
    <n v="3369"/>
    <n v="1403.75"/>
    <n v="1965.25"/>
  </r>
  <r>
    <x v="4"/>
    <n v="707858"/>
    <x v="1"/>
    <n v="671"/>
    <x v="3"/>
    <n v="3355"/>
    <n v="1342"/>
    <n v="2013"/>
  </r>
  <r>
    <x v="2"/>
    <n v="397008"/>
    <x v="2"/>
    <n v="671"/>
    <x v="3"/>
    <n v="3355"/>
    <n v="1476.2"/>
    <n v="1878.8"/>
  </r>
  <r>
    <x v="4"/>
    <n v="197116"/>
    <x v="0"/>
    <n v="555"/>
    <x v="0"/>
    <n v="3330"/>
    <n v="1526.25"/>
    <n v="1803.75"/>
  </r>
  <r>
    <x v="4"/>
    <n v="355733"/>
    <x v="3"/>
    <n v="831"/>
    <x v="7"/>
    <n v="3324"/>
    <n v="1246.5"/>
    <n v="2077.5"/>
  </r>
  <r>
    <x v="1"/>
    <n v="847203"/>
    <x v="1"/>
    <n v="662"/>
    <x v="4"/>
    <n v="3310"/>
    <n v="1324"/>
    <n v="1986"/>
  </r>
  <r>
    <x v="0"/>
    <n v="433084"/>
    <x v="0"/>
    <n v="547"/>
    <x v="10"/>
    <n v="3282"/>
    <n v="1504.25"/>
    <n v="1777.75"/>
  </r>
  <r>
    <x v="2"/>
    <n v="865204"/>
    <x v="3"/>
    <n v="819"/>
    <x v="2"/>
    <n v="3276"/>
    <n v="1228.5"/>
    <n v="2047.5"/>
  </r>
  <r>
    <x v="1"/>
    <n v="214845"/>
    <x v="0"/>
    <n v="544"/>
    <x v="14"/>
    <n v="3264"/>
    <n v="1496"/>
    <n v="1768"/>
  </r>
  <r>
    <x v="1"/>
    <n v="372739"/>
    <x v="3"/>
    <n v="801"/>
    <x v="2"/>
    <n v="3204"/>
    <n v="1201.5"/>
    <n v="2002.5"/>
  </r>
  <r>
    <x v="0"/>
    <n v="480891"/>
    <x v="2"/>
    <n v="635"/>
    <x v="15"/>
    <n v="3175"/>
    <n v="1397"/>
    <n v="1778"/>
  </r>
  <r>
    <x v="1"/>
    <n v="242657"/>
    <x v="3"/>
    <n v="792"/>
    <x v="12"/>
    <n v="3168"/>
    <n v="1188"/>
    <n v="1980"/>
  </r>
  <r>
    <x v="3"/>
    <n v="183779"/>
    <x v="2"/>
    <n v="615"/>
    <x v="15"/>
    <n v="3075"/>
    <n v="1353"/>
    <n v="1722"/>
  </r>
  <r>
    <x v="0"/>
    <n v="576749"/>
    <x v="3"/>
    <n v="766"/>
    <x v="3"/>
    <n v="3064"/>
    <n v="1149"/>
    <n v="1915"/>
  </r>
  <r>
    <x v="2"/>
    <n v="581762"/>
    <x v="0"/>
    <n v="510"/>
    <x v="1"/>
    <n v="3060"/>
    <n v="1402.5"/>
    <n v="1657.5"/>
  </r>
  <r>
    <x v="1"/>
    <n v="208723"/>
    <x v="4"/>
    <n v="1010"/>
    <x v="5"/>
    <n v="3030"/>
    <n v="1262.5"/>
    <n v="1767.5"/>
  </r>
  <r>
    <x v="1"/>
    <n v="808356"/>
    <x v="4"/>
    <n v="1005"/>
    <x v="8"/>
    <n v="3015"/>
    <n v="1256.25"/>
    <n v="1758.75"/>
  </r>
  <r>
    <x v="3"/>
    <n v="369627"/>
    <x v="1"/>
    <n v="602"/>
    <x v="4"/>
    <n v="3010"/>
    <n v="1204"/>
    <n v="1806"/>
  </r>
  <r>
    <x v="4"/>
    <n v="600167"/>
    <x v="0"/>
    <n v="500"/>
    <x v="12"/>
    <n v="3000"/>
    <n v="1375"/>
    <n v="1625"/>
  </r>
  <r>
    <x v="0"/>
    <n v="295198"/>
    <x v="5"/>
    <n v="2996"/>
    <x v="3"/>
    <n v="2996"/>
    <n v="1498"/>
    <n v="1498"/>
  </r>
  <r>
    <x v="1"/>
    <n v="644686"/>
    <x v="5"/>
    <n v="2992"/>
    <x v="3"/>
    <n v="2992"/>
    <n v="1496"/>
    <n v="1496"/>
  </r>
  <r>
    <x v="4"/>
    <n v="178855"/>
    <x v="3"/>
    <n v="742.5"/>
    <x v="1"/>
    <n v="2970"/>
    <n v="1113.75"/>
    <n v="1856.25"/>
  </r>
  <r>
    <x v="4"/>
    <n v="305275"/>
    <x v="4"/>
    <n v="986"/>
    <x v="5"/>
    <n v="2958"/>
    <n v="1232.5"/>
    <n v="1725.5"/>
  </r>
  <r>
    <x v="3"/>
    <n v="354480"/>
    <x v="4"/>
    <n v="986"/>
    <x v="13"/>
    <n v="2958"/>
    <n v="1232.5"/>
    <n v="1725.5"/>
  </r>
  <r>
    <x v="2"/>
    <n v="197639"/>
    <x v="1"/>
    <n v="591"/>
    <x v="7"/>
    <n v="2955"/>
    <n v="1182"/>
    <n v="1773"/>
  </r>
  <r>
    <x v="1"/>
    <n v="421883"/>
    <x v="3"/>
    <n v="727"/>
    <x v="9"/>
    <n v="2908"/>
    <n v="1090.5"/>
    <n v="1817.5"/>
  </r>
  <r>
    <x v="2"/>
    <n v="884057"/>
    <x v="2"/>
    <n v="579"/>
    <x v="0"/>
    <n v="2895"/>
    <n v="1273.8"/>
    <n v="1621.2"/>
  </r>
  <r>
    <x v="1"/>
    <n v="619210"/>
    <x v="4"/>
    <n v="959"/>
    <x v="9"/>
    <n v="2877"/>
    <n v="1198.75"/>
    <n v="1678.25"/>
  </r>
  <r>
    <x v="2"/>
    <n v="868182"/>
    <x v="1"/>
    <n v="571"/>
    <x v="2"/>
    <n v="2855"/>
    <n v="1142"/>
    <n v="1713"/>
  </r>
  <r>
    <x v="0"/>
    <n v="873031"/>
    <x v="5"/>
    <n v="2851"/>
    <x v="3"/>
    <n v="2851"/>
    <n v="1425.5"/>
    <n v="1425.5"/>
  </r>
  <r>
    <x v="3"/>
    <n v="885051"/>
    <x v="0"/>
    <n v="472"/>
    <x v="5"/>
    <n v="2832"/>
    <n v="1298"/>
    <n v="1534"/>
  </r>
  <r>
    <x v="4"/>
    <n v="540473"/>
    <x v="4"/>
    <n v="943.5"/>
    <x v="1"/>
    <n v="2830.5"/>
    <n v="1179.375"/>
    <n v="1651.125"/>
  </r>
  <r>
    <x v="0"/>
    <n v="390387"/>
    <x v="5"/>
    <n v="2797"/>
    <x v="15"/>
    <n v="2797"/>
    <n v="1398.5"/>
    <n v="1398.5"/>
  </r>
  <r>
    <x v="2"/>
    <n v="399302"/>
    <x v="2"/>
    <n v="552"/>
    <x v="6"/>
    <n v="2760"/>
    <n v="1214.4000000000001"/>
    <n v="1545.6"/>
  </r>
  <r>
    <x v="0"/>
    <n v="745878"/>
    <x v="3"/>
    <n v="689"/>
    <x v="4"/>
    <n v="2756"/>
    <n v="1033.5"/>
    <n v="1722.5"/>
  </r>
  <r>
    <x v="4"/>
    <n v="738711"/>
    <x v="1"/>
    <n v="549"/>
    <x v="8"/>
    <n v="2745"/>
    <n v="1098"/>
    <n v="1647"/>
  </r>
  <r>
    <x v="3"/>
    <n v="533611"/>
    <x v="5"/>
    <n v="2734"/>
    <x v="5"/>
    <n v="2734"/>
    <n v="1367"/>
    <n v="1367"/>
  </r>
  <r>
    <x v="0"/>
    <n v="578917"/>
    <x v="2"/>
    <n v="546"/>
    <x v="5"/>
    <n v="2730"/>
    <n v="1201.2"/>
    <n v="1528.8"/>
  </r>
  <r>
    <x v="1"/>
    <n v="128675"/>
    <x v="5"/>
    <n v="2723"/>
    <x v="10"/>
    <n v="2723"/>
    <n v="1361.5"/>
    <n v="1361.5"/>
  </r>
  <r>
    <x v="2"/>
    <n v="252717"/>
    <x v="5"/>
    <n v="2665.5"/>
    <x v="2"/>
    <n v="2665.5"/>
    <n v="1332.75"/>
    <n v="1332.75"/>
  </r>
  <r>
    <x v="0"/>
    <n v="641259"/>
    <x v="4"/>
    <n v="888"/>
    <x v="4"/>
    <n v="2664"/>
    <n v="1110"/>
    <n v="1554"/>
  </r>
  <r>
    <x v="4"/>
    <n v="200053"/>
    <x v="5"/>
    <n v="2661"/>
    <x v="7"/>
    <n v="2661"/>
    <n v="1330.5"/>
    <n v="1330.5"/>
  </r>
  <r>
    <x v="1"/>
    <n v="273665"/>
    <x v="3"/>
    <n v="663"/>
    <x v="7"/>
    <n v="2652"/>
    <n v="994.5"/>
    <n v="1657.5"/>
  </r>
  <r>
    <x v="0"/>
    <n v="747194"/>
    <x v="4"/>
    <n v="880"/>
    <x v="7"/>
    <n v="2640"/>
    <n v="1100"/>
    <n v="1540"/>
  </r>
  <r>
    <x v="0"/>
    <n v="867837"/>
    <x v="4"/>
    <n v="877"/>
    <x v="10"/>
    <n v="2631"/>
    <n v="1096.25"/>
    <n v="1534.75"/>
  </r>
  <r>
    <x v="1"/>
    <n v="818048"/>
    <x v="4"/>
    <n v="866"/>
    <x v="7"/>
    <n v="2598"/>
    <n v="1082.5"/>
    <n v="1515.5"/>
  </r>
  <r>
    <x v="4"/>
    <n v="213778"/>
    <x v="4"/>
    <n v="865.5"/>
    <x v="2"/>
    <n v="2596.5"/>
    <n v="1081.875"/>
    <n v="1514.625"/>
  </r>
  <r>
    <x v="0"/>
    <n v="830805"/>
    <x v="5"/>
    <n v="2518"/>
    <x v="4"/>
    <n v="2518"/>
    <n v="1259"/>
    <n v="1259"/>
  </r>
  <r>
    <x v="3"/>
    <n v="179673"/>
    <x v="5"/>
    <n v="2501"/>
    <x v="12"/>
    <n v="2501"/>
    <n v="1250.5"/>
    <n v="1250.5"/>
  </r>
  <r>
    <x v="2"/>
    <n v="443834"/>
    <x v="5"/>
    <n v="2500"/>
    <x v="11"/>
    <n v="2500"/>
    <n v="1250"/>
    <n v="1250"/>
  </r>
  <r>
    <x v="0"/>
    <n v="539666"/>
    <x v="5"/>
    <n v="2498"/>
    <x v="8"/>
    <n v="2498"/>
    <n v="1249"/>
    <n v="1249"/>
  </r>
  <r>
    <x v="2"/>
    <n v="249098"/>
    <x v="5"/>
    <n v="2470"/>
    <x v="4"/>
    <n v="2470"/>
    <n v="1235"/>
    <n v="1235"/>
  </r>
  <r>
    <x v="4"/>
    <n v="617339"/>
    <x v="0"/>
    <n v="410"/>
    <x v="5"/>
    <n v="2460"/>
    <n v="1127.5"/>
    <n v="1332.5"/>
  </r>
  <r>
    <x v="0"/>
    <n v="451947"/>
    <x v="4"/>
    <n v="808"/>
    <x v="14"/>
    <n v="2424"/>
    <n v="1010"/>
    <n v="1414"/>
  </r>
  <r>
    <x v="2"/>
    <n v="741765"/>
    <x v="5"/>
    <n v="2420"/>
    <x v="13"/>
    <n v="2420"/>
    <n v="1210"/>
    <n v="1210"/>
  </r>
  <r>
    <x v="0"/>
    <n v="460452"/>
    <x v="4"/>
    <n v="787"/>
    <x v="4"/>
    <n v="2361"/>
    <n v="983.75"/>
    <n v="1377.25"/>
  </r>
  <r>
    <x v="2"/>
    <n v="323754"/>
    <x v="2"/>
    <n v="472"/>
    <x v="5"/>
    <n v="2360"/>
    <n v="1038.4000000000001"/>
    <n v="1321.6"/>
  </r>
  <r>
    <x v="4"/>
    <n v="818777"/>
    <x v="5"/>
    <n v="2342"/>
    <x v="10"/>
    <n v="2342"/>
    <n v="1171"/>
    <n v="1171"/>
  </r>
  <r>
    <x v="2"/>
    <n v="454312"/>
    <x v="5"/>
    <n v="2342"/>
    <x v="10"/>
    <n v="2342"/>
    <n v="1171"/>
    <n v="1171"/>
  </r>
  <r>
    <x v="3"/>
    <n v="336365"/>
    <x v="5"/>
    <n v="2340"/>
    <x v="0"/>
    <n v="2340"/>
    <n v="1170"/>
    <n v="1170"/>
  </r>
  <r>
    <x v="0"/>
    <n v="724808"/>
    <x v="5"/>
    <n v="2328"/>
    <x v="13"/>
    <n v="2328"/>
    <n v="1164"/>
    <n v="1164"/>
  </r>
  <r>
    <x v="2"/>
    <n v="272243"/>
    <x v="5"/>
    <n v="2321"/>
    <x v="10"/>
    <n v="2321"/>
    <n v="1160.5"/>
    <n v="1160.5"/>
  </r>
  <r>
    <x v="2"/>
    <n v="289924"/>
    <x v="0"/>
    <n v="386"/>
    <x v="11"/>
    <n v="2316"/>
    <n v="1061.5"/>
    <n v="1254.5"/>
  </r>
  <r>
    <x v="0"/>
    <n v="561083"/>
    <x v="5"/>
    <n v="2313"/>
    <x v="7"/>
    <n v="2313"/>
    <n v="1156.5"/>
    <n v="1156.5"/>
  </r>
  <r>
    <x v="0"/>
    <n v="120418"/>
    <x v="0"/>
    <n v="384"/>
    <x v="0"/>
    <n v="2304"/>
    <n v="1056"/>
    <n v="1248"/>
  </r>
  <r>
    <x v="2"/>
    <n v="142538"/>
    <x v="5"/>
    <n v="2301"/>
    <x v="1"/>
    <n v="2301"/>
    <n v="1150.5"/>
    <n v="1150.5"/>
  </r>
  <r>
    <x v="0"/>
    <n v="138137"/>
    <x v="5"/>
    <n v="2300"/>
    <x v="15"/>
    <n v="2300"/>
    <n v="1150"/>
    <n v="1150"/>
  </r>
  <r>
    <x v="3"/>
    <n v="539656"/>
    <x v="3"/>
    <n v="570"/>
    <x v="15"/>
    <n v="2280"/>
    <n v="855"/>
    <n v="1425"/>
  </r>
  <r>
    <x v="0"/>
    <n v="434964"/>
    <x v="5"/>
    <n v="2255"/>
    <x v="2"/>
    <n v="2255"/>
    <n v="1127.5"/>
    <n v="1127.5"/>
  </r>
  <r>
    <x v="2"/>
    <n v="443447"/>
    <x v="3"/>
    <n v="562"/>
    <x v="13"/>
    <n v="2248"/>
    <n v="843"/>
    <n v="1405"/>
  </r>
  <r>
    <x v="4"/>
    <n v="807061"/>
    <x v="1"/>
    <n v="448"/>
    <x v="4"/>
    <n v="2240"/>
    <n v="896"/>
    <n v="1344"/>
  </r>
  <r>
    <x v="1"/>
    <n v="529423"/>
    <x v="5"/>
    <n v="2227.5"/>
    <x v="0"/>
    <n v="2227.5"/>
    <n v="1113.75"/>
    <n v="1113.75"/>
  </r>
  <r>
    <x v="3"/>
    <n v="353832"/>
    <x v="5"/>
    <n v="2214"/>
    <x v="12"/>
    <n v="2214"/>
    <n v="1107"/>
    <n v="1107"/>
  </r>
  <r>
    <x v="4"/>
    <n v="327845"/>
    <x v="4"/>
    <n v="727"/>
    <x v="4"/>
    <n v="2181"/>
    <n v="908.75"/>
    <n v="1272.25"/>
  </r>
  <r>
    <x v="4"/>
    <n v="444955"/>
    <x v="5"/>
    <n v="2181"/>
    <x v="5"/>
    <n v="2181"/>
    <n v="1090.5"/>
    <n v="1090.5"/>
  </r>
  <r>
    <x v="4"/>
    <n v="729194"/>
    <x v="0"/>
    <n v="362"/>
    <x v="7"/>
    <n v="2172"/>
    <n v="995.5"/>
    <n v="1176.5"/>
  </r>
  <r>
    <x v="4"/>
    <n v="881771"/>
    <x v="5"/>
    <n v="2157"/>
    <x v="15"/>
    <n v="2157"/>
    <n v="1078.5"/>
    <n v="1078.5"/>
  </r>
  <r>
    <x v="2"/>
    <n v="366159"/>
    <x v="5"/>
    <n v="2146"/>
    <x v="13"/>
    <n v="2146"/>
    <n v="1073"/>
    <n v="1073"/>
  </r>
  <r>
    <x v="3"/>
    <n v="361276"/>
    <x v="3"/>
    <n v="521"/>
    <x v="15"/>
    <n v="2084"/>
    <n v="781.5"/>
    <n v="1302.5"/>
  </r>
  <r>
    <x v="1"/>
    <n v="742570"/>
    <x v="5"/>
    <n v="2072"/>
    <x v="15"/>
    <n v="2072"/>
    <n v="1036"/>
    <n v="1036"/>
  </r>
  <r>
    <x v="0"/>
    <n v="725066"/>
    <x v="0"/>
    <n v="345"/>
    <x v="3"/>
    <n v="2070"/>
    <n v="948.75"/>
    <n v="1121.25"/>
  </r>
  <r>
    <x v="1"/>
    <n v="403071"/>
    <x v="0"/>
    <n v="344"/>
    <x v="3"/>
    <n v="2064"/>
    <n v="946"/>
    <n v="1118"/>
  </r>
  <r>
    <x v="4"/>
    <n v="148871"/>
    <x v="2"/>
    <n v="410"/>
    <x v="5"/>
    <n v="2050"/>
    <n v="902"/>
    <n v="1148"/>
  </r>
  <r>
    <x v="4"/>
    <n v="801641"/>
    <x v="5"/>
    <n v="2031"/>
    <x v="5"/>
    <n v="2031"/>
    <n v="1015.5"/>
    <n v="1015.5"/>
  </r>
  <r>
    <x v="2"/>
    <n v="574744"/>
    <x v="5"/>
    <n v="2021"/>
    <x v="5"/>
    <n v="2021"/>
    <n v="1010.5"/>
    <n v="1010.5"/>
  </r>
  <r>
    <x v="1"/>
    <n v="160577"/>
    <x v="4"/>
    <n v="662"/>
    <x v="4"/>
    <n v="1986"/>
    <n v="827.5"/>
    <n v="1158.5"/>
  </r>
  <r>
    <x v="2"/>
    <n v="757336"/>
    <x v="5"/>
    <n v="1976"/>
    <x v="5"/>
    <n v="1976"/>
    <n v="988"/>
    <n v="988"/>
  </r>
  <r>
    <x v="1"/>
    <n v="238485"/>
    <x v="3"/>
    <n v="494"/>
    <x v="3"/>
    <n v="1976"/>
    <n v="741"/>
    <n v="1235"/>
  </r>
  <r>
    <x v="2"/>
    <n v="823953"/>
    <x v="5"/>
    <n v="1967"/>
    <x v="12"/>
    <n v="1967"/>
    <n v="983.5"/>
    <n v="983.5"/>
  </r>
  <r>
    <x v="3"/>
    <n v="297812"/>
    <x v="3"/>
    <n v="490"/>
    <x v="10"/>
    <n v="1960"/>
    <n v="735"/>
    <n v="1225"/>
  </r>
  <r>
    <x v="1"/>
    <n v="570270"/>
    <x v="5"/>
    <n v="1958"/>
    <x v="9"/>
    <n v="1958"/>
    <n v="979"/>
    <n v="979"/>
  </r>
  <r>
    <x v="0"/>
    <n v="686651"/>
    <x v="1"/>
    <n v="386"/>
    <x v="3"/>
    <n v="1930"/>
    <n v="772"/>
    <n v="1158"/>
  </r>
  <r>
    <x v="4"/>
    <n v="485947"/>
    <x v="4"/>
    <n v="641"/>
    <x v="2"/>
    <n v="1923"/>
    <n v="801.25"/>
    <n v="1121.75"/>
  </r>
  <r>
    <x v="3"/>
    <n v="445507"/>
    <x v="5"/>
    <n v="1901"/>
    <x v="4"/>
    <n v="1901"/>
    <n v="950.5"/>
    <n v="950.5"/>
  </r>
  <r>
    <x v="0"/>
    <n v="607709"/>
    <x v="1"/>
    <n v="380"/>
    <x v="8"/>
    <n v="1900"/>
    <n v="760"/>
    <n v="1140"/>
  </r>
  <r>
    <x v="2"/>
    <n v="737790"/>
    <x v="1"/>
    <n v="380"/>
    <x v="14"/>
    <n v="1900"/>
    <n v="760"/>
    <n v="1140"/>
  </r>
  <r>
    <x v="1"/>
    <n v="138739"/>
    <x v="5"/>
    <n v="1899"/>
    <x v="4"/>
    <n v="1899"/>
    <n v="949.5"/>
    <n v="949.5"/>
  </r>
  <r>
    <x v="2"/>
    <n v="362208"/>
    <x v="4"/>
    <n v="623"/>
    <x v="8"/>
    <n v="1869"/>
    <n v="778.75"/>
    <n v="1090.25"/>
  </r>
  <r>
    <x v="0"/>
    <n v="539522"/>
    <x v="5"/>
    <n v="1859"/>
    <x v="6"/>
    <n v="1859"/>
    <n v="929.5"/>
    <n v="929.5"/>
  </r>
  <r>
    <x v="0"/>
    <n v="431913"/>
    <x v="5"/>
    <n v="1857"/>
    <x v="11"/>
    <n v="1857"/>
    <n v="928.5"/>
    <n v="928.5"/>
  </r>
  <r>
    <x v="3"/>
    <n v="266313"/>
    <x v="1"/>
    <n v="367"/>
    <x v="3"/>
    <n v="1835"/>
    <n v="734"/>
    <n v="1101"/>
  </r>
  <r>
    <x v="3"/>
    <n v="898637"/>
    <x v="1"/>
    <n v="367"/>
    <x v="2"/>
    <n v="1835"/>
    <n v="734"/>
    <n v="1101"/>
  </r>
  <r>
    <x v="2"/>
    <n v="459280"/>
    <x v="5"/>
    <n v="1830"/>
    <x v="6"/>
    <n v="1830"/>
    <n v="915"/>
    <n v="915"/>
  </r>
  <r>
    <x v="1"/>
    <n v="352793"/>
    <x v="5"/>
    <n v="1804"/>
    <x v="11"/>
    <n v="1804"/>
    <n v="902"/>
    <n v="902"/>
  </r>
  <r>
    <x v="3"/>
    <n v="336267"/>
    <x v="1"/>
    <n v="360"/>
    <x v="5"/>
    <n v="1800"/>
    <n v="720"/>
    <n v="1080"/>
  </r>
  <r>
    <x v="1"/>
    <n v="806978"/>
    <x v="5"/>
    <n v="1797"/>
    <x v="8"/>
    <n v="1797"/>
    <n v="898.5"/>
    <n v="898.5"/>
  </r>
  <r>
    <x v="1"/>
    <n v="115306"/>
    <x v="3"/>
    <n v="448"/>
    <x v="4"/>
    <n v="1792"/>
    <n v="672"/>
    <n v="1120"/>
  </r>
  <r>
    <x v="0"/>
    <n v="448428"/>
    <x v="1"/>
    <n v="357"/>
    <x v="10"/>
    <n v="1785"/>
    <n v="714"/>
    <n v="1071"/>
  </r>
  <r>
    <x v="3"/>
    <n v="433556"/>
    <x v="5"/>
    <n v="1773"/>
    <x v="1"/>
    <n v="1773"/>
    <n v="886.5"/>
    <n v="886.5"/>
  </r>
  <r>
    <x v="0"/>
    <n v="676544"/>
    <x v="3"/>
    <n v="442"/>
    <x v="8"/>
    <n v="1768"/>
    <n v="663"/>
    <n v="1105"/>
  </r>
  <r>
    <x v="0"/>
    <n v="215754"/>
    <x v="5"/>
    <n v="1757"/>
    <x v="3"/>
    <n v="1757"/>
    <n v="878.5"/>
    <n v="878.5"/>
  </r>
  <r>
    <x v="2"/>
    <n v="164574"/>
    <x v="5"/>
    <n v="1727"/>
    <x v="3"/>
    <n v="1727"/>
    <n v="863.5"/>
    <n v="863.5"/>
  </r>
  <r>
    <x v="0"/>
    <n v="324307"/>
    <x v="4"/>
    <n v="574.5"/>
    <x v="1"/>
    <n v="1723.5"/>
    <n v="718.125"/>
    <n v="1005.375"/>
  </r>
  <r>
    <x v="4"/>
    <n v="423355"/>
    <x v="2"/>
    <n v="344"/>
    <x v="3"/>
    <n v="1720"/>
    <n v="756.8"/>
    <n v="963.2"/>
  </r>
  <r>
    <x v="3"/>
    <n v="347412"/>
    <x v="5"/>
    <n v="1715"/>
    <x v="3"/>
    <n v="1715"/>
    <n v="857.5"/>
    <n v="857.5"/>
  </r>
  <r>
    <x v="3"/>
    <n v="899502"/>
    <x v="4"/>
    <n v="570"/>
    <x v="15"/>
    <n v="1710"/>
    <n v="712.5"/>
    <n v="997.5"/>
  </r>
  <r>
    <x v="0"/>
    <n v="494228"/>
    <x v="5"/>
    <n v="1706"/>
    <x v="15"/>
    <n v="1706"/>
    <n v="853"/>
    <n v="853"/>
  </r>
  <r>
    <x v="3"/>
    <n v="487819"/>
    <x v="5"/>
    <n v="1666"/>
    <x v="7"/>
    <n v="1666"/>
    <n v="833"/>
    <n v="833"/>
  </r>
  <r>
    <x v="0"/>
    <n v="878522"/>
    <x v="4"/>
    <n v="554"/>
    <x v="0"/>
    <n v="1662"/>
    <n v="692.5"/>
    <n v="969.5"/>
  </r>
  <r>
    <x v="2"/>
    <n v="113657"/>
    <x v="5"/>
    <n v="1660"/>
    <x v="11"/>
    <n v="1660"/>
    <n v="830"/>
    <n v="830"/>
  </r>
  <r>
    <x v="2"/>
    <n v="483216"/>
    <x v="4"/>
    <n v="552"/>
    <x v="10"/>
    <n v="1656"/>
    <n v="690"/>
    <n v="966"/>
  </r>
  <r>
    <x v="3"/>
    <n v="867907"/>
    <x v="0"/>
    <n v="269"/>
    <x v="3"/>
    <n v="1614"/>
    <n v="739.75"/>
    <n v="874.25"/>
  </r>
  <r>
    <x v="3"/>
    <n v="270516"/>
    <x v="5"/>
    <n v="1611"/>
    <x v="14"/>
    <n v="1611"/>
    <n v="805.5"/>
    <n v="805.5"/>
  </r>
  <r>
    <x v="2"/>
    <n v="182735"/>
    <x v="2"/>
    <n v="321"/>
    <x v="11"/>
    <n v="1605"/>
    <n v="706.2"/>
    <n v="898.8"/>
  </r>
  <r>
    <x v="4"/>
    <n v="326089"/>
    <x v="5"/>
    <n v="1566"/>
    <x v="5"/>
    <n v="1566"/>
    <n v="783"/>
    <n v="783"/>
  </r>
  <r>
    <x v="4"/>
    <n v="102288"/>
    <x v="4"/>
    <n v="521"/>
    <x v="15"/>
    <n v="1563"/>
    <n v="651.25"/>
    <n v="911.75"/>
  </r>
  <r>
    <x v="0"/>
    <n v="141979"/>
    <x v="5"/>
    <n v="1562"/>
    <x v="6"/>
    <n v="1562"/>
    <n v="781"/>
    <n v="781"/>
  </r>
  <r>
    <x v="3"/>
    <n v="830819"/>
    <x v="5"/>
    <n v="1545"/>
    <x v="4"/>
    <n v="1545"/>
    <n v="772.5"/>
    <n v="772.5"/>
  </r>
  <r>
    <x v="2"/>
    <n v="395290"/>
    <x v="3"/>
    <n v="386"/>
    <x v="3"/>
    <n v="1544"/>
    <n v="579"/>
    <n v="965"/>
  </r>
  <r>
    <x v="3"/>
    <n v="581556"/>
    <x v="2"/>
    <n v="306"/>
    <x v="14"/>
    <n v="1530"/>
    <n v="673.2"/>
    <n v="856.8"/>
  </r>
  <r>
    <x v="0"/>
    <n v="243929"/>
    <x v="4"/>
    <n v="494"/>
    <x v="3"/>
    <n v="1482"/>
    <n v="617.5"/>
    <n v="864.5"/>
  </r>
  <r>
    <x v="2"/>
    <n v="414407"/>
    <x v="4"/>
    <n v="492"/>
    <x v="2"/>
    <n v="1476"/>
    <n v="615"/>
    <n v="861"/>
  </r>
  <r>
    <x v="4"/>
    <n v="847731"/>
    <x v="0"/>
    <n v="245"/>
    <x v="7"/>
    <n v="1470"/>
    <n v="673.75"/>
    <n v="796.25"/>
  </r>
  <r>
    <x v="1"/>
    <n v="496752"/>
    <x v="3"/>
    <n v="367"/>
    <x v="3"/>
    <n v="1468"/>
    <n v="550.5"/>
    <n v="917.5"/>
  </r>
  <r>
    <x v="2"/>
    <n v="809091"/>
    <x v="1"/>
    <n v="293"/>
    <x v="15"/>
    <n v="1465"/>
    <n v="586"/>
    <n v="879"/>
  </r>
  <r>
    <x v="3"/>
    <n v="199458"/>
    <x v="5"/>
    <n v="1460"/>
    <x v="7"/>
    <n v="1460"/>
    <n v="730"/>
    <n v="730"/>
  </r>
  <r>
    <x v="0"/>
    <n v="266868"/>
    <x v="1"/>
    <n v="292"/>
    <x v="9"/>
    <n v="1460"/>
    <n v="584"/>
    <n v="876"/>
  </r>
  <r>
    <x v="3"/>
    <n v="775311"/>
    <x v="0"/>
    <n v="241"/>
    <x v="5"/>
    <n v="1446"/>
    <n v="662.75"/>
    <n v="783.25"/>
  </r>
  <r>
    <x v="2"/>
    <n v="294390"/>
    <x v="5"/>
    <n v="1403"/>
    <x v="3"/>
    <n v="1403"/>
    <n v="701.5"/>
    <n v="701.5"/>
  </r>
  <r>
    <x v="0"/>
    <n v="217341"/>
    <x v="1"/>
    <n v="278"/>
    <x v="9"/>
    <n v="1390"/>
    <n v="556"/>
    <n v="834"/>
  </r>
  <r>
    <x v="0"/>
    <n v="779079"/>
    <x v="5"/>
    <n v="1384.5"/>
    <x v="0"/>
    <n v="1384.5"/>
    <n v="692.25"/>
    <n v="692.25"/>
  </r>
  <r>
    <x v="2"/>
    <n v="892418"/>
    <x v="5"/>
    <n v="1375.5"/>
    <x v="2"/>
    <n v="1375.5"/>
    <n v="687.75"/>
    <n v="687.75"/>
  </r>
  <r>
    <x v="0"/>
    <n v="817134"/>
    <x v="1"/>
    <n v="274"/>
    <x v="15"/>
    <n v="1370"/>
    <n v="548"/>
    <n v="822"/>
  </r>
  <r>
    <x v="2"/>
    <n v="605154"/>
    <x v="5"/>
    <n v="1368"/>
    <x v="9"/>
    <n v="1368"/>
    <n v="684"/>
    <n v="684"/>
  </r>
  <r>
    <x v="2"/>
    <n v="531656"/>
    <x v="2"/>
    <n v="270"/>
    <x v="9"/>
    <n v="1350"/>
    <n v="594"/>
    <n v="756"/>
  </r>
  <r>
    <x v="0"/>
    <n v="609851"/>
    <x v="1"/>
    <n v="267"/>
    <x v="3"/>
    <n v="1335"/>
    <n v="534"/>
    <n v="801"/>
  </r>
  <r>
    <x v="0"/>
    <n v="616987"/>
    <x v="3"/>
    <n v="330"/>
    <x v="8"/>
    <n v="1320"/>
    <n v="495"/>
    <n v="825"/>
  </r>
  <r>
    <x v="3"/>
    <n v="633142"/>
    <x v="4"/>
    <n v="436.5"/>
    <x v="2"/>
    <n v="1309.5"/>
    <n v="545.625"/>
    <n v="763.875"/>
  </r>
  <r>
    <x v="0"/>
    <n v="358353"/>
    <x v="1"/>
    <n v="260"/>
    <x v="9"/>
    <n v="1300"/>
    <n v="520"/>
    <n v="780"/>
  </r>
  <r>
    <x v="3"/>
    <n v="541297"/>
    <x v="5"/>
    <n v="1298"/>
    <x v="9"/>
    <n v="1298"/>
    <n v="649"/>
    <n v="649"/>
  </r>
  <r>
    <x v="1"/>
    <n v="494850"/>
    <x v="4"/>
    <n v="432"/>
    <x v="13"/>
    <n v="1296"/>
    <n v="540"/>
    <n v="756"/>
  </r>
  <r>
    <x v="0"/>
    <n v="150101"/>
    <x v="2"/>
    <n v="259"/>
    <x v="12"/>
    <n v="1295"/>
    <n v="569.79999999999995"/>
    <n v="725.2"/>
  </r>
  <r>
    <x v="0"/>
    <n v="637451"/>
    <x v="5"/>
    <n v="1287"/>
    <x v="15"/>
    <n v="1287"/>
    <n v="643.5"/>
    <n v="643.5"/>
  </r>
  <r>
    <x v="3"/>
    <n v="566983"/>
    <x v="1"/>
    <n v="257"/>
    <x v="7"/>
    <n v="1285"/>
    <n v="514"/>
    <n v="771"/>
  </r>
  <r>
    <x v="0"/>
    <n v="781308"/>
    <x v="5"/>
    <n v="1283"/>
    <x v="8"/>
    <n v="1283"/>
    <n v="641.5"/>
    <n v="641.5"/>
  </r>
  <r>
    <x v="4"/>
    <n v="173001"/>
    <x v="5"/>
    <n v="1282"/>
    <x v="4"/>
    <n v="1282"/>
    <n v="641"/>
    <n v="641"/>
  </r>
  <r>
    <x v="4"/>
    <n v="350494"/>
    <x v="4"/>
    <n v="422"/>
    <x v="6"/>
    <n v="1266"/>
    <n v="527.5"/>
    <n v="738.5"/>
  </r>
  <r>
    <x v="0"/>
    <n v="505218"/>
    <x v="5"/>
    <n v="1249"/>
    <x v="5"/>
    <n v="1249"/>
    <n v="624.5"/>
    <n v="624.5"/>
  </r>
  <r>
    <x v="0"/>
    <n v="565251"/>
    <x v="1"/>
    <n v="241"/>
    <x v="5"/>
    <n v="1205"/>
    <n v="482"/>
    <n v="723"/>
  </r>
  <r>
    <x v="1"/>
    <n v="721311"/>
    <x v="5"/>
    <n v="1199"/>
    <x v="1"/>
    <n v="1199"/>
    <n v="599.5"/>
    <n v="599.5"/>
  </r>
  <r>
    <x v="4"/>
    <n v="469636"/>
    <x v="5"/>
    <n v="1186"/>
    <x v="14"/>
    <n v="1186"/>
    <n v="593"/>
    <n v="593"/>
  </r>
  <r>
    <x v="0"/>
    <n v="150704"/>
    <x v="5"/>
    <n v="1159"/>
    <x v="3"/>
    <n v="1159"/>
    <n v="579.5"/>
    <n v="579.5"/>
  </r>
  <r>
    <x v="0"/>
    <n v="464364"/>
    <x v="4"/>
    <n v="381"/>
    <x v="6"/>
    <n v="1143"/>
    <n v="476.25"/>
    <n v="666.75"/>
  </r>
  <r>
    <x v="0"/>
    <n v="652401"/>
    <x v="5"/>
    <n v="1142"/>
    <x v="4"/>
    <n v="1142"/>
    <n v="571"/>
    <n v="571"/>
  </r>
  <r>
    <x v="2"/>
    <n v="130685"/>
    <x v="5"/>
    <n v="1138"/>
    <x v="15"/>
    <n v="1138"/>
    <n v="569"/>
    <n v="569"/>
  </r>
  <r>
    <x v="2"/>
    <n v="684001"/>
    <x v="3"/>
    <n v="280"/>
    <x v="15"/>
    <n v="1120"/>
    <n v="420"/>
    <n v="700"/>
  </r>
  <r>
    <x v="4"/>
    <n v="830981"/>
    <x v="5"/>
    <n v="1100"/>
    <x v="14"/>
    <n v="1100"/>
    <n v="550"/>
    <n v="550"/>
  </r>
  <r>
    <x v="2"/>
    <n v="882680"/>
    <x v="3"/>
    <n v="274"/>
    <x v="15"/>
    <n v="1096"/>
    <n v="411"/>
    <n v="685"/>
  </r>
  <r>
    <x v="4"/>
    <n v="675035"/>
    <x v="1"/>
    <n v="218"/>
    <x v="13"/>
    <n v="1090"/>
    <n v="436"/>
    <n v="654"/>
  </r>
  <r>
    <x v="2"/>
    <n v="881898"/>
    <x v="4"/>
    <n v="360"/>
    <x v="5"/>
    <n v="1080"/>
    <n v="450"/>
    <n v="630"/>
  </r>
  <r>
    <x v="2"/>
    <n v="680427"/>
    <x v="3"/>
    <n v="263"/>
    <x v="11"/>
    <n v="1052"/>
    <n v="394.5"/>
    <n v="657.5"/>
  </r>
  <r>
    <x v="4"/>
    <n v="581507"/>
    <x v="4"/>
    <n v="349"/>
    <x v="8"/>
    <n v="1047"/>
    <n v="436.25"/>
    <n v="610.75"/>
  </r>
  <r>
    <x v="1"/>
    <n v="727045"/>
    <x v="4"/>
    <n v="341"/>
    <x v="7"/>
    <n v="1023"/>
    <n v="426.25"/>
    <n v="596.75"/>
  </r>
  <r>
    <x v="4"/>
    <n v="348844"/>
    <x v="5"/>
    <n v="982.5"/>
    <x v="0"/>
    <n v="982.5"/>
    <n v="491.25"/>
    <n v="491.25"/>
  </r>
  <r>
    <x v="4"/>
    <n v="503244"/>
    <x v="5"/>
    <n v="980"/>
    <x v="1"/>
    <n v="980"/>
    <n v="490"/>
    <n v="490"/>
  </r>
  <r>
    <x v="0"/>
    <n v="440487"/>
    <x v="5"/>
    <n v="958"/>
    <x v="6"/>
    <n v="958"/>
    <n v="479"/>
    <n v="479"/>
  </r>
  <r>
    <x v="0"/>
    <n v="203604"/>
    <x v="5"/>
    <n v="921"/>
    <x v="12"/>
    <n v="921"/>
    <n v="460.5"/>
    <n v="460.5"/>
  </r>
  <r>
    <x v="4"/>
    <n v="887151"/>
    <x v="4"/>
    <n v="293"/>
    <x v="15"/>
    <n v="879"/>
    <n v="366.25"/>
    <n v="512.75"/>
  </r>
  <r>
    <x v="4"/>
    <n v="893967"/>
    <x v="3"/>
    <n v="214"/>
    <x v="3"/>
    <n v="856"/>
    <n v="321"/>
    <n v="535"/>
  </r>
  <r>
    <x v="0"/>
    <n v="528145"/>
    <x v="4"/>
    <n v="280"/>
    <x v="15"/>
    <n v="840"/>
    <n v="350"/>
    <n v="490"/>
  </r>
  <r>
    <x v="2"/>
    <n v="340032"/>
    <x v="4"/>
    <n v="269"/>
    <x v="3"/>
    <n v="807"/>
    <n v="336.25"/>
    <n v="470.75"/>
  </r>
  <r>
    <x v="4"/>
    <n v="199727"/>
    <x v="4"/>
    <n v="267"/>
    <x v="3"/>
    <n v="801"/>
    <n v="333.75"/>
    <n v="467.25"/>
  </r>
  <r>
    <x v="1"/>
    <n v="454417"/>
    <x v="4"/>
    <n v="266"/>
    <x v="14"/>
    <n v="798"/>
    <n v="332.5"/>
    <n v="465.5"/>
  </r>
  <r>
    <x v="2"/>
    <n v="735280"/>
    <x v="4"/>
    <n v="263"/>
    <x v="12"/>
    <n v="789"/>
    <n v="328.75"/>
    <n v="460.25"/>
  </r>
  <r>
    <x v="1"/>
    <n v="121208"/>
    <x v="5"/>
    <n v="766"/>
    <x v="0"/>
    <n v="766"/>
    <n v="383"/>
    <n v="383"/>
  </r>
  <r>
    <x v="2"/>
    <n v="594945"/>
    <x v="5"/>
    <n v="720"/>
    <x v="8"/>
    <n v="720"/>
    <n v="360"/>
    <n v="360"/>
  </r>
  <r>
    <x v="1"/>
    <n v="711452"/>
    <x v="5"/>
    <n v="711"/>
    <x v="15"/>
    <n v="711"/>
    <n v="355.5"/>
    <n v="355.5"/>
  </r>
  <r>
    <x v="1"/>
    <n v="123331"/>
    <x v="5"/>
    <n v="708"/>
    <x v="4"/>
    <n v="708"/>
    <n v="354"/>
    <n v="354"/>
  </r>
  <r>
    <x v="0"/>
    <n v="676869"/>
    <x v="5"/>
    <n v="690"/>
    <x v="10"/>
    <n v="690"/>
    <n v="345"/>
    <n v="345"/>
  </r>
  <r>
    <x v="0"/>
    <n v="517456"/>
    <x v="5"/>
    <n v="677"/>
    <x v="12"/>
    <n v="677"/>
    <n v="338.5"/>
    <n v="338.5"/>
  </r>
  <r>
    <x v="1"/>
    <n v="625570"/>
    <x v="5"/>
    <n v="663"/>
    <x v="3"/>
    <n v="663"/>
    <n v="331.5"/>
    <n v="331.5"/>
  </r>
  <r>
    <x v="2"/>
    <n v="219898"/>
    <x v="5"/>
    <n v="645"/>
    <x v="2"/>
    <n v="645"/>
    <n v="322.5"/>
    <n v="322.5"/>
  </r>
  <r>
    <x v="1"/>
    <n v="827058"/>
    <x v="4"/>
    <n v="214"/>
    <x v="3"/>
    <n v="642"/>
    <n v="267.5"/>
    <n v="374.5"/>
  </r>
  <r>
    <x v="0"/>
    <n v="227728"/>
    <x v="5"/>
    <n v="615"/>
    <x v="15"/>
    <n v="615"/>
    <n v="307.5"/>
    <n v="307.5"/>
  </r>
  <r>
    <x v="1"/>
    <n v="280321"/>
    <x v="5"/>
    <n v="604"/>
    <x v="4"/>
    <n v="604"/>
    <n v="302"/>
    <n v="302"/>
  </r>
  <r>
    <x v="3"/>
    <n v="894001"/>
    <x v="5"/>
    <n v="546"/>
    <x v="5"/>
    <n v="546"/>
    <n v="273"/>
    <n v="273"/>
  </r>
  <r>
    <x v="3"/>
    <n v="154432"/>
    <x v="5"/>
    <n v="544"/>
    <x v="13"/>
    <n v="544"/>
    <n v="272"/>
    <n v="272"/>
  </r>
  <r>
    <x v="1"/>
    <n v="119754"/>
    <x v="5"/>
    <n v="488"/>
    <x v="9"/>
    <n v="488"/>
    <n v="244"/>
    <n v="244"/>
  </r>
  <r>
    <x v="3"/>
    <n v="397049"/>
    <x v="5"/>
    <n v="388"/>
    <x v="13"/>
    <n v="388"/>
    <n v="194"/>
    <n v="194"/>
  </r>
  <r>
    <x v="1"/>
    <n v="439030"/>
    <x v="5"/>
    <n v="345"/>
    <x v="3"/>
    <n v="345"/>
    <n v="172.5"/>
    <n v="172.5"/>
  </r>
  <r>
    <x v="1"/>
    <n v="254540"/>
    <x v="5"/>
    <n v="334"/>
    <x v="14"/>
    <n v="334"/>
    <n v="167"/>
    <n v="167"/>
  </r>
  <r>
    <x v="3"/>
    <n v="503591"/>
    <x v="5"/>
    <n v="322"/>
    <x v="8"/>
    <n v="322"/>
    <n v="161"/>
    <n v="161"/>
  </r>
  <r>
    <x v="2"/>
    <n v="715966"/>
    <x v="5"/>
    <n v="293"/>
    <x v="9"/>
    <n v="293"/>
    <n v="146.5"/>
    <n v="146.5"/>
  </r>
  <r>
    <x v="3"/>
    <n v="205221"/>
    <x v="5"/>
    <n v="200"/>
    <x v="7"/>
    <n v="200"/>
    <n v="100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n v="3"/>
    <n v="397386"/>
    <x v="0"/>
    <n v="3997.5"/>
    <d v="2020-01-01T00:00:00"/>
    <n v="23985"/>
    <n v="10993.125"/>
    <n v="12991.875"/>
  </r>
  <r>
    <n v="5"/>
    <n v="613058"/>
    <x v="0"/>
    <n v="3864"/>
    <d v="2020-04-01T00:00:00"/>
    <n v="23184"/>
    <n v="10626"/>
    <n v="12558"/>
  </r>
  <r>
    <n v="4"/>
    <n v="766402"/>
    <x v="0"/>
    <n v="3850.5"/>
    <d v="2020-04-01T00:00:00"/>
    <n v="23103"/>
    <n v="10588.875"/>
    <n v="12514.125"/>
  </r>
  <r>
    <n v="4"/>
    <n v="710702"/>
    <x v="0"/>
    <n v="3793.5"/>
    <d v="2020-07-01T00:00:00"/>
    <n v="22761"/>
    <n v="10432.125"/>
    <n v="12328.875"/>
  </r>
  <r>
    <n v="5"/>
    <n v="283378"/>
    <x v="1"/>
    <n v="4492.5"/>
    <d v="2020-04-01T00:00:00"/>
    <n v="22462.5"/>
    <n v="8985"/>
    <n v="13477.5"/>
  </r>
  <r>
    <n v="3"/>
    <n v="239419"/>
    <x v="1"/>
    <n v="4251"/>
    <d v="2020-01-01T00:00:00"/>
    <n v="21255"/>
    <n v="8502"/>
    <n v="12753"/>
  </r>
  <r>
    <n v="4"/>
    <n v="739483"/>
    <x v="2"/>
    <n v="4219.5"/>
    <d v="2020-04-01T00:00:00"/>
    <n v="21097.5"/>
    <n v="9282.9"/>
    <n v="11814.6"/>
  </r>
  <r>
    <n v="3"/>
    <n v="253399"/>
    <x v="1"/>
    <n v="4026"/>
    <d v="2020-07-01T00:00:00"/>
    <n v="20130"/>
    <n v="8052"/>
    <n v="12078"/>
  </r>
  <r>
    <n v="4"/>
    <n v="361305"/>
    <x v="1"/>
    <n v="3945"/>
    <d v="2020-01-01T00:00:00"/>
    <n v="19725"/>
    <n v="7890"/>
    <n v="11835"/>
  </r>
  <r>
    <n v="2"/>
    <n v="603195"/>
    <x v="1"/>
    <n v="3801"/>
    <d v="2020-04-01T00:00:00"/>
    <n v="19005"/>
    <n v="7602"/>
    <n v="11403"/>
  </r>
  <r>
    <n v="2"/>
    <n v="643111"/>
    <x v="1"/>
    <n v="3675"/>
    <d v="2020-04-01T00:00:00"/>
    <n v="18375"/>
    <n v="7350"/>
    <n v="11025"/>
  </r>
  <r>
    <n v="4"/>
    <n v="861720"/>
    <x v="0"/>
    <n v="2966"/>
    <d v="2019-10-01T00:00:00"/>
    <n v="17796"/>
    <n v="8156.5"/>
    <n v="9639.5"/>
  </r>
  <r>
    <n v="3"/>
    <n v="272552"/>
    <x v="2"/>
    <n v="3520.5"/>
    <d v="2020-04-01T00:00:00"/>
    <n v="17602.5"/>
    <n v="7745.1"/>
    <n v="9857.4"/>
  </r>
  <r>
    <n v="4"/>
    <n v="459019"/>
    <x v="1"/>
    <n v="3513"/>
    <d v="2020-07-01T00:00:00"/>
    <n v="17565"/>
    <n v="7026"/>
    <n v="10539"/>
  </r>
  <r>
    <n v="2"/>
    <n v="628402"/>
    <x v="1"/>
    <n v="3495"/>
    <d v="2020-01-01T00:00:00"/>
    <n v="17475"/>
    <n v="6990"/>
    <n v="10485"/>
  </r>
  <r>
    <n v="3"/>
    <n v="567117"/>
    <x v="0"/>
    <n v="2907"/>
    <d v="2020-06-01T00:00:00"/>
    <n v="17442"/>
    <n v="7994.25"/>
    <n v="9447.75"/>
  </r>
  <r>
    <n v="2"/>
    <n v="426268"/>
    <x v="0"/>
    <n v="2877"/>
    <d v="2020-10-01T00:00:00"/>
    <n v="17262"/>
    <n v="7911.75"/>
    <n v="9350.25"/>
  </r>
  <r>
    <n v="2"/>
    <n v="824253"/>
    <x v="1"/>
    <n v="3450"/>
    <d v="2020-07-01T00:00:00"/>
    <n v="17250"/>
    <n v="6900"/>
    <n v="10350"/>
  </r>
  <r>
    <n v="5"/>
    <n v="165918"/>
    <x v="0"/>
    <n v="2861"/>
    <d v="2020-01-01T00:00:00"/>
    <n v="17166"/>
    <n v="7867.75"/>
    <n v="9298.25"/>
  </r>
  <r>
    <n v="3"/>
    <n v="261362"/>
    <x v="2"/>
    <n v="3421.5"/>
    <d v="2020-07-01T00:00:00"/>
    <n v="17107.5"/>
    <n v="7527.3"/>
    <n v="9580.2000000000007"/>
  </r>
  <r>
    <n v="5"/>
    <n v="864063"/>
    <x v="0"/>
    <n v="2832"/>
    <d v="2020-08-01T00:00:00"/>
    <n v="16992"/>
    <n v="7788"/>
    <n v="9204"/>
  </r>
  <r>
    <n v="4"/>
    <n v="765655"/>
    <x v="3"/>
    <n v="4243.5"/>
    <d v="2020-04-01T00:00:00"/>
    <n v="16974"/>
    <n v="6365.25"/>
    <n v="10608.75"/>
  </r>
  <r>
    <n v="3"/>
    <n v="853295"/>
    <x v="0"/>
    <n v="2826"/>
    <d v="2020-05-01T00:00:00"/>
    <n v="16956"/>
    <n v="7771.5"/>
    <n v="9184.5"/>
  </r>
  <r>
    <n v="1"/>
    <n v="685153"/>
    <x v="0"/>
    <n v="2821"/>
    <d v="2020-08-01T00:00:00"/>
    <n v="16926"/>
    <n v="7757.75"/>
    <n v="9168.25"/>
  </r>
  <r>
    <n v="1"/>
    <n v="494115"/>
    <x v="0"/>
    <n v="2805"/>
    <d v="2019-09-01T00:00:00"/>
    <n v="16830"/>
    <n v="7713.75"/>
    <n v="9116.25"/>
  </r>
  <r>
    <n v="3"/>
    <n v="218006"/>
    <x v="0"/>
    <n v="2755"/>
    <d v="2020-02-01T00:00:00"/>
    <n v="16530"/>
    <n v="7576.25"/>
    <n v="8953.75"/>
  </r>
  <r>
    <n v="2"/>
    <n v="104326"/>
    <x v="2"/>
    <n v="3199.5"/>
    <d v="2020-07-01T00:00:00"/>
    <n v="15997.5"/>
    <n v="7038.9"/>
    <n v="8958.6"/>
  </r>
  <r>
    <n v="4"/>
    <n v="632477"/>
    <x v="0"/>
    <n v="2665"/>
    <d v="2020-11-01T00:00:00"/>
    <n v="15990"/>
    <n v="7328.75"/>
    <n v="8661.25"/>
  </r>
  <r>
    <n v="4"/>
    <n v="558048"/>
    <x v="0"/>
    <n v="2646"/>
    <d v="2019-09-01T00:00:00"/>
    <n v="15876"/>
    <n v="7276.5"/>
    <n v="8599.5"/>
  </r>
  <r>
    <n v="3"/>
    <n v="382237"/>
    <x v="2"/>
    <n v="3165"/>
    <d v="2020-01-01T00:00:00"/>
    <n v="15825"/>
    <n v="6963"/>
    <n v="8862"/>
  </r>
  <r>
    <n v="4"/>
    <n v="488771"/>
    <x v="0"/>
    <n v="2632"/>
    <d v="2020-06-01T00:00:00"/>
    <n v="15792"/>
    <n v="7238"/>
    <n v="8554"/>
  </r>
  <r>
    <n v="2"/>
    <n v="507202"/>
    <x v="0"/>
    <n v="2628"/>
    <d v="2020-04-01T00:00:00"/>
    <n v="15768"/>
    <n v="7227"/>
    <n v="8541"/>
  </r>
  <r>
    <n v="5"/>
    <n v="814769"/>
    <x v="0"/>
    <n v="2605"/>
    <d v="2019-11-01T00:00:00"/>
    <n v="15630"/>
    <n v="7163.75"/>
    <n v="8466.25"/>
  </r>
  <r>
    <n v="4"/>
    <n v="208456"/>
    <x v="0"/>
    <n v="2574"/>
    <d v="2019-11-01T00:00:00"/>
    <n v="15444"/>
    <n v="7078.5"/>
    <n v="8365.5"/>
  </r>
  <r>
    <n v="2"/>
    <n v="752353"/>
    <x v="0"/>
    <n v="2536"/>
    <d v="2019-11-01T00:00:00"/>
    <n v="15216"/>
    <n v="6974"/>
    <n v="8242"/>
  </r>
  <r>
    <n v="3"/>
    <n v="215670"/>
    <x v="2"/>
    <n v="2993"/>
    <d v="2020-03-01T00:00:00"/>
    <n v="14965"/>
    <n v="6584.6"/>
    <n v="8380.4"/>
  </r>
  <r>
    <n v="3"/>
    <n v="788375"/>
    <x v="1"/>
    <n v="2993"/>
    <d v="2020-09-01T00:00:00"/>
    <n v="14965"/>
    <n v="5986"/>
    <n v="8979"/>
  </r>
  <r>
    <n v="2"/>
    <n v="440377"/>
    <x v="1"/>
    <n v="2992"/>
    <d v="2019-10-01T00:00:00"/>
    <n v="14960"/>
    <n v="5984"/>
    <n v="8976"/>
  </r>
  <r>
    <n v="3"/>
    <n v="508782"/>
    <x v="1"/>
    <n v="2992"/>
    <d v="2020-03-01T00:00:00"/>
    <n v="14960"/>
    <n v="5984"/>
    <n v="8976"/>
  </r>
  <r>
    <n v="3"/>
    <n v="288851"/>
    <x v="1"/>
    <n v="2988"/>
    <d v="2020-07-01T00:00:00"/>
    <n v="14940"/>
    <n v="5976"/>
    <n v="8964"/>
  </r>
  <r>
    <n v="3"/>
    <n v="253215"/>
    <x v="2"/>
    <n v="2966"/>
    <d v="2019-10-01T00:00:00"/>
    <n v="14830"/>
    <n v="6525.2"/>
    <n v="8304.7999999999993"/>
  </r>
  <r>
    <n v="4"/>
    <n v="233911"/>
    <x v="0"/>
    <n v="2460"/>
    <d v="2020-07-01T00:00:00"/>
    <n v="14760"/>
    <n v="6765"/>
    <n v="7995"/>
  </r>
  <r>
    <n v="5"/>
    <n v="854455"/>
    <x v="1"/>
    <n v="2931"/>
    <d v="2019-09-01T00:00:00"/>
    <n v="14655"/>
    <n v="5862"/>
    <n v="8793"/>
  </r>
  <r>
    <n v="4"/>
    <n v="727940"/>
    <x v="0"/>
    <n v="2438"/>
    <d v="2019-12-01T00:00:00"/>
    <n v="14628"/>
    <n v="6704.5"/>
    <n v="7923.5"/>
  </r>
  <r>
    <n v="3"/>
    <n v="549329"/>
    <x v="1"/>
    <n v="2918"/>
    <d v="2020-05-01T00:00:00"/>
    <n v="14590"/>
    <n v="5836"/>
    <n v="8754"/>
  </r>
  <r>
    <n v="4"/>
    <n v="673372"/>
    <x v="0"/>
    <n v="2431"/>
    <d v="2020-12-01T00:00:00"/>
    <n v="14586"/>
    <n v="6685.25"/>
    <n v="7900.75"/>
  </r>
  <r>
    <n v="3"/>
    <n v="898886"/>
    <x v="1"/>
    <n v="2914"/>
    <d v="2020-10-01T00:00:00"/>
    <n v="14570"/>
    <n v="5828"/>
    <n v="8742"/>
  </r>
  <r>
    <n v="5"/>
    <n v="841420"/>
    <x v="2"/>
    <n v="2914"/>
    <d v="2020-10-01T00:00:00"/>
    <n v="14570"/>
    <n v="6410.8"/>
    <n v="8159.2"/>
  </r>
  <r>
    <n v="3"/>
    <n v="755930"/>
    <x v="2"/>
    <n v="2907"/>
    <d v="2020-06-01T00:00:00"/>
    <n v="14535"/>
    <n v="6395.4"/>
    <n v="8139.6"/>
  </r>
  <r>
    <n v="4"/>
    <n v="160202"/>
    <x v="1"/>
    <n v="2905"/>
    <d v="2020-11-01T00:00:00"/>
    <n v="14525"/>
    <n v="5810"/>
    <n v="8715"/>
  </r>
  <r>
    <n v="3"/>
    <n v="271981"/>
    <x v="2"/>
    <n v="2876"/>
    <d v="2020-09-01T00:00:00"/>
    <n v="14380"/>
    <n v="6327.2"/>
    <n v="8052.8"/>
  </r>
  <r>
    <n v="5"/>
    <n v="177011"/>
    <x v="1"/>
    <n v="2852"/>
    <d v="2020-12-01T00:00:00"/>
    <n v="14260"/>
    <n v="5704"/>
    <n v="8556"/>
  </r>
  <r>
    <n v="4"/>
    <n v="251968"/>
    <x v="1"/>
    <n v="2851"/>
    <d v="2020-05-01T00:00:00"/>
    <n v="14255"/>
    <n v="5702"/>
    <n v="8553"/>
  </r>
  <r>
    <n v="2"/>
    <n v="374115"/>
    <x v="2"/>
    <n v="2844"/>
    <d v="2020-05-01T00:00:00"/>
    <n v="14220"/>
    <n v="6256.8"/>
    <n v="7963.2"/>
  </r>
  <r>
    <n v="4"/>
    <n v="507642"/>
    <x v="0"/>
    <n v="2338"/>
    <d v="2020-06-01T00:00:00"/>
    <n v="14028"/>
    <n v="6429.5"/>
    <n v="7598.5"/>
  </r>
  <r>
    <n v="4"/>
    <n v="307196"/>
    <x v="1"/>
    <n v="2797"/>
    <d v="2020-12-01T00:00:00"/>
    <n v="13985"/>
    <n v="5594"/>
    <n v="8391"/>
  </r>
  <r>
    <n v="5"/>
    <n v="867252"/>
    <x v="1"/>
    <n v="2763"/>
    <d v="2019-11-01T00:00:00"/>
    <n v="13815"/>
    <n v="5526"/>
    <n v="8289"/>
  </r>
  <r>
    <n v="4"/>
    <n v="410583"/>
    <x v="2"/>
    <n v="2761"/>
    <d v="2019-09-01T00:00:00"/>
    <n v="13805"/>
    <n v="6074.2"/>
    <n v="7730.8"/>
  </r>
  <r>
    <n v="3"/>
    <n v="876370"/>
    <x v="3"/>
    <n v="3445.5"/>
    <d v="2020-04-01T00:00:00"/>
    <n v="13782"/>
    <n v="5168.25"/>
    <n v="8613.75"/>
  </r>
  <r>
    <n v="3"/>
    <n v="378254"/>
    <x v="0"/>
    <n v="2294"/>
    <d v="2019-10-01T00:00:00"/>
    <n v="13764"/>
    <n v="6308.5"/>
    <n v="7455.5"/>
  </r>
  <r>
    <n v="3"/>
    <n v="736328"/>
    <x v="2"/>
    <n v="2750"/>
    <d v="2020-02-01T00:00:00"/>
    <n v="13750"/>
    <n v="6050"/>
    <n v="7700"/>
  </r>
  <r>
    <n v="4"/>
    <n v="723364"/>
    <x v="2"/>
    <n v="2734"/>
    <d v="2020-10-01T00:00:00"/>
    <n v="13670"/>
    <n v="6014.8"/>
    <n v="7655.2"/>
  </r>
  <r>
    <n v="2"/>
    <n v="306694"/>
    <x v="1"/>
    <n v="2729"/>
    <d v="2020-12-01T00:00:00"/>
    <n v="13645"/>
    <n v="5458"/>
    <n v="8187"/>
  </r>
  <r>
    <n v="2"/>
    <n v="209116"/>
    <x v="1"/>
    <n v="2708"/>
    <d v="2020-02-01T00:00:00"/>
    <n v="13540"/>
    <n v="5416"/>
    <n v="8124"/>
  </r>
  <r>
    <n v="3"/>
    <n v="121808"/>
    <x v="1"/>
    <n v="2696"/>
    <d v="2020-08-01T00:00:00"/>
    <n v="13480"/>
    <n v="5392"/>
    <n v="8088"/>
  </r>
  <r>
    <n v="5"/>
    <n v="335658"/>
    <x v="1"/>
    <n v="2689"/>
    <d v="2020-10-01T00:00:00"/>
    <n v="13445"/>
    <n v="5378"/>
    <n v="8067"/>
  </r>
  <r>
    <n v="4"/>
    <n v="444225"/>
    <x v="1"/>
    <n v="2663"/>
    <d v="2020-12-01T00:00:00"/>
    <n v="13315"/>
    <n v="5326"/>
    <n v="7989"/>
  </r>
  <r>
    <n v="3"/>
    <n v="388978"/>
    <x v="1"/>
    <n v="2641"/>
    <d v="2020-02-01T00:00:00"/>
    <n v="13205"/>
    <n v="5282"/>
    <n v="7923"/>
  </r>
  <r>
    <n v="2"/>
    <n v="123693"/>
    <x v="1"/>
    <n v="2632"/>
    <d v="2020-06-01T00:00:00"/>
    <n v="13160"/>
    <n v="5264"/>
    <n v="7896"/>
  </r>
  <r>
    <n v="4"/>
    <n v="424398"/>
    <x v="2"/>
    <n v="2629"/>
    <d v="2020-01-01T00:00:00"/>
    <n v="13145"/>
    <n v="5783.8"/>
    <n v="7361.2"/>
  </r>
  <r>
    <n v="5"/>
    <n v="587035"/>
    <x v="1"/>
    <n v="2620"/>
    <d v="2020-09-01T00:00:00"/>
    <n v="13100"/>
    <n v="5240"/>
    <n v="7860"/>
  </r>
  <r>
    <n v="3"/>
    <n v="375461"/>
    <x v="0"/>
    <n v="2177"/>
    <d v="2020-10-01T00:00:00"/>
    <n v="13062"/>
    <n v="5986.75"/>
    <n v="7075.25"/>
  </r>
  <r>
    <n v="1"/>
    <n v="806592"/>
    <x v="0"/>
    <n v="2161"/>
    <d v="2020-03-01T00:00:00"/>
    <n v="12966"/>
    <n v="5942.75"/>
    <n v="7023.25"/>
  </r>
  <r>
    <n v="2"/>
    <n v="431261"/>
    <x v="0"/>
    <n v="2145"/>
    <d v="2019-10-01T00:00:00"/>
    <n v="12870"/>
    <n v="5898.75"/>
    <n v="6971.25"/>
  </r>
  <r>
    <n v="4"/>
    <n v="702523"/>
    <x v="2"/>
    <n v="2574"/>
    <d v="2020-08-01T00:00:00"/>
    <n v="12870"/>
    <n v="5662.8"/>
    <n v="7207.2"/>
  </r>
  <r>
    <n v="2"/>
    <n v="334678"/>
    <x v="1"/>
    <n v="2565"/>
    <d v="2020-01-01T00:00:00"/>
    <n v="12825"/>
    <n v="5130"/>
    <n v="7695"/>
  </r>
  <r>
    <n v="3"/>
    <n v="408804"/>
    <x v="1"/>
    <n v="2559"/>
    <d v="2020-08-01T00:00:00"/>
    <n v="12795"/>
    <n v="5118"/>
    <n v="7677"/>
  </r>
  <r>
    <n v="4"/>
    <n v="519269"/>
    <x v="2"/>
    <n v="2548"/>
    <d v="2019-11-01T00:00:00"/>
    <n v="12740"/>
    <n v="5605.6"/>
    <n v="7134.4"/>
  </r>
  <r>
    <n v="3"/>
    <n v="844763"/>
    <x v="1"/>
    <n v="2535"/>
    <d v="2020-04-01T00:00:00"/>
    <n v="12675"/>
    <n v="5070"/>
    <n v="7605"/>
  </r>
  <r>
    <n v="3"/>
    <n v="436809"/>
    <x v="1"/>
    <n v="2532"/>
    <d v="2020-04-01T00:00:00"/>
    <n v="12660"/>
    <n v="5064"/>
    <n v="7596"/>
  </r>
  <r>
    <n v="5"/>
    <n v="764088"/>
    <x v="0"/>
    <n v="2110"/>
    <d v="2020-09-01T00:00:00"/>
    <n v="12660"/>
    <n v="5802.5"/>
    <n v="6857.5"/>
  </r>
  <r>
    <n v="3"/>
    <n v="684759"/>
    <x v="1"/>
    <n v="2518"/>
    <d v="2020-06-01T00:00:00"/>
    <n v="12590"/>
    <n v="5036"/>
    <n v="7554"/>
  </r>
  <r>
    <n v="2"/>
    <n v="894331"/>
    <x v="0"/>
    <n v="2092"/>
    <d v="2019-11-01T00:00:00"/>
    <n v="12552"/>
    <n v="5753"/>
    <n v="6799"/>
  </r>
  <r>
    <n v="1"/>
    <n v="529471"/>
    <x v="0"/>
    <n v="2087"/>
    <d v="2020-09-01T00:00:00"/>
    <n v="12522"/>
    <n v="5739.25"/>
    <n v="6782.75"/>
  </r>
  <r>
    <n v="1"/>
    <n v="881268"/>
    <x v="0"/>
    <n v="2076"/>
    <d v="2019-10-01T00:00:00"/>
    <n v="12456"/>
    <n v="5709"/>
    <n v="6747"/>
  </r>
  <r>
    <n v="3"/>
    <n v="683349"/>
    <x v="2"/>
    <n v="2475"/>
    <d v="2020-03-01T00:00:00"/>
    <n v="12375"/>
    <n v="5445"/>
    <n v="6930"/>
  </r>
  <r>
    <n v="4"/>
    <n v="140516"/>
    <x v="2"/>
    <n v="2475"/>
    <d v="2020-08-01T00:00:00"/>
    <n v="12375"/>
    <n v="5445"/>
    <n v="6930"/>
  </r>
  <r>
    <n v="5"/>
    <n v="703997"/>
    <x v="1"/>
    <n v="2472"/>
    <d v="2020-09-01T00:00:00"/>
    <n v="12360"/>
    <n v="4944"/>
    <n v="7416"/>
  </r>
  <r>
    <n v="3"/>
    <n v="864409"/>
    <x v="1"/>
    <n v="2470"/>
    <d v="2019-09-01T00:00:00"/>
    <n v="12350"/>
    <n v="4940"/>
    <n v="7410"/>
  </r>
  <r>
    <n v="3"/>
    <n v="496123"/>
    <x v="1"/>
    <n v="2460"/>
    <d v="2020-06-01T00:00:00"/>
    <n v="12300"/>
    <n v="4920"/>
    <n v="7380"/>
  </r>
  <r>
    <n v="3"/>
    <n v="235897"/>
    <x v="2"/>
    <n v="2460"/>
    <d v="2020-06-01T00:00:00"/>
    <n v="12300"/>
    <n v="5412"/>
    <n v="6888"/>
  </r>
  <r>
    <n v="3"/>
    <n v="120842"/>
    <x v="1"/>
    <n v="2441"/>
    <d v="2020-10-01T00:00:00"/>
    <n v="12205"/>
    <n v="4882"/>
    <n v="7323"/>
  </r>
  <r>
    <n v="2"/>
    <n v="859158"/>
    <x v="1"/>
    <n v="2434.5"/>
    <d v="2020-01-01T00:00:00"/>
    <n v="12172.5"/>
    <n v="4869"/>
    <n v="7303.5"/>
  </r>
  <r>
    <n v="5"/>
    <n v="115582"/>
    <x v="1"/>
    <n v="2431"/>
    <d v="2020-12-01T00:00:00"/>
    <n v="12155"/>
    <n v="4862"/>
    <n v="7293"/>
  </r>
  <r>
    <n v="4"/>
    <n v="442121"/>
    <x v="1"/>
    <n v="2428"/>
    <d v="2020-03-01T00:00:00"/>
    <n v="12140"/>
    <n v="4856"/>
    <n v="7284"/>
  </r>
  <r>
    <n v="2"/>
    <n v="146841"/>
    <x v="1"/>
    <n v="2425.5"/>
    <d v="2020-07-01T00:00:00"/>
    <n v="12127.5"/>
    <n v="4851"/>
    <n v="7276.5"/>
  </r>
  <r>
    <n v="5"/>
    <n v="527753"/>
    <x v="1"/>
    <n v="2417"/>
    <d v="2020-01-01T00:00:00"/>
    <n v="12085"/>
    <n v="4834"/>
    <n v="7251"/>
  </r>
  <r>
    <n v="4"/>
    <n v="899743"/>
    <x v="0"/>
    <n v="2009"/>
    <d v="2020-10-01T00:00:00"/>
    <n v="12054"/>
    <n v="5524.75"/>
    <n v="6529.25"/>
  </r>
  <r>
    <n v="3"/>
    <n v="231476"/>
    <x v="1"/>
    <n v="2409"/>
    <d v="2019-09-01T00:00:00"/>
    <n v="12045"/>
    <n v="4818"/>
    <n v="7227"/>
  </r>
  <r>
    <n v="1"/>
    <n v="727283"/>
    <x v="3"/>
    <n v="2996"/>
    <d v="2019-10-01T00:00:00"/>
    <n v="11984"/>
    <n v="4494"/>
    <n v="7490"/>
  </r>
  <r>
    <n v="4"/>
    <n v="466133"/>
    <x v="1"/>
    <n v="2394"/>
    <d v="2020-08-01T00:00:00"/>
    <n v="11970"/>
    <n v="4788"/>
    <n v="7182"/>
  </r>
  <r>
    <n v="4"/>
    <n v="726489"/>
    <x v="1"/>
    <n v="2385"/>
    <d v="2020-03-01T00:00:00"/>
    <n v="11925"/>
    <n v="4770"/>
    <n v="7155"/>
  </r>
  <r>
    <n v="4"/>
    <n v="235009"/>
    <x v="0"/>
    <n v="1976"/>
    <d v="2020-10-01T00:00:00"/>
    <n v="11856"/>
    <n v="5434"/>
    <n v="6422"/>
  </r>
  <r>
    <n v="4"/>
    <n v="550816"/>
    <x v="1"/>
    <n v="2363"/>
    <d v="2020-02-01T00:00:00"/>
    <n v="11815"/>
    <n v="4726"/>
    <n v="7089"/>
  </r>
  <r>
    <n v="2"/>
    <n v="751733"/>
    <x v="0"/>
    <n v="1967"/>
    <d v="2020-03-01T00:00:00"/>
    <n v="11802"/>
    <n v="5409.25"/>
    <n v="6392.75"/>
  </r>
  <r>
    <n v="2"/>
    <n v="678731"/>
    <x v="1"/>
    <n v="2349"/>
    <d v="2019-09-01T00:00:00"/>
    <n v="11745"/>
    <n v="4698"/>
    <n v="7047"/>
  </r>
  <r>
    <n v="1"/>
    <n v="779126"/>
    <x v="1"/>
    <n v="2327"/>
    <d v="2020-05-01T00:00:00"/>
    <n v="11635"/>
    <n v="4654"/>
    <n v="6981"/>
  </r>
  <r>
    <n v="1"/>
    <n v="219485"/>
    <x v="4"/>
    <n v="3874.5"/>
    <d v="2020-07-01T00:00:00"/>
    <n v="11623.5"/>
    <n v="4843.125"/>
    <n v="6780.375"/>
  </r>
  <r>
    <n v="2"/>
    <n v="482625"/>
    <x v="0"/>
    <n v="1916"/>
    <d v="2019-12-01T00:00:00"/>
    <n v="11496"/>
    <n v="5269"/>
    <n v="6227"/>
  </r>
  <r>
    <n v="3"/>
    <n v="176592"/>
    <x v="1"/>
    <n v="2299"/>
    <d v="2019-10-01T00:00:00"/>
    <n v="11495"/>
    <n v="4598"/>
    <n v="6897"/>
  </r>
  <r>
    <n v="4"/>
    <n v="579016"/>
    <x v="1"/>
    <n v="2296"/>
    <d v="2020-02-01T00:00:00"/>
    <n v="11480"/>
    <n v="4592"/>
    <n v="6888"/>
  </r>
  <r>
    <n v="1"/>
    <n v="866409"/>
    <x v="3"/>
    <n v="2852"/>
    <d v="2020-12-01T00:00:00"/>
    <n v="11408"/>
    <n v="4278"/>
    <n v="7130"/>
  </r>
  <r>
    <n v="2"/>
    <n v="654585"/>
    <x v="3"/>
    <n v="2851"/>
    <d v="2019-10-01T00:00:00"/>
    <n v="11404"/>
    <n v="4276.5"/>
    <n v="7127.5"/>
  </r>
  <r>
    <n v="4"/>
    <n v="655952"/>
    <x v="2"/>
    <n v="2276"/>
    <d v="2020-05-01T00:00:00"/>
    <n v="11380"/>
    <n v="5007.2"/>
    <n v="6372.8"/>
  </r>
  <r>
    <n v="2"/>
    <n v="779393"/>
    <x v="3"/>
    <n v="2844"/>
    <d v="2020-06-01T00:00:00"/>
    <n v="11376"/>
    <n v="4266"/>
    <n v="7110"/>
  </r>
  <r>
    <n v="2"/>
    <n v="738910"/>
    <x v="1"/>
    <n v="2261"/>
    <d v="2019-12-01T00:00:00"/>
    <n v="11305"/>
    <n v="4522"/>
    <n v="6783"/>
  </r>
  <r>
    <n v="4"/>
    <n v="384743"/>
    <x v="3"/>
    <n v="2821"/>
    <d v="2019-12-01T00:00:00"/>
    <n v="11284"/>
    <n v="4231.5"/>
    <n v="7052.5"/>
  </r>
  <r>
    <n v="2"/>
    <n v="327555"/>
    <x v="3"/>
    <n v="2811"/>
    <d v="2020-07-01T00:00:00"/>
    <n v="11244"/>
    <n v="4216.5"/>
    <n v="7027.5"/>
  </r>
  <r>
    <n v="3"/>
    <n v="761022"/>
    <x v="2"/>
    <n v="2240"/>
    <d v="2020-02-01T00:00:00"/>
    <n v="11200"/>
    <n v="4928"/>
    <n v="6272"/>
  </r>
  <r>
    <n v="2"/>
    <n v="812448"/>
    <x v="3"/>
    <n v="2791"/>
    <d v="2020-11-01T00:00:00"/>
    <n v="11164"/>
    <n v="4186.5"/>
    <n v="6977.5"/>
  </r>
  <r>
    <n v="4"/>
    <n v="754823"/>
    <x v="1"/>
    <n v="2222"/>
    <d v="2019-11-01T00:00:00"/>
    <n v="11110"/>
    <n v="4444"/>
    <n v="6666"/>
  </r>
  <r>
    <n v="4"/>
    <n v="858434"/>
    <x v="3"/>
    <n v="2767"/>
    <d v="2020-08-01T00:00:00"/>
    <n v="11068"/>
    <n v="4150.5"/>
    <n v="6917.5"/>
  </r>
  <r>
    <n v="3"/>
    <n v="698245"/>
    <x v="1"/>
    <n v="2198"/>
    <d v="2020-08-01T00:00:00"/>
    <n v="10990"/>
    <n v="4396"/>
    <n v="6594"/>
  </r>
  <r>
    <n v="2"/>
    <n v="356550"/>
    <x v="0"/>
    <n v="1808"/>
    <d v="2020-11-01T00:00:00"/>
    <n v="10848"/>
    <n v="4972"/>
    <n v="5876"/>
  </r>
  <r>
    <n v="3"/>
    <n v="712767"/>
    <x v="1"/>
    <n v="2167"/>
    <d v="2019-10-01T00:00:00"/>
    <n v="10835"/>
    <n v="4334"/>
    <n v="6501"/>
  </r>
  <r>
    <n v="4"/>
    <n v="775360"/>
    <x v="0"/>
    <n v="1804"/>
    <d v="2020-02-01T00:00:00"/>
    <n v="10824"/>
    <n v="4961"/>
    <n v="5863"/>
  </r>
  <r>
    <n v="5"/>
    <n v="535522"/>
    <x v="3"/>
    <n v="2706"/>
    <d v="2019-11-01T00:00:00"/>
    <n v="10824"/>
    <n v="4059"/>
    <n v="6765"/>
  </r>
  <r>
    <n v="5"/>
    <n v="441751"/>
    <x v="2"/>
    <n v="2157"/>
    <d v="2020-12-01T00:00:00"/>
    <n v="10785"/>
    <n v="4745.3999999999996"/>
    <n v="6039.6"/>
  </r>
  <r>
    <n v="5"/>
    <n v="714255"/>
    <x v="1"/>
    <n v="2156"/>
    <d v="2020-10-01T00:00:00"/>
    <n v="10780"/>
    <n v="4312"/>
    <n v="6468"/>
  </r>
  <r>
    <n v="1"/>
    <n v="481324"/>
    <x v="1"/>
    <n v="2155"/>
    <d v="2020-12-01T00:00:00"/>
    <n v="10775"/>
    <n v="4310"/>
    <n v="6465"/>
  </r>
  <r>
    <n v="5"/>
    <n v="529550"/>
    <x v="1"/>
    <n v="2152"/>
    <d v="2019-12-01T00:00:00"/>
    <n v="10760"/>
    <n v="4304"/>
    <n v="6456"/>
  </r>
  <r>
    <n v="1"/>
    <n v="483789"/>
    <x v="3"/>
    <n v="2689"/>
    <d v="2020-11-01T00:00:00"/>
    <n v="10756"/>
    <n v="4033.5"/>
    <n v="6722.5"/>
  </r>
  <r>
    <n v="3"/>
    <n v="708450"/>
    <x v="1"/>
    <n v="2151"/>
    <d v="2019-11-01T00:00:00"/>
    <n v="10755"/>
    <n v="4302"/>
    <n v="6453"/>
  </r>
  <r>
    <n v="2"/>
    <n v="389356"/>
    <x v="1"/>
    <n v="2150"/>
    <d v="2020-11-01T00:00:00"/>
    <n v="10750"/>
    <n v="4300"/>
    <n v="6450"/>
  </r>
  <r>
    <n v="3"/>
    <n v="263663"/>
    <x v="1"/>
    <n v="2146"/>
    <d v="2019-11-01T00:00:00"/>
    <n v="10730"/>
    <n v="4292"/>
    <n v="6438"/>
  </r>
  <r>
    <n v="3"/>
    <n v="505159"/>
    <x v="1"/>
    <n v="2145"/>
    <d v="2019-10-01T00:00:00"/>
    <n v="10725"/>
    <n v="4290"/>
    <n v="6435"/>
  </r>
  <r>
    <n v="2"/>
    <n v="348619"/>
    <x v="2"/>
    <n v="2141"/>
    <d v="2020-08-01T00:00:00"/>
    <n v="10705"/>
    <n v="4710.2"/>
    <n v="5994.8"/>
  </r>
  <r>
    <n v="5"/>
    <n v="111799"/>
    <x v="3"/>
    <n v="2671"/>
    <d v="2020-09-01T00:00:00"/>
    <n v="10684"/>
    <n v="4006.5"/>
    <n v="6677.5"/>
  </r>
  <r>
    <n v="4"/>
    <n v="685544"/>
    <x v="1"/>
    <n v="2136"/>
    <d v="2019-12-01T00:00:00"/>
    <n v="10680"/>
    <n v="4272"/>
    <n v="6408"/>
  </r>
  <r>
    <n v="3"/>
    <n v="146778"/>
    <x v="1"/>
    <n v="2125"/>
    <d v="2019-12-01T00:00:00"/>
    <n v="10625"/>
    <n v="4250"/>
    <n v="6375"/>
  </r>
  <r>
    <n v="1"/>
    <n v="636993"/>
    <x v="1"/>
    <n v="2116"/>
    <d v="2019-12-01T00:00:00"/>
    <n v="10580"/>
    <n v="4232"/>
    <n v="6348"/>
  </r>
  <r>
    <n v="3"/>
    <n v="735406"/>
    <x v="1"/>
    <n v="2104.5"/>
    <d v="2020-07-01T00:00:00"/>
    <n v="10522.5"/>
    <n v="4209"/>
    <n v="6313.5"/>
  </r>
  <r>
    <n v="5"/>
    <n v="126864"/>
    <x v="1"/>
    <n v="2101"/>
    <d v="2020-08-01T00:00:00"/>
    <n v="10505"/>
    <n v="4202"/>
    <n v="6303"/>
  </r>
  <r>
    <n v="3"/>
    <n v="657776"/>
    <x v="2"/>
    <n v="2076"/>
    <d v="2019-10-01T00:00:00"/>
    <n v="10380"/>
    <n v="4567.2"/>
    <n v="5812.8"/>
  </r>
  <r>
    <n v="3"/>
    <n v="255145"/>
    <x v="1"/>
    <n v="2074"/>
    <d v="2020-09-01T00:00:00"/>
    <n v="10370"/>
    <n v="4148"/>
    <n v="6222"/>
  </r>
  <r>
    <n v="5"/>
    <n v="190154"/>
    <x v="2"/>
    <n v="2072"/>
    <d v="2020-12-01T00:00:00"/>
    <n v="10360"/>
    <n v="4558.3999999999996"/>
    <n v="5801.6"/>
  </r>
  <r>
    <n v="3"/>
    <n v="444725"/>
    <x v="2"/>
    <n v="2071"/>
    <d v="2020-09-01T00:00:00"/>
    <n v="10355"/>
    <n v="4556.2"/>
    <n v="5798.8"/>
  </r>
  <r>
    <n v="1"/>
    <n v="732442"/>
    <x v="3"/>
    <n v="2580"/>
    <d v="2020-04-01T00:00:00"/>
    <n v="10320"/>
    <n v="3870"/>
    <n v="6450"/>
  </r>
  <r>
    <n v="4"/>
    <n v="455417"/>
    <x v="3"/>
    <n v="2579"/>
    <d v="2020-04-01T00:00:00"/>
    <n v="10316"/>
    <n v="3868.5"/>
    <n v="6447.5"/>
  </r>
  <r>
    <n v="5"/>
    <n v="759173"/>
    <x v="3"/>
    <n v="2567"/>
    <d v="2020-06-01T00:00:00"/>
    <n v="10268"/>
    <n v="3850.5"/>
    <n v="6417.5"/>
  </r>
  <r>
    <n v="4"/>
    <n v="120233"/>
    <x v="2"/>
    <n v="2039"/>
    <d v="2020-05-01T00:00:00"/>
    <n v="10195"/>
    <n v="4485.8"/>
    <n v="5709.2"/>
  </r>
  <r>
    <n v="4"/>
    <n v="872825"/>
    <x v="1"/>
    <n v="2031"/>
    <d v="2020-10-01T00:00:00"/>
    <n v="10155"/>
    <n v="4062"/>
    <n v="6093"/>
  </r>
  <r>
    <n v="5"/>
    <n v="406431"/>
    <x v="3"/>
    <n v="2529"/>
    <d v="2020-07-01T00:00:00"/>
    <n v="10116"/>
    <n v="3793.5"/>
    <n v="6322.5"/>
  </r>
  <r>
    <n v="3"/>
    <n v="728960"/>
    <x v="3"/>
    <n v="2521.5"/>
    <d v="2020-01-01T00:00:00"/>
    <n v="10086"/>
    <n v="3782.25"/>
    <n v="6303.75"/>
  </r>
  <r>
    <n v="1"/>
    <n v="208984"/>
    <x v="2"/>
    <n v="2015"/>
    <d v="2019-12-01T00:00:00"/>
    <n v="10075"/>
    <n v="4433"/>
    <n v="5642"/>
  </r>
  <r>
    <n v="1"/>
    <n v="780708"/>
    <x v="1"/>
    <n v="2013"/>
    <d v="2019-12-01T00:00:00"/>
    <n v="10065"/>
    <n v="4026"/>
    <n v="6039"/>
  </r>
  <r>
    <n v="2"/>
    <n v="164895"/>
    <x v="1"/>
    <n v="2009"/>
    <d v="2020-10-01T00:00:00"/>
    <n v="10045"/>
    <n v="4018"/>
    <n v="6027"/>
  </r>
  <r>
    <n v="5"/>
    <n v="117162"/>
    <x v="1"/>
    <n v="2007"/>
    <d v="2019-11-01T00:00:00"/>
    <n v="10035"/>
    <n v="4014"/>
    <n v="6021"/>
  </r>
  <r>
    <n v="1"/>
    <n v="614031"/>
    <x v="0"/>
    <n v="1659"/>
    <d v="2020-07-01T00:00:00"/>
    <n v="9954"/>
    <n v="4562.25"/>
    <n v="5391.75"/>
  </r>
  <r>
    <n v="2"/>
    <n v="348955"/>
    <x v="3"/>
    <n v="2487"/>
    <d v="2020-12-01T00:00:00"/>
    <n v="9948"/>
    <n v="3730.5"/>
    <n v="6217.5"/>
  </r>
  <r>
    <n v="4"/>
    <n v="304546"/>
    <x v="2"/>
    <n v="1989"/>
    <d v="2019-09-01T00:00:00"/>
    <n v="9945"/>
    <n v="4375.8"/>
    <n v="5569.2"/>
  </r>
  <r>
    <n v="4"/>
    <n v="131249"/>
    <x v="2"/>
    <n v="1987.5"/>
    <d v="2020-01-01T00:00:00"/>
    <n v="9937.5"/>
    <n v="4372.5"/>
    <n v="5565"/>
  </r>
  <r>
    <n v="3"/>
    <n v="159484"/>
    <x v="1"/>
    <n v="1984"/>
    <d v="2020-08-01T00:00:00"/>
    <n v="9920"/>
    <n v="3968"/>
    <n v="5952"/>
  </r>
  <r>
    <n v="1"/>
    <n v="293680"/>
    <x v="3"/>
    <n v="2470"/>
    <d v="2020-06-01T00:00:00"/>
    <n v="9880"/>
    <n v="3705"/>
    <n v="6175"/>
  </r>
  <r>
    <n v="5"/>
    <n v="761356"/>
    <x v="1"/>
    <n v="1954"/>
    <d v="2020-03-01T00:00:00"/>
    <n v="9770"/>
    <n v="3908"/>
    <n v="5862"/>
  </r>
  <r>
    <n v="3"/>
    <n v="731074"/>
    <x v="2"/>
    <n v="1953"/>
    <d v="2020-04-01T00:00:00"/>
    <n v="9765"/>
    <n v="4296.6000000000004"/>
    <n v="5468.4"/>
  </r>
  <r>
    <n v="5"/>
    <n v="363487"/>
    <x v="3"/>
    <n v="2441"/>
    <d v="2020-10-01T00:00:00"/>
    <n v="9764"/>
    <n v="3661.5"/>
    <n v="6102.5"/>
  </r>
  <r>
    <n v="5"/>
    <n v="617395"/>
    <x v="4"/>
    <n v="3244.5"/>
    <d v="2020-01-01T00:00:00"/>
    <n v="9733.5"/>
    <n v="4055.625"/>
    <n v="5677.875"/>
  </r>
  <r>
    <n v="3"/>
    <n v="887888"/>
    <x v="1"/>
    <n v="1946"/>
    <d v="2019-12-01T00:00:00"/>
    <n v="9730"/>
    <n v="3892"/>
    <n v="5838"/>
  </r>
  <r>
    <n v="1"/>
    <n v="675075"/>
    <x v="1"/>
    <n v="1945"/>
    <d v="2019-10-01T00:00:00"/>
    <n v="9725"/>
    <n v="3890"/>
    <n v="5835"/>
  </r>
  <r>
    <n v="3"/>
    <n v="100553"/>
    <x v="1"/>
    <n v="1934"/>
    <d v="2020-09-01T00:00:00"/>
    <n v="9670"/>
    <n v="3868"/>
    <n v="5802"/>
  </r>
  <r>
    <n v="3"/>
    <n v="105566"/>
    <x v="3"/>
    <n v="2416"/>
    <d v="2019-09-01T00:00:00"/>
    <n v="9664"/>
    <n v="3624"/>
    <n v="6040"/>
  </r>
  <r>
    <n v="5"/>
    <n v="793514"/>
    <x v="1"/>
    <n v="1925"/>
    <d v="2019-12-01T00:00:00"/>
    <n v="9625"/>
    <n v="3850"/>
    <n v="5775"/>
  </r>
  <r>
    <n v="5"/>
    <n v="364025"/>
    <x v="1"/>
    <n v="1922"/>
    <d v="2019-11-01T00:00:00"/>
    <n v="9610"/>
    <n v="3844"/>
    <n v="5766"/>
  </r>
  <r>
    <n v="3"/>
    <n v="580583"/>
    <x v="2"/>
    <n v="1916"/>
    <d v="2020-12-01T00:00:00"/>
    <n v="9580"/>
    <n v="4215.2"/>
    <n v="5364.8"/>
  </r>
  <r>
    <n v="5"/>
    <n v="778039"/>
    <x v="1"/>
    <n v="1916"/>
    <d v="2020-12-01T00:00:00"/>
    <n v="9580"/>
    <n v="3832"/>
    <n v="5748"/>
  </r>
  <r>
    <n v="3"/>
    <n v="748204"/>
    <x v="0"/>
    <n v="1596"/>
    <d v="2020-09-01T00:00:00"/>
    <n v="9576"/>
    <n v="4389"/>
    <n v="5187"/>
  </r>
  <r>
    <n v="3"/>
    <n v="788478"/>
    <x v="2"/>
    <n v="1907"/>
    <d v="2020-09-01T00:00:00"/>
    <n v="9535"/>
    <n v="4195.3999999999996"/>
    <n v="5339.6"/>
  </r>
  <r>
    <n v="1"/>
    <n v="296424"/>
    <x v="1"/>
    <n v="1901"/>
    <d v="2020-06-01T00:00:00"/>
    <n v="9505"/>
    <n v="3802"/>
    <n v="5703"/>
  </r>
  <r>
    <n v="3"/>
    <n v="609228"/>
    <x v="2"/>
    <n v="1899"/>
    <d v="2020-06-01T00:00:00"/>
    <n v="9495"/>
    <n v="4177.8"/>
    <n v="5317.2"/>
  </r>
  <r>
    <n v="2"/>
    <n v="818350"/>
    <x v="0"/>
    <n v="1582"/>
    <d v="2020-12-01T00:00:00"/>
    <n v="9492"/>
    <n v="4350.5"/>
    <n v="5141.5"/>
  </r>
  <r>
    <n v="3"/>
    <n v="355971"/>
    <x v="0"/>
    <n v="1579"/>
    <d v="2020-08-01T00:00:00"/>
    <n v="9474"/>
    <n v="4342.25"/>
    <n v="5131.75"/>
  </r>
  <r>
    <n v="1"/>
    <n v="674043"/>
    <x v="0"/>
    <n v="1575"/>
    <d v="2020-02-01T00:00:00"/>
    <n v="9450"/>
    <n v="4331.25"/>
    <n v="5118.75"/>
  </r>
  <r>
    <n v="2"/>
    <n v="149035"/>
    <x v="0"/>
    <n v="1566"/>
    <d v="2020-10-01T00:00:00"/>
    <n v="9396"/>
    <n v="4306.5"/>
    <n v="5089.5"/>
  </r>
  <r>
    <n v="2"/>
    <n v="227896"/>
    <x v="2"/>
    <n v="1870"/>
    <d v="2019-11-01T00:00:00"/>
    <n v="9350"/>
    <n v="4114"/>
    <n v="5236"/>
  </r>
  <r>
    <n v="4"/>
    <n v="283163"/>
    <x v="2"/>
    <n v="1865"/>
    <d v="2020-02-01T00:00:00"/>
    <n v="9325"/>
    <n v="4103"/>
    <n v="5222"/>
  </r>
  <r>
    <n v="1"/>
    <n v="643742"/>
    <x v="0"/>
    <n v="1545"/>
    <d v="2020-06-01T00:00:00"/>
    <n v="9270"/>
    <n v="4248.75"/>
    <n v="5021.25"/>
  </r>
  <r>
    <n v="4"/>
    <n v="632637"/>
    <x v="3"/>
    <n v="2300"/>
    <d v="2020-12-01T00:00:00"/>
    <n v="9200"/>
    <n v="3450"/>
    <n v="5750"/>
  </r>
  <r>
    <n v="4"/>
    <n v="288662"/>
    <x v="3"/>
    <n v="2299"/>
    <d v="2019-10-01T00:00:00"/>
    <n v="9196"/>
    <n v="3448.5"/>
    <n v="5747.5"/>
  </r>
  <r>
    <n v="5"/>
    <n v="374150"/>
    <x v="0"/>
    <n v="1530"/>
    <d v="2020-05-01T00:00:00"/>
    <n v="9180"/>
    <n v="4207.5"/>
    <n v="4972.5"/>
  </r>
  <r>
    <n v="4"/>
    <n v="534742"/>
    <x v="1"/>
    <n v="1823"/>
    <d v="2020-07-01T00:00:00"/>
    <n v="9115"/>
    <n v="3646"/>
    <n v="5469"/>
  </r>
  <r>
    <n v="4"/>
    <n v="481875"/>
    <x v="1"/>
    <n v="1817"/>
    <d v="2020-12-01T00:00:00"/>
    <n v="9085"/>
    <n v="3634"/>
    <n v="5451"/>
  </r>
  <r>
    <n v="4"/>
    <n v="348194"/>
    <x v="1"/>
    <n v="1802"/>
    <d v="2019-12-01T00:00:00"/>
    <n v="9010"/>
    <n v="3604"/>
    <n v="5406"/>
  </r>
  <r>
    <n v="3"/>
    <n v="625104"/>
    <x v="0"/>
    <n v="1498"/>
    <d v="2020-06-01T00:00:00"/>
    <n v="8988"/>
    <n v="4119.5"/>
    <n v="4868.5"/>
  </r>
  <r>
    <n v="2"/>
    <n v="250308"/>
    <x v="0"/>
    <n v="1496"/>
    <d v="2020-06-01T00:00:00"/>
    <n v="8976"/>
    <n v="4114"/>
    <n v="4862"/>
  </r>
  <r>
    <n v="2"/>
    <n v="616386"/>
    <x v="0"/>
    <n v="1493"/>
    <d v="2020-01-01T00:00:00"/>
    <n v="8958"/>
    <n v="4105.75"/>
    <n v="4852.25"/>
  </r>
  <r>
    <n v="1"/>
    <n v="303687"/>
    <x v="1"/>
    <n v="1785"/>
    <d v="2019-11-01T00:00:00"/>
    <n v="8925"/>
    <n v="3570"/>
    <n v="5355"/>
  </r>
  <r>
    <n v="2"/>
    <n v="733366"/>
    <x v="2"/>
    <n v="1778"/>
    <d v="2019-12-01T00:00:00"/>
    <n v="8890"/>
    <n v="3911.6"/>
    <n v="4978.3999999999996"/>
  </r>
  <r>
    <n v="3"/>
    <n v="839631"/>
    <x v="1"/>
    <n v="1775"/>
    <d v="2019-11-01T00:00:00"/>
    <n v="8875"/>
    <n v="3550"/>
    <n v="5325"/>
  </r>
  <r>
    <n v="1"/>
    <n v="779279"/>
    <x v="1"/>
    <n v="1774"/>
    <d v="2020-03-01T00:00:00"/>
    <n v="8870"/>
    <n v="3548"/>
    <n v="5322"/>
  </r>
  <r>
    <n v="4"/>
    <n v="780393"/>
    <x v="4"/>
    <n v="2954"/>
    <d v="2019-11-01T00:00:00"/>
    <n v="8862"/>
    <n v="3692.5"/>
    <n v="5169.5"/>
  </r>
  <r>
    <n v="3"/>
    <n v="786473"/>
    <x v="2"/>
    <n v="1770"/>
    <d v="2019-12-01T00:00:00"/>
    <n v="8850"/>
    <n v="3894"/>
    <n v="4956"/>
  </r>
  <r>
    <n v="4"/>
    <n v="544855"/>
    <x v="1"/>
    <n v="1767"/>
    <d v="2020-09-01T00:00:00"/>
    <n v="8835"/>
    <n v="3534"/>
    <n v="5301"/>
  </r>
  <r>
    <n v="2"/>
    <n v="856913"/>
    <x v="4"/>
    <n v="2935"/>
    <d v="2019-11-01T00:00:00"/>
    <n v="8805"/>
    <n v="3668.75"/>
    <n v="5136.25"/>
  </r>
  <r>
    <n v="1"/>
    <n v="141665"/>
    <x v="1"/>
    <n v="1760"/>
    <d v="2019-09-01T00:00:00"/>
    <n v="8800"/>
    <n v="3520"/>
    <n v="5280"/>
  </r>
  <r>
    <n v="3"/>
    <n v="464499"/>
    <x v="0"/>
    <n v="1465"/>
    <d v="2020-03-01T00:00:00"/>
    <n v="8790"/>
    <n v="4028.75"/>
    <n v="4761.25"/>
  </r>
  <r>
    <n v="4"/>
    <n v="676135"/>
    <x v="1"/>
    <n v="1757"/>
    <d v="2019-10-01T00:00:00"/>
    <n v="8785"/>
    <n v="3514"/>
    <n v="5271"/>
  </r>
  <r>
    <n v="2"/>
    <n v="310429"/>
    <x v="3"/>
    <n v="2181"/>
    <d v="2020-10-01T00:00:00"/>
    <n v="8724"/>
    <n v="3271.5"/>
    <n v="5452.5"/>
  </r>
  <r>
    <n v="2"/>
    <n v="520865"/>
    <x v="1"/>
    <n v="1743"/>
    <d v="2019-10-01T00:00:00"/>
    <n v="8715"/>
    <n v="3486"/>
    <n v="5229"/>
  </r>
  <r>
    <n v="4"/>
    <n v="796346"/>
    <x v="1"/>
    <n v="1743"/>
    <d v="2020-08-01T00:00:00"/>
    <n v="8715"/>
    <n v="3486"/>
    <n v="5229"/>
  </r>
  <r>
    <n v="5"/>
    <n v="594129"/>
    <x v="2"/>
    <n v="1743"/>
    <d v="2019-10-01T00:00:00"/>
    <n v="8715"/>
    <n v="3834.6"/>
    <n v="4880.3999999999996"/>
  </r>
  <r>
    <n v="5"/>
    <n v="649737"/>
    <x v="3"/>
    <n v="2178"/>
    <d v="2020-06-01T00:00:00"/>
    <n v="8712"/>
    <n v="3267"/>
    <n v="5445"/>
  </r>
  <r>
    <n v="2"/>
    <n v="800536"/>
    <x v="4"/>
    <n v="2903"/>
    <d v="2020-03-01T00:00:00"/>
    <n v="8709"/>
    <n v="3628.75"/>
    <n v="5080.25"/>
  </r>
  <r>
    <n v="2"/>
    <n v="429735"/>
    <x v="1"/>
    <n v="1731"/>
    <d v="2020-10-01T00:00:00"/>
    <n v="8655"/>
    <n v="3462"/>
    <n v="5193"/>
  </r>
  <r>
    <n v="5"/>
    <n v="707748"/>
    <x v="2"/>
    <n v="1731"/>
    <d v="2020-10-01T00:00:00"/>
    <n v="8655"/>
    <n v="3808.2"/>
    <n v="4846.8"/>
  </r>
  <r>
    <n v="3"/>
    <n v="365463"/>
    <x v="1"/>
    <n v="1728"/>
    <d v="2020-05-01T00:00:00"/>
    <n v="8640"/>
    <n v="3456"/>
    <n v="5184"/>
  </r>
  <r>
    <n v="1"/>
    <n v="225353"/>
    <x v="2"/>
    <n v="1727"/>
    <d v="2019-10-01T00:00:00"/>
    <n v="8635"/>
    <n v="3799.4"/>
    <n v="4835.6000000000004"/>
  </r>
  <r>
    <n v="4"/>
    <n v="439635"/>
    <x v="4"/>
    <n v="2877"/>
    <d v="2020-10-01T00:00:00"/>
    <n v="8631"/>
    <n v="3596.25"/>
    <n v="5034.75"/>
  </r>
  <r>
    <n v="4"/>
    <n v="289811"/>
    <x v="1"/>
    <n v="1725"/>
    <d v="2019-11-01T00:00:00"/>
    <n v="8625"/>
    <n v="3450"/>
    <n v="5175"/>
  </r>
  <r>
    <n v="4"/>
    <n v="694579"/>
    <x v="3"/>
    <n v="2156"/>
    <d v="2020-10-01T00:00:00"/>
    <n v="8624"/>
    <n v="3234"/>
    <n v="5390"/>
  </r>
  <r>
    <n v="4"/>
    <n v="338090"/>
    <x v="3"/>
    <n v="2155"/>
    <d v="2020-12-01T00:00:00"/>
    <n v="8620"/>
    <n v="3232.5"/>
    <n v="5387.5"/>
  </r>
  <r>
    <n v="4"/>
    <n v="403455"/>
    <x v="3"/>
    <n v="2145"/>
    <d v="2019-11-01T00:00:00"/>
    <n v="8580"/>
    <n v="3217.5"/>
    <n v="5362.5"/>
  </r>
  <r>
    <n v="2"/>
    <n v="885201"/>
    <x v="1"/>
    <n v="1715"/>
    <d v="2019-10-01T00:00:00"/>
    <n v="8575"/>
    <n v="3430"/>
    <n v="5145"/>
  </r>
  <r>
    <n v="1"/>
    <n v="632111"/>
    <x v="4"/>
    <n v="2844"/>
    <d v="2020-02-01T00:00:00"/>
    <n v="8532"/>
    <n v="3555"/>
    <n v="4977"/>
  </r>
  <r>
    <n v="2"/>
    <n v="701669"/>
    <x v="4"/>
    <n v="2844"/>
    <d v="2020-06-01T00:00:00"/>
    <n v="8532"/>
    <n v="3555"/>
    <n v="4977"/>
  </r>
  <r>
    <n v="2"/>
    <n v="566401"/>
    <x v="1"/>
    <n v="1706"/>
    <d v="2020-12-01T00:00:00"/>
    <n v="8530"/>
    <n v="3412"/>
    <n v="5118"/>
  </r>
  <r>
    <n v="2"/>
    <n v="562718"/>
    <x v="0"/>
    <n v="1421"/>
    <d v="2019-12-01T00:00:00"/>
    <n v="8526"/>
    <n v="3907.75"/>
    <n v="4618.25"/>
  </r>
  <r>
    <n v="3"/>
    <n v="355287"/>
    <x v="4"/>
    <n v="2838"/>
    <d v="2020-04-01T00:00:00"/>
    <n v="8514"/>
    <n v="3547.5"/>
    <n v="4966.5"/>
  </r>
  <r>
    <n v="1"/>
    <n v="283491"/>
    <x v="1"/>
    <n v="1702"/>
    <d v="2020-05-01T00:00:00"/>
    <n v="8510"/>
    <n v="3404"/>
    <n v="5106"/>
  </r>
  <r>
    <n v="3"/>
    <n v="686661"/>
    <x v="2"/>
    <n v="1694"/>
    <d v="2020-11-01T00:00:00"/>
    <n v="8470"/>
    <n v="3726.8"/>
    <n v="4743.2"/>
  </r>
  <r>
    <n v="3"/>
    <n v="754791"/>
    <x v="2"/>
    <n v="1686"/>
    <d v="2020-07-01T00:00:00"/>
    <n v="8430"/>
    <n v="3709.2"/>
    <n v="4720.8"/>
  </r>
  <r>
    <n v="2"/>
    <n v="363822"/>
    <x v="4"/>
    <n v="2807"/>
    <d v="2020-08-01T00:00:00"/>
    <n v="8421"/>
    <n v="3508.75"/>
    <n v="4912.25"/>
  </r>
  <r>
    <n v="3"/>
    <n v="602865"/>
    <x v="2"/>
    <n v="1683"/>
    <d v="2020-07-01T00:00:00"/>
    <n v="8415"/>
    <n v="3702.6"/>
    <n v="4712.3999999999996"/>
  </r>
  <r>
    <n v="3"/>
    <n v="551372"/>
    <x v="2"/>
    <n v="1679"/>
    <d v="2020-09-01T00:00:00"/>
    <n v="8395"/>
    <n v="3693.8"/>
    <n v="4701.2"/>
  </r>
  <r>
    <n v="2"/>
    <n v="638098"/>
    <x v="0"/>
    <n v="1395"/>
    <d v="2020-07-01T00:00:00"/>
    <n v="8370"/>
    <n v="3836.25"/>
    <n v="4533.75"/>
  </r>
  <r>
    <n v="1"/>
    <n v="665489"/>
    <x v="2"/>
    <n v="1659"/>
    <d v="2020-01-01T00:00:00"/>
    <n v="8295"/>
    <n v="3649.8"/>
    <n v="4645.2"/>
  </r>
  <r>
    <n v="5"/>
    <n v="210209"/>
    <x v="4"/>
    <n v="2747"/>
    <d v="2020-02-01T00:00:00"/>
    <n v="8241"/>
    <n v="3433.75"/>
    <n v="4807.25"/>
  </r>
  <r>
    <n v="4"/>
    <n v="640346"/>
    <x v="0"/>
    <n v="1372"/>
    <d v="2020-12-01T00:00:00"/>
    <n v="8232"/>
    <n v="3773"/>
    <n v="4459"/>
  </r>
  <r>
    <n v="3"/>
    <n v="493427"/>
    <x v="2"/>
    <n v="1645"/>
    <d v="2020-05-01T00:00:00"/>
    <n v="8225"/>
    <n v="3619"/>
    <n v="4606"/>
  </r>
  <r>
    <n v="4"/>
    <n v="752965"/>
    <x v="4"/>
    <n v="2729"/>
    <d v="2020-12-01T00:00:00"/>
    <n v="8187"/>
    <n v="3411.25"/>
    <n v="4775.75"/>
  </r>
  <r>
    <n v="4"/>
    <n v="571542"/>
    <x v="2"/>
    <n v="1630.5"/>
    <d v="2020-07-01T00:00:00"/>
    <n v="8152.5"/>
    <n v="3587.1"/>
    <n v="4565.3999999999996"/>
  </r>
  <r>
    <n v="4"/>
    <n v="768268"/>
    <x v="3"/>
    <n v="2030"/>
    <d v="2020-11-01T00:00:00"/>
    <n v="8120"/>
    <n v="3045"/>
    <n v="5075"/>
  </r>
  <r>
    <n v="4"/>
    <n v="725869"/>
    <x v="3"/>
    <n v="2021"/>
    <d v="2020-10-01T00:00:00"/>
    <n v="8084"/>
    <n v="3031.5"/>
    <n v="5052.5"/>
  </r>
  <r>
    <n v="3"/>
    <n v="216326"/>
    <x v="1"/>
    <n v="1614"/>
    <d v="2020-04-01T00:00:00"/>
    <n v="8070"/>
    <n v="3228"/>
    <n v="4842"/>
  </r>
  <r>
    <n v="5"/>
    <n v="639651"/>
    <x v="4"/>
    <n v="2689"/>
    <d v="2020-10-01T00:00:00"/>
    <n v="8067"/>
    <n v="3361.25"/>
    <n v="4705.75"/>
  </r>
  <r>
    <n v="4"/>
    <n v="750389"/>
    <x v="4"/>
    <n v="2682"/>
    <d v="2019-11-01T00:00:00"/>
    <n v="8046"/>
    <n v="3352.5"/>
    <n v="4693.5"/>
  </r>
  <r>
    <n v="1"/>
    <n v="218291"/>
    <x v="1"/>
    <n v="1607"/>
    <d v="2020-04-01T00:00:00"/>
    <n v="8035"/>
    <n v="3214"/>
    <n v="4821"/>
  </r>
  <r>
    <n v="3"/>
    <n v="169621"/>
    <x v="0"/>
    <n v="1333"/>
    <d v="2020-11-01T00:00:00"/>
    <n v="7998"/>
    <n v="3665.75"/>
    <n v="4332.25"/>
  </r>
  <r>
    <n v="3"/>
    <n v="513469"/>
    <x v="1"/>
    <n v="1598"/>
    <d v="2020-08-01T00:00:00"/>
    <n v="7990"/>
    <n v="3196"/>
    <n v="4794"/>
  </r>
  <r>
    <n v="2"/>
    <n v="774130"/>
    <x v="4"/>
    <n v="2663"/>
    <d v="2020-12-01T00:00:00"/>
    <n v="7989"/>
    <n v="3328.75"/>
    <n v="4660.25"/>
  </r>
  <r>
    <n v="5"/>
    <n v="184366"/>
    <x v="4"/>
    <n v="2659"/>
    <d v="2020-02-01T00:00:00"/>
    <n v="7977"/>
    <n v="3323.75"/>
    <n v="4653.25"/>
  </r>
  <r>
    <n v="5"/>
    <n v="559510"/>
    <x v="1"/>
    <n v="1594"/>
    <d v="2020-11-01T00:00:00"/>
    <n v="7970"/>
    <n v="3188"/>
    <n v="4782"/>
  </r>
  <r>
    <n v="4"/>
    <n v="670662"/>
    <x v="1"/>
    <n v="1583"/>
    <d v="2020-06-01T00:00:00"/>
    <n v="7915"/>
    <n v="3166"/>
    <n v="4749"/>
  </r>
  <r>
    <n v="3"/>
    <n v="365552"/>
    <x v="1"/>
    <n v="1570"/>
    <d v="2020-06-01T00:00:00"/>
    <n v="7850"/>
    <n v="3140"/>
    <n v="4710"/>
  </r>
  <r>
    <n v="4"/>
    <n v="696979"/>
    <x v="0"/>
    <n v="1307"/>
    <d v="2020-07-01T00:00:00"/>
    <n v="7842"/>
    <n v="3594.25"/>
    <n v="4247.75"/>
  </r>
  <r>
    <n v="5"/>
    <n v="626543"/>
    <x v="1"/>
    <n v="1565"/>
    <d v="2020-10-01T00:00:00"/>
    <n v="7825"/>
    <n v="3130"/>
    <n v="4695"/>
  </r>
  <r>
    <n v="3"/>
    <n v="863607"/>
    <x v="3"/>
    <n v="1947"/>
    <d v="2020-09-01T00:00:00"/>
    <n v="7788"/>
    <n v="2920.5"/>
    <n v="4867.5"/>
  </r>
  <r>
    <n v="1"/>
    <n v="241164"/>
    <x v="3"/>
    <n v="1937"/>
    <d v="2020-02-01T00:00:00"/>
    <n v="7748"/>
    <n v="2905.5"/>
    <n v="4842.5"/>
  </r>
  <r>
    <n v="2"/>
    <n v="384410"/>
    <x v="4"/>
    <n v="2567"/>
    <d v="2020-06-01T00:00:00"/>
    <n v="7701"/>
    <n v="3208.75"/>
    <n v="4492.25"/>
  </r>
  <r>
    <n v="3"/>
    <n v="293863"/>
    <x v="1"/>
    <n v="1535"/>
    <d v="2020-09-01T00:00:00"/>
    <n v="7675"/>
    <n v="3070"/>
    <n v="4605"/>
  </r>
  <r>
    <n v="3"/>
    <n v="143923"/>
    <x v="1"/>
    <n v="1531"/>
    <d v="2020-12-01T00:00:00"/>
    <n v="7655"/>
    <n v="3062"/>
    <n v="4593"/>
  </r>
  <r>
    <n v="3"/>
    <n v="444518"/>
    <x v="4"/>
    <n v="2541"/>
    <d v="2020-08-01T00:00:00"/>
    <n v="7623"/>
    <n v="3176.25"/>
    <n v="4446.75"/>
  </r>
  <r>
    <n v="3"/>
    <n v="447945"/>
    <x v="0"/>
    <n v="1269"/>
    <d v="2020-10-01T00:00:00"/>
    <n v="7614"/>
    <n v="3489.75"/>
    <n v="4124.25"/>
  </r>
  <r>
    <n v="5"/>
    <n v="872307"/>
    <x v="2"/>
    <n v="1520"/>
    <d v="2020-11-01T00:00:00"/>
    <n v="7600"/>
    <n v="3344"/>
    <n v="4256"/>
  </r>
  <r>
    <n v="2"/>
    <n v="820943"/>
    <x v="4"/>
    <n v="2529"/>
    <d v="2020-11-01T00:00:00"/>
    <n v="7587"/>
    <n v="3161.25"/>
    <n v="4425.75"/>
  </r>
  <r>
    <n v="3"/>
    <n v="636371"/>
    <x v="0"/>
    <n v="1262"/>
    <d v="2020-05-01T00:00:00"/>
    <n v="7572"/>
    <n v="3470.5"/>
    <n v="4101.5"/>
  </r>
  <r>
    <n v="3"/>
    <n v="538134"/>
    <x v="1"/>
    <n v="1514"/>
    <d v="2019-10-01T00:00:00"/>
    <n v="7570"/>
    <n v="3028"/>
    <n v="4542"/>
  </r>
  <r>
    <n v="3"/>
    <n v="562219"/>
    <x v="1"/>
    <n v="1514"/>
    <d v="2020-02-01T00:00:00"/>
    <n v="7570"/>
    <n v="3028"/>
    <n v="4542"/>
  </r>
  <r>
    <n v="3"/>
    <n v="183251"/>
    <x v="1"/>
    <n v="1513"/>
    <d v="2020-12-01T00:00:00"/>
    <n v="7565"/>
    <n v="3026"/>
    <n v="4539"/>
  </r>
  <r>
    <n v="1"/>
    <n v="572044"/>
    <x v="3"/>
    <n v="1884"/>
    <d v="2020-08-01T00:00:00"/>
    <n v="7536"/>
    <n v="2826"/>
    <n v="4710"/>
  </r>
  <r>
    <n v="2"/>
    <n v="553803"/>
    <x v="0"/>
    <n v="1250"/>
    <d v="2020-12-01T00:00:00"/>
    <n v="7500"/>
    <n v="3437.5"/>
    <n v="4062.5"/>
  </r>
  <r>
    <n v="3"/>
    <n v="568366"/>
    <x v="1"/>
    <n v="1496"/>
    <d v="2020-06-01T00:00:00"/>
    <n v="7480"/>
    <n v="2992"/>
    <n v="4488"/>
  </r>
  <r>
    <n v="5"/>
    <n v="792599"/>
    <x v="4"/>
    <n v="2487"/>
    <d v="2020-12-01T00:00:00"/>
    <n v="7461"/>
    <n v="3108.75"/>
    <n v="4352.25"/>
  </r>
  <r>
    <n v="3"/>
    <n v="449939"/>
    <x v="3"/>
    <n v="1865"/>
    <d v="2020-02-01T00:00:00"/>
    <n v="7460"/>
    <n v="2797.5"/>
    <n v="4662.5"/>
  </r>
  <r>
    <n v="2"/>
    <n v="444395"/>
    <x v="4"/>
    <n v="2479"/>
    <d v="2020-01-01T00:00:00"/>
    <n v="7437"/>
    <n v="3098.75"/>
    <n v="4338.25"/>
  </r>
  <r>
    <n v="3"/>
    <n v="161388"/>
    <x v="3"/>
    <n v="1858"/>
    <d v="2020-02-01T00:00:00"/>
    <n v="7432"/>
    <n v="2787"/>
    <n v="4645"/>
  </r>
  <r>
    <n v="4"/>
    <n v="119027"/>
    <x v="3"/>
    <n v="1834"/>
    <d v="2019-09-01T00:00:00"/>
    <n v="7336"/>
    <n v="2751"/>
    <n v="4585"/>
  </r>
  <r>
    <n v="3"/>
    <n v="669715"/>
    <x v="0"/>
    <n v="1221"/>
    <d v="2019-10-01T00:00:00"/>
    <n v="7326"/>
    <n v="3357.75"/>
    <n v="3968.25"/>
  </r>
  <r>
    <n v="5"/>
    <n v="562962"/>
    <x v="4"/>
    <n v="2436"/>
    <d v="2019-12-01T00:00:00"/>
    <n v="7308"/>
    <n v="3045"/>
    <n v="4263"/>
  </r>
  <r>
    <n v="3"/>
    <n v="710711"/>
    <x v="1"/>
    <n v="1438.5"/>
    <d v="2020-01-01T00:00:00"/>
    <n v="7192.5"/>
    <n v="2877"/>
    <n v="4315.5"/>
  </r>
  <r>
    <n v="3"/>
    <n v="821698"/>
    <x v="2"/>
    <n v="1433"/>
    <d v="2020-05-01T00:00:00"/>
    <n v="7165"/>
    <n v="3152.6"/>
    <n v="4012.4"/>
  </r>
  <r>
    <n v="2"/>
    <n v="601126"/>
    <x v="4"/>
    <n v="2387"/>
    <d v="2020-11-01T00:00:00"/>
    <n v="7161"/>
    <n v="2983.75"/>
    <n v="4177.25"/>
  </r>
  <r>
    <n v="3"/>
    <n v="317699"/>
    <x v="3"/>
    <n v="1790"/>
    <d v="2020-03-01T00:00:00"/>
    <n v="7160"/>
    <n v="2685"/>
    <n v="4475"/>
  </r>
  <r>
    <n v="3"/>
    <n v="168032"/>
    <x v="0"/>
    <n v="1190"/>
    <d v="2020-06-01T00:00:00"/>
    <n v="7140"/>
    <n v="3272.5"/>
    <n v="3867.5"/>
  </r>
  <r>
    <n v="4"/>
    <n v="595670"/>
    <x v="1"/>
    <n v="1414.5"/>
    <d v="2020-04-01T00:00:00"/>
    <n v="7072.5"/>
    <n v="2829"/>
    <n v="4243.5"/>
  </r>
  <r>
    <n v="1"/>
    <n v="345233"/>
    <x v="3"/>
    <n v="1761"/>
    <d v="2020-03-01T00:00:00"/>
    <n v="7044"/>
    <n v="2641.5"/>
    <n v="4402.5"/>
  </r>
  <r>
    <n v="3"/>
    <n v="521535"/>
    <x v="1"/>
    <n v="1404"/>
    <d v="2019-11-01T00:00:00"/>
    <n v="7020"/>
    <n v="2808"/>
    <n v="4212"/>
  </r>
  <r>
    <n v="3"/>
    <n v="504962"/>
    <x v="2"/>
    <n v="1403"/>
    <d v="2019-10-01T00:00:00"/>
    <n v="7015"/>
    <n v="3086.6"/>
    <n v="3928.4"/>
  </r>
  <r>
    <n v="3"/>
    <n v="406234"/>
    <x v="4"/>
    <n v="2338"/>
    <d v="2020-06-01T00:00:00"/>
    <n v="7014"/>
    <n v="2922.5"/>
    <n v="4091.5"/>
  </r>
  <r>
    <n v="3"/>
    <n v="759484"/>
    <x v="3"/>
    <n v="1743"/>
    <d v="2020-05-01T00:00:00"/>
    <n v="6972"/>
    <n v="2614.5"/>
    <n v="4357.5"/>
  </r>
  <r>
    <n v="2"/>
    <n v="158597"/>
    <x v="1"/>
    <n v="1393"/>
    <d v="2020-10-01T00:00:00"/>
    <n v="6965"/>
    <n v="2786"/>
    <n v="4179"/>
  </r>
  <r>
    <n v="3"/>
    <n v="540063"/>
    <x v="2"/>
    <n v="1393"/>
    <d v="2020-10-01T00:00:00"/>
    <n v="6965"/>
    <n v="3064.6"/>
    <n v="3900.4"/>
  </r>
  <r>
    <n v="3"/>
    <n v="691331"/>
    <x v="1"/>
    <n v="1389"/>
    <d v="2019-10-01T00:00:00"/>
    <n v="6945"/>
    <n v="2778"/>
    <n v="4167"/>
  </r>
  <r>
    <n v="1"/>
    <n v="872775"/>
    <x v="4"/>
    <n v="2297"/>
    <d v="2019-11-01T00:00:00"/>
    <n v="6891"/>
    <n v="2871.25"/>
    <n v="4019.75"/>
  </r>
  <r>
    <n v="2"/>
    <n v="540189"/>
    <x v="4"/>
    <n v="2294"/>
    <d v="2019-10-01T00:00:00"/>
    <n v="6882"/>
    <n v="2867.5"/>
    <n v="4014.5"/>
  </r>
  <r>
    <n v="4"/>
    <n v="545954"/>
    <x v="2"/>
    <n v="1375"/>
    <d v="2019-12-01T00:00:00"/>
    <n v="6875"/>
    <n v="3025"/>
    <n v="3850"/>
  </r>
  <r>
    <n v="1"/>
    <n v="631270"/>
    <x v="1"/>
    <n v="1372"/>
    <d v="2020-01-01T00:00:00"/>
    <n v="6860"/>
    <n v="2744"/>
    <n v="4116"/>
  </r>
  <r>
    <n v="5"/>
    <n v="560670"/>
    <x v="2"/>
    <n v="1372"/>
    <d v="2020-12-01T00:00:00"/>
    <n v="6860"/>
    <n v="3018.4"/>
    <n v="3841.6"/>
  </r>
  <r>
    <n v="4"/>
    <n v="713958"/>
    <x v="1"/>
    <n v="1369.5"/>
    <d v="2020-07-01T00:00:00"/>
    <n v="6847.5"/>
    <n v="2739"/>
    <n v="4108.5"/>
  </r>
  <r>
    <n v="3"/>
    <n v="418690"/>
    <x v="1"/>
    <n v="1366"/>
    <d v="2020-06-01T00:00:00"/>
    <n v="6830"/>
    <n v="2732"/>
    <n v="4098"/>
  </r>
  <r>
    <n v="3"/>
    <n v="277131"/>
    <x v="2"/>
    <n v="1366"/>
    <d v="2020-06-01T00:00:00"/>
    <n v="6830"/>
    <n v="3005.2"/>
    <n v="3824.8"/>
  </r>
  <r>
    <n v="3"/>
    <n v="781275"/>
    <x v="1"/>
    <n v="1366"/>
    <d v="2020-11-01T00:00:00"/>
    <n v="6830"/>
    <n v="2732"/>
    <n v="4098"/>
  </r>
  <r>
    <n v="3"/>
    <n v="223911"/>
    <x v="0"/>
    <n v="1135"/>
    <d v="2020-06-01T00:00:00"/>
    <n v="6810"/>
    <n v="3121.25"/>
    <n v="3688.75"/>
  </r>
  <r>
    <n v="5"/>
    <n v="816536"/>
    <x v="1"/>
    <n v="1362"/>
    <d v="2020-12-01T00:00:00"/>
    <n v="6810"/>
    <n v="2724"/>
    <n v="4086"/>
  </r>
  <r>
    <n v="2"/>
    <n v="259455"/>
    <x v="1"/>
    <n v="1359"/>
    <d v="2020-11-01T00:00:00"/>
    <n v="6795"/>
    <n v="2718"/>
    <n v="4077"/>
  </r>
  <r>
    <n v="3"/>
    <n v="357838"/>
    <x v="2"/>
    <n v="1350"/>
    <d v="2020-02-01T00:00:00"/>
    <n v="6750"/>
    <n v="2970"/>
    <n v="3780"/>
  </r>
  <r>
    <n v="1"/>
    <n v="594463"/>
    <x v="4"/>
    <n v="2234"/>
    <d v="2019-09-01T00:00:00"/>
    <n v="6702"/>
    <n v="2792.5"/>
    <n v="3909.5"/>
  </r>
  <r>
    <n v="5"/>
    <n v="899556"/>
    <x v="4"/>
    <n v="2215"/>
    <d v="2019-09-01T00:00:00"/>
    <n v="6645"/>
    <n v="2768.75"/>
    <n v="3876.25"/>
  </r>
  <r>
    <n v="2"/>
    <n v="205484"/>
    <x v="1"/>
    <n v="1324"/>
    <d v="2020-11-01T00:00:00"/>
    <n v="6620"/>
    <n v="2648"/>
    <n v="3972"/>
  </r>
  <r>
    <n v="2"/>
    <n v="246621"/>
    <x v="4"/>
    <n v="2178"/>
    <d v="2020-06-01T00:00:00"/>
    <n v="6534"/>
    <n v="2722.5"/>
    <n v="3811.5"/>
  </r>
  <r>
    <n v="1"/>
    <n v="144559"/>
    <x v="4"/>
    <n v="2177"/>
    <d v="2020-10-01T00:00:00"/>
    <n v="6531"/>
    <n v="2721.25"/>
    <n v="3809.75"/>
  </r>
  <r>
    <n v="5"/>
    <n v="833644"/>
    <x v="1"/>
    <n v="1303"/>
    <d v="2020-02-01T00:00:00"/>
    <n v="6515"/>
    <n v="2606"/>
    <n v="3909"/>
  </r>
  <r>
    <n v="2"/>
    <n v="765978"/>
    <x v="0"/>
    <n v="1084"/>
    <d v="2020-12-01T00:00:00"/>
    <n v="6504"/>
    <n v="2981"/>
    <n v="3523"/>
  </r>
  <r>
    <n v="5"/>
    <n v="823956"/>
    <x v="4"/>
    <n v="2167"/>
    <d v="2019-10-01T00:00:00"/>
    <n v="6501"/>
    <n v="2708.75"/>
    <n v="3792.25"/>
  </r>
  <r>
    <n v="4"/>
    <n v="776532"/>
    <x v="1"/>
    <n v="1295"/>
    <d v="2020-10-01T00:00:00"/>
    <n v="6475"/>
    <n v="2590"/>
    <n v="3885"/>
  </r>
  <r>
    <n v="1"/>
    <n v="194906"/>
    <x v="3"/>
    <n v="1618.5"/>
    <d v="2020-01-01T00:00:00"/>
    <n v="6474"/>
    <n v="2427.75"/>
    <n v="4046.25"/>
  </r>
  <r>
    <n v="5"/>
    <n v="505496"/>
    <x v="4"/>
    <n v="2151"/>
    <d v="2020-09-01T00:00:00"/>
    <n v="6453"/>
    <n v="2688.75"/>
    <n v="3764.25"/>
  </r>
  <r>
    <n v="2"/>
    <n v="455780"/>
    <x v="1"/>
    <n v="1287"/>
    <d v="2020-12-01T00:00:00"/>
    <n v="6435"/>
    <n v="2574"/>
    <n v="3861"/>
  </r>
  <r>
    <n v="3"/>
    <n v="786700"/>
    <x v="2"/>
    <n v="1282"/>
    <d v="2020-06-01T00:00:00"/>
    <n v="6410"/>
    <n v="2820.4"/>
    <n v="3589.6"/>
  </r>
  <r>
    <n v="4"/>
    <n v="711362"/>
    <x v="4"/>
    <n v="2134"/>
    <d v="2020-09-01T00:00:00"/>
    <n v="6402"/>
    <n v="2667.5"/>
    <n v="3734.5"/>
  </r>
  <r>
    <n v="4"/>
    <n v="131700"/>
    <x v="2"/>
    <n v="1269"/>
    <d v="2020-10-01T00:00:00"/>
    <n v="6345"/>
    <n v="2791.8"/>
    <n v="3553.2"/>
  </r>
  <r>
    <n v="3"/>
    <n v="367956"/>
    <x v="0"/>
    <n v="1055"/>
    <d v="2020-12-01T00:00:00"/>
    <n v="6330"/>
    <n v="2901.25"/>
    <n v="3428.75"/>
  </r>
  <r>
    <n v="2"/>
    <n v="644843"/>
    <x v="4"/>
    <n v="2109"/>
    <d v="2020-05-01T00:00:00"/>
    <n v="6327"/>
    <n v="2636.25"/>
    <n v="3690.75"/>
  </r>
  <r>
    <n v="2"/>
    <n v="203224"/>
    <x v="3"/>
    <n v="1580"/>
    <d v="2020-09-01T00:00:00"/>
    <n v="6320"/>
    <n v="2370"/>
    <n v="3950"/>
  </r>
  <r>
    <n v="3"/>
    <n v="428676"/>
    <x v="1"/>
    <n v="1259"/>
    <d v="2020-04-01T00:00:00"/>
    <n v="6295"/>
    <n v="2518"/>
    <n v="3777"/>
  </r>
  <r>
    <n v="2"/>
    <n v="295574"/>
    <x v="3"/>
    <n v="1563"/>
    <d v="2020-05-01T00:00:00"/>
    <n v="6252"/>
    <n v="2344.5"/>
    <n v="3907.5"/>
  </r>
  <r>
    <n v="2"/>
    <n v="707082"/>
    <x v="2"/>
    <n v="1250"/>
    <d v="2020-12-01T00:00:00"/>
    <n v="6250"/>
    <n v="2750"/>
    <n v="3500"/>
  </r>
  <r>
    <n v="3"/>
    <n v="374010"/>
    <x v="1"/>
    <n v="1249"/>
    <d v="2020-10-01T00:00:00"/>
    <n v="6245"/>
    <n v="2498"/>
    <n v="3747"/>
  </r>
  <r>
    <n v="3"/>
    <n v="607051"/>
    <x v="3"/>
    <n v="1560"/>
    <d v="2019-11-01T00:00:00"/>
    <n v="6240"/>
    <n v="2340"/>
    <n v="3900"/>
  </r>
  <r>
    <n v="4"/>
    <n v="234670"/>
    <x v="0"/>
    <n v="1033"/>
    <d v="2019-12-01T00:00:00"/>
    <n v="6198"/>
    <n v="2840.75"/>
    <n v="3357.25"/>
  </r>
  <r>
    <n v="2"/>
    <n v="734809"/>
    <x v="2"/>
    <n v="1236"/>
    <d v="2020-11-01T00:00:00"/>
    <n v="6180"/>
    <n v="2719.2"/>
    <n v="3460.8"/>
  </r>
  <r>
    <n v="5"/>
    <n v="514463"/>
    <x v="1"/>
    <n v="1233"/>
    <d v="2020-12-01T00:00:00"/>
    <n v="6165"/>
    <n v="2466"/>
    <n v="3699"/>
  </r>
  <r>
    <n v="4"/>
    <n v="495847"/>
    <x v="3"/>
    <n v="1540"/>
    <d v="2020-08-01T00:00:00"/>
    <n v="6160"/>
    <n v="2310"/>
    <n v="3850"/>
  </r>
  <r>
    <n v="3"/>
    <n v="697895"/>
    <x v="1"/>
    <n v="1228"/>
    <d v="2019-10-01T00:00:00"/>
    <n v="6140"/>
    <n v="2456"/>
    <n v="3684"/>
  </r>
  <r>
    <n v="3"/>
    <n v="117166"/>
    <x v="2"/>
    <n v="1228"/>
    <d v="2019-10-01T00:00:00"/>
    <n v="6140"/>
    <n v="2701.6"/>
    <n v="3438.4"/>
  </r>
  <r>
    <n v="3"/>
    <n v="171515"/>
    <x v="1"/>
    <n v="1227"/>
    <d v="2020-10-01T00:00:00"/>
    <n v="6135"/>
    <n v="2454"/>
    <n v="3681"/>
  </r>
  <r>
    <n v="3"/>
    <n v="758487"/>
    <x v="0"/>
    <n v="1013"/>
    <d v="2020-12-01T00:00:00"/>
    <n v="6078"/>
    <n v="2785.75"/>
    <n v="3292.25"/>
  </r>
  <r>
    <n v="3"/>
    <n v="199710"/>
    <x v="3"/>
    <n v="1513"/>
    <d v="2020-11-01T00:00:00"/>
    <n v="6052"/>
    <n v="2269.5"/>
    <n v="3782.5"/>
  </r>
  <r>
    <n v="4"/>
    <n v="682634"/>
    <x v="3"/>
    <n v="1513"/>
    <d v="2020-12-01T00:00:00"/>
    <n v="6052"/>
    <n v="2269.5"/>
    <n v="3782.5"/>
  </r>
  <r>
    <n v="4"/>
    <n v="552346"/>
    <x v="0"/>
    <n v="1006"/>
    <d v="2020-06-01T00:00:00"/>
    <n v="6036"/>
    <n v="2766.5"/>
    <n v="3269.5"/>
  </r>
  <r>
    <n v="5"/>
    <n v="263637"/>
    <x v="0"/>
    <n v="1001"/>
    <d v="2020-08-01T00:00:00"/>
    <n v="6006"/>
    <n v="2752.75"/>
    <n v="3253.25"/>
  </r>
  <r>
    <n v="3"/>
    <n v="793118"/>
    <x v="4"/>
    <n v="2001"/>
    <d v="2020-02-01T00:00:00"/>
    <n v="6003"/>
    <n v="2501.25"/>
    <n v="3501.75"/>
  </r>
  <r>
    <n v="3"/>
    <n v="294935"/>
    <x v="1"/>
    <n v="1198"/>
    <d v="2019-10-01T00:00:00"/>
    <n v="5990"/>
    <n v="2396"/>
    <n v="3594"/>
  </r>
  <r>
    <n v="3"/>
    <n v="582048"/>
    <x v="1"/>
    <n v="1197"/>
    <d v="2020-11-01T00:00:00"/>
    <n v="5985"/>
    <n v="2394"/>
    <n v="3591"/>
  </r>
  <r>
    <n v="2"/>
    <n v="289035"/>
    <x v="3"/>
    <n v="1496"/>
    <d v="2020-10-01T00:00:00"/>
    <n v="5984"/>
    <n v="2244"/>
    <n v="3740"/>
  </r>
  <r>
    <n v="3"/>
    <n v="479703"/>
    <x v="2"/>
    <n v="1190"/>
    <d v="2020-06-01T00:00:00"/>
    <n v="5950"/>
    <n v="2618"/>
    <n v="3332"/>
  </r>
  <r>
    <n v="3"/>
    <n v="788517"/>
    <x v="3"/>
    <n v="1482"/>
    <d v="2019-12-01T00:00:00"/>
    <n v="5928"/>
    <n v="2223"/>
    <n v="3705"/>
  </r>
  <r>
    <n v="2"/>
    <n v="382008"/>
    <x v="0"/>
    <n v="986"/>
    <d v="2020-10-01T00:00:00"/>
    <n v="5916"/>
    <n v="2711.5"/>
    <n v="3204.5"/>
  </r>
  <r>
    <n v="3"/>
    <n v="763666"/>
    <x v="1"/>
    <n v="1177"/>
    <d v="2020-11-01T00:00:00"/>
    <n v="5885"/>
    <n v="2354"/>
    <n v="3531"/>
  </r>
  <r>
    <n v="2"/>
    <n v="837170"/>
    <x v="1"/>
    <n v="1175"/>
    <d v="2020-10-01T00:00:00"/>
    <n v="5875"/>
    <n v="2350"/>
    <n v="3525"/>
  </r>
  <r>
    <n v="2"/>
    <n v="462436"/>
    <x v="4"/>
    <n v="1956"/>
    <d v="2020-01-01T00:00:00"/>
    <n v="5868"/>
    <n v="2445"/>
    <n v="3423"/>
  </r>
  <r>
    <n v="4"/>
    <n v="623371"/>
    <x v="4"/>
    <n v="1945"/>
    <d v="2019-10-01T00:00:00"/>
    <n v="5835"/>
    <n v="2431.25"/>
    <n v="3403.75"/>
  </r>
  <r>
    <n v="2"/>
    <n v="434482"/>
    <x v="4"/>
    <n v="1940"/>
    <d v="2019-12-01T00:00:00"/>
    <n v="5820"/>
    <n v="2425"/>
    <n v="3395"/>
  </r>
  <r>
    <n v="3"/>
    <n v="151329"/>
    <x v="2"/>
    <n v="1159"/>
    <d v="2019-10-01T00:00:00"/>
    <n v="5795"/>
    <n v="2549.8000000000002"/>
    <n v="3245.2"/>
  </r>
  <r>
    <n v="4"/>
    <n v="690780"/>
    <x v="1"/>
    <n v="1158"/>
    <d v="2020-03-01T00:00:00"/>
    <n v="5790"/>
    <n v="2316"/>
    <n v="3474"/>
  </r>
  <r>
    <n v="4"/>
    <n v="869055"/>
    <x v="3"/>
    <n v="1445"/>
    <d v="2020-09-01T00:00:00"/>
    <n v="5780"/>
    <n v="2167.5"/>
    <n v="3612.5"/>
  </r>
  <r>
    <n v="2"/>
    <n v="203608"/>
    <x v="1"/>
    <n v="1153"/>
    <d v="2020-10-01T00:00:00"/>
    <n v="5765"/>
    <n v="2306"/>
    <n v="3459"/>
  </r>
  <r>
    <n v="3"/>
    <n v="703612"/>
    <x v="4"/>
    <n v="1916"/>
    <d v="2020-04-01T00:00:00"/>
    <n v="5748"/>
    <n v="2395"/>
    <n v="3353"/>
  </r>
  <r>
    <n v="2"/>
    <n v="308620"/>
    <x v="1"/>
    <n v="1143"/>
    <d v="2020-10-01T00:00:00"/>
    <n v="5715"/>
    <n v="2286"/>
    <n v="3429"/>
  </r>
  <r>
    <n v="3"/>
    <n v="170867"/>
    <x v="2"/>
    <n v="1143"/>
    <d v="2020-10-01T00:00:00"/>
    <n v="5715"/>
    <n v="2514.6"/>
    <n v="3200.4"/>
  </r>
  <r>
    <n v="4"/>
    <n v="730844"/>
    <x v="0"/>
    <n v="952"/>
    <d v="2020-02-01T00:00:00"/>
    <n v="5712"/>
    <n v="2618"/>
    <n v="3094"/>
  </r>
  <r>
    <n v="1"/>
    <n v="234290"/>
    <x v="1"/>
    <n v="1142"/>
    <d v="2020-06-01T00:00:00"/>
    <n v="5710"/>
    <n v="2284"/>
    <n v="3426"/>
  </r>
  <r>
    <n v="3"/>
    <n v="697568"/>
    <x v="1"/>
    <n v="1138"/>
    <d v="2020-12-01T00:00:00"/>
    <n v="5690"/>
    <n v="2276"/>
    <n v="3414"/>
  </r>
  <r>
    <n v="5"/>
    <n v="691342"/>
    <x v="2"/>
    <n v="1135"/>
    <d v="2020-06-01T00:00:00"/>
    <n v="5675"/>
    <n v="2497"/>
    <n v="3178"/>
  </r>
  <r>
    <n v="2"/>
    <n v="149767"/>
    <x v="4"/>
    <n v="1874"/>
    <d v="2020-08-01T00:00:00"/>
    <n v="5622"/>
    <n v="2342.5"/>
    <n v="3279.5"/>
  </r>
  <r>
    <n v="2"/>
    <n v="898591"/>
    <x v="1"/>
    <n v="1123"/>
    <d v="2019-09-01T00:00:00"/>
    <n v="5615"/>
    <n v="2246"/>
    <n v="3369"/>
  </r>
  <r>
    <n v="2"/>
    <n v="304458"/>
    <x v="2"/>
    <n v="1123"/>
    <d v="2020-08-01T00:00:00"/>
    <n v="5615"/>
    <n v="2470.6"/>
    <n v="3144.4"/>
  </r>
  <r>
    <n v="2"/>
    <n v="366080"/>
    <x v="4"/>
    <n v="1870"/>
    <d v="2019-12-01T00:00:00"/>
    <n v="5610"/>
    <n v="2337.5"/>
    <n v="3272.5"/>
  </r>
  <r>
    <n v="3"/>
    <n v="667288"/>
    <x v="1"/>
    <n v="1122"/>
    <d v="2020-03-01T00:00:00"/>
    <n v="5610"/>
    <n v="2244"/>
    <n v="3366"/>
  </r>
  <r>
    <n v="2"/>
    <n v="390355"/>
    <x v="4"/>
    <n v="1867"/>
    <d v="2020-09-01T00:00:00"/>
    <n v="5601"/>
    <n v="2333.75"/>
    <n v="3267.25"/>
  </r>
  <r>
    <n v="2"/>
    <n v="653226"/>
    <x v="2"/>
    <n v="1118"/>
    <d v="2020-11-01T00:00:00"/>
    <n v="5590"/>
    <n v="2459.6"/>
    <n v="3130.4"/>
  </r>
  <r>
    <n v="4"/>
    <n v="128044"/>
    <x v="3"/>
    <n v="1397"/>
    <d v="2020-10-01T00:00:00"/>
    <n v="5588"/>
    <n v="2095.5"/>
    <n v="3492.5"/>
  </r>
  <r>
    <n v="4"/>
    <n v="686090"/>
    <x v="1"/>
    <n v="1114"/>
    <d v="2020-03-01T00:00:00"/>
    <n v="5570"/>
    <n v="2228"/>
    <n v="3342"/>
  </r>
  <r>
    <n v="1"/>
    <n v="265959"/>
    <x v="0"/>
    <n v="923"/>
    <d v="2020-08-01T00:00:00"/>
    <n v="5538"/>
    <n v="2538.25"/>
    <n v="2999.75"/>
  </r>
  <r>
    <n v="3"/>
    <n v="604462"/>
    <x v="2"/>
    <n v="1101"/>
    <d v="2020-03-01T00:00:00"/>
    <n v="5505"/>
    <n v="2422.1999999999998"/>
    <n v="3082.8"/>
  </r>
  <r>
    <n v="4"/>
    <n v="414628"/>
    <x v="0"/>
    <n v="914"/>
    <d v="2020-12-01T00:00:00"/>
    <n v="5484"/>
    <n v="2513.5"/>
    <n v="2970.5"/>
  </r>
  <r>
    <n v="5"/>
    <n v="278950"/>
    <x v="1"/>
    <n v="1095"/>
    <d v="2020-05-01T00:00:00"/>
    <n v="5475"/>
    <n v="2190"/>
    <n v="3285"/>
  </r>
  <r>
    <n v="5"/>
    <n v="529578"/>
    <x v="1"/>
    <n v="1094"/>
    <d v="2020-06-01T00:00:00"/>
    <n v="5470"/>
    <n v="2188"/>
    <n v="3282"/>
  </r>
  <r>
    <n v="4"/>
    <n v="745887"/>
    <x v="4"/>
    <n v="1817"/>
    <d v="2020-12-01T00:00:00"/>
    <n v="5451"/>
    <n v="2271.25"/>
    <n v="3179.75"/>
  </r>
  <r>
    <n v="4"/>
    <n v="702657"/>
    <x v="3"/>
    <n v="1362"/>
    <d v="2020-12-01T00:00:00"/>
    <n v="5448"/>
    <n v="2043"/>
    <n v="3405"/>
  </r>
  <r>
    <n v="3"/>
    <n v="234667"/>
    <x v="0"/>
    <n v="905"/>
    <d v="2020-10-01T00:00:00"/>
    <n v="5430"/>
    <n v="2488.75"/>
    <n v="2941.25"/>
  </r>
  <r>
    <n v="2"/>
    <n v="332447"/>
    <x v="1"/>
    <n v="1085"/>
    <d v="2020-10-01T00:00:00"/>
    <n v="5425"/>
    <n v="2170"/>
    <n v="3255"/>
  </r>
  <r>
    <n v="3"/>
    <n v="300303"/>
    <x v="1"/>
    <n v="1084"/>
    <d v="2020-12-01T00:00:00"/>
    <n v="5420"/>
    <n v="2168"/>
    <n v="3252"/>
  </r>
  <r>
    <n v="3"/>
    <n v="559561"/>
    <x v="4"/>
    <n v="1806"/>
    <d v="2020-05-01T00:00:00"/>
    <n v="5418"/>
    <n v="2257.5"/>
    <n v="3160.5"/>
  </r>
  <r>
    <n v="4"/>
    <n v="558408"/>
    <x v="2"/>
    <n v="1074"/>
    <d v="2020-04-01T00:00:00"/>
    <n v="5370"/>
    <n v="2362.8000000000002"/>
    <n v="3007.2"/>
  </r>
  <r>
    <n v="4"/>
    <n v="858867"/>
    <x v="3"/>
    <n v="1321"/>
    <d v="2020-01-01T00:00:00"/>
    <n v="5284"/>
    <n v="1981.5"/>
    <n v="3302.5"/>
  </r>
  <r>
    <n v="5"/>
    <n v="436748"/>
    <x v="1"/>
    <n v="1056"/>
    <d v="2020-09-01T00:00:00"/>
    <n v="5280"/>
    <n v="2112"/>
    <n v="3168"/>
  </r>
  <r>
    <n v="5"/>
    <n v="531834"/>
    <x v="1"/>
    <n v="1055"/>
    <d v="2020-12-01T00:00:00"/>
    <n v="5275"/>
    <n v="2110"/>
    <n v="3165"/>
  </r>
  <r>
    <n v="5"/>
    <n v="275167"/>
    <x v="4"/>
    <n v="1744"/>
    <d v="2020-11-01T00:00:00"/>
    <n v="5232"/>
    <n v="2180"/>
    <n v="3052"/>
  </r>
  <r>
    <n v="2"/>
    <n v="361541"/>
    <x v="4"/>
    <n v="1738.5"/>
    <d v="2020-04-01T00:00:00"/>
    <n v="5215.5"/>
    <n v="2173.125"/>
    <n v="3042.375"/>
  </r>
  <r>
    <n v="2"/>
    <n v="153144"/>
    <x v="4"/>
    <n v="1734"/>
    <d v="2020-01-01T00:00:00"/>
    <n v="5202"/>
    <n v="2167.5"/>
    <n v="3034.5"/>
  </r>
  <r>
    <n v="3"/>
    <n v="842675"/>
    <x v="2"/>
    <n v="1038"/>
    <d v="2020-06-01T00:00:00"/>
    <n v="5190"/>
    <n v="2283.6"/>
    <n v="2906.4"/>
  </r>
  <r>
    <n v="4"/>
    <n v="429472"/>
    <x v="1"/>
    <n v="1038"/>
    <d v="2020-06-01T00:00:00"/>
    <n v="5190"/>
    <n v="2076"/>
    <n v="3114"/>
  </r>
  <r>
    <n v="4"/>
    <n v="601636"/>
    <x v="3"/>
    <n v="1295"/>
    <d v="2020-10-01T00:00:00"/>
    <n v="5180"/>
    <n v="1942.5"/>
    <n v="3237.5"/>
  </r>
  <r>
    <n v="4"/>
    <n v="304806"/>
    <x v="0"/>
    <n v="861"/>
    <d v="2020-10-01T00:00:00"/>
    <n v="5166"/>
    <n v="2367.75"/>
    <n v="2798.25"/>
  </r>
  <r>
    <n v="1"/>
    <n v="142979"/>
    <x v="1"/>
    <n v="1031"/>
    <d v="2019-09-01T00:00:00"/>
    <n v="5155"/>
    <n v="2062"/>
    <n v="3093"/>
  </r>
  <r>
    <n v="3"/>
    <n v="600124"/>
    <x v="1"/>
    <n v="1030"/>
    <d v="2020-05-01T00:00:00"/>
    <n v="5150"/>
    <n v="2060"/>
    <n v="3090"/>
  </r>
  <r>
    <n v="1"/>
    <n v="428131"/>
    <x v="0"/>
    <n v="853"/>
    <d v="2020-12-01T00:00:00"/>
    <n v="5118"/>
    <n v="2345.75"/>
    <n v="2772.25"/>
  </r>
  <r>
    <n v="4"/>
    <n v="721092"/>
    <x v="1"/>
    <n v="1013"/>
    <d v="2020-12-01T00:00:00"/>
    <n v="5065"/>
    <n v="2026"/>
    <n v="3039"/>
  </r>
  <r>
    <n v="4"/>
    <n v="640447"/>
    <x v="1"/>
    <n v="1006"/>
    <d v="2020-06-01T00:00:00"/>
    <n v="5030"/>
    <n v="2012"/>
    <n v="3018"/>
  </r>
  <r>
    <n v="3"/>
    <n v="766207"/>
    <x v="2"/>
    <n v="994"/>
    <d v="2019-09-01T00:00:00"/>
    <n v="4970"/>
    <n v="2186.8000000000002"/>
    <n v="2783.2"/>
  </r>
  <r>
    <n v="4"/>
    <n v="560581"/>
    <x v="1"/>
    <n v="991"/>
    <d v="2020-06-01T00:00:00"/>
    <n v="4955"/>
    <n v="1982"/>
    <n v="2973"/>
  </r>
  <r>
    <n v="4"/>
    <n v="108848"/>
    <x v="4"/>
    <n v="1642"/>
    <d v="2020-08-01T00:00:00"/>
    <n v="4926"/>
    <n v="2052.5"/>
    <n v="2873.5"/>
  </r>
  <r>
    <n v="3"/>
    <n v="140794"/>
    <x v="1"/>
    <n v="974"/>
    <d v="2020-02-01T00:00:00"/>
    <n v="4870"/>
    <n v="1948"/>
    <n v="2922"/>
  </r>
  <r>
    <n v="5"/>
    <n v="123431"/>
    <x v="1"/>
    <n v="973"/>
    <d v="2020-03-01T00:00:00"/>
    <n v="4865"/>
    <n v="1946"/>
    <n v="2919"/>
  </r>
  <r>
    <n v="1"/>
    <n v="156941"/>
    <x v="0"/>
    <n v="809"/>
    <d v="2019-10-01T00:00:00"/>
    <n v="4854"/>
    <n v="2224.75"/>
    <n v="2629.25"/>
  </r>
  <r>
    <n v="4"/>
    <n v="256775"/>
    <x v="2"/>
    <n v="970"/>
    <d v="2019-11-01T00:00:00"/>
    <n v="4850"/>
    <n v="2134"/>
    <n v="2716"/>
  </r>
  <r>
    <n v="2"/>
    <n v="666752"/>
    <x v="0"/>
    <n v="807"/>
    <d v="2020-02-01T00:00:00"/>
    <n v="4842"/>
    <n v="2219.25"/>
    <n v="2622.75"/>
  </r>
  <r>
    <n v="3"/>
    <n v="103112"/>
    <x v="3"/>
    <n v="1210"/>
    <d v="2020-03-01T00:00:00"/>
    <n v="4840"/>
    <n v="1815"/>
    <n v="3025"/>
  </r>
  <r>
    <n v="3"/>
    <n v="518063"/>
    <x v="3"/>
    <n v="1198"/>
    <d v="2019-10-01T00:00:00"/>
    <n v="4792"/>
    <n v="1797"/>
    <n v="2995"/>
  </r>
  <r>
    <n v="2"/>
    <n v="561318"/>
    <x v="4"/>
    <n v="1583"/>
    <d v="2020-06-01T00:00:00"/>
    <n v="4749"/>
    <n v="1978.75"/>
    <n v="2770.25"/>
  </r>
  <r>
    <n v="1"/>
    <n v="628954"/>
    <x v="4"/>
    <n v="1582"/>
    <d v="2020-12-01T00:00:00"/>
    <n v="4746"/>
    <n v="1977.5"/>
    <n v="2768.5"/>
  </r>
  <r>
    <n v="1"/>
    <n v="217808"/>
    <x v="0"/>
    <n v="790"/>
    <d v="2020-05-01T00:00:00"/>
    <n v="4740"/>
    <n v="2172.5"/>
    <n v="2567.5"/>
  </r>
  <r>
    <n v="5"/>
    <n v="565067"/>
    <x v="4"/>
    <n v="1579"/>
    <d v="2020-03-01T00:00:00"/>
    <n v="4737"/>
    <n v="1973.75"/>
    <n v="2763.25"/>
  </r>
  <r>
    <n v="2"/>
    <n v="550622"/>
    <x v="2"/>
    <n v="947"/>
    <d v="2019-09-01T00:00:00"/>
    <n v="4735"/>
    <n v="2083.4"/>
    <n v="2651.6"/>
  </r>
  <r>
    <n v="2"/>
    <n v="358173"/>
    <x v="4"/>
    <n v="1570"/>
    <d v="2020-06-01T00:00:00"/>
    <n v="4710"/>
    <n v="1962.5"/>
    <n v="2747.5"/>
  </r>
  <r>
    <n v="2"/>
    <n v="544809"/>
    <x v="2"/>
    <n v="941"/>
    <d v="2020-11-01T00:00:00"/>
    <n v="4705"/>
    <n v="2070.1999999999998"/>
    <n v="2634.8"/>
  </r>
  <r>
    <n v="1"/>
    <n v="819278"/>
    <x v="3"/>
    <n v="1174"/>
    <d v="2020-08-01T00:00:00"/>
    <n v="4696"/>
    <n v="1761"/>
    <n v="2935"/>
  </r>
  <r>
    <n v="1"/>
    <n v="762271"/>
    <x v="4"/>
    <n v="1565"/>
    <d v="2020-10-01T00:00:00"/>
    <n v="4695"/>
    <n v="1956.25"/>
    <n v="2738.75"/>
  </r>
  <r>
    <n v="4"/>
    <n v="521663"/>
    <x v="4"/>
    <n v="1531"/>
    <d v="2020-12-01T00:00:00"/>
    <n v="4593"/>
    <n v="1913.75"/>
    <n v="2679.25"/>
  </r>
  <r>
    <n v="5"/>
    <n v="770750"/>
    <x v="1"/>
    <n v="918"/>
    <d v="2020-05-01T00:00:00"/>
    <n v="4590"/>
    <n v="1836"/>
    <n v="2754"/>
  </r>
  <r>
    <n v="1"/>
    <n v="587301"/>
    <x v="4"/>
    <n v="1527"/>
    <d v="2019-09-01T00:00:00"/>
    <n v="4581"/>
    <n v="1908.75"/>
    <n v="2672.25"/>
  </r>
  <r>
    <n v="5"/>
    <n v="855262"/>
    <x v="1"/>
    <n v="914"/>
    <d v="2020-12-01T00:00:00"/>
    <n v="4570"/>
    <n v="1828"/>
    <n v="2742"/>
  </r>
  <r>
    <n v="1"/>
    <n v="144696"/>
    <x v="1"/>
    <n v="912"/>
    <d v="2019-11-01T00:00:00"/>
    <n v="4560"/>
    <n v="1824"/>
    <n v="2736"/>
  </r>
  <r>
    <n v="3"/>
    <n v="592176"/>
    <x v="4"/>
    <n v="1514"/>
    <d v="2019-10-01T00:00:00"/>
    <n v="4542"/>
    <n v="1892.5"/>
    <n v="2649.5"/>
  </r>
  <r>
    <n v="3"/>
    <n v="170514"/>
    <x v="1"/>
    <n v="905"/>
    <d v="2020-10-01T00:00:00"/>
    <n v="4525"/>
    <n v="1810"/>
    <n v="2715"/>
  </r>
  <r>
    <n v="5"/>
    <n v="721252"/>
    <x v="4"/>
    <n v="1498"/>
    <d v="2020-06-01T00:00:00"/>
    <n v="4494"/>
    <n v="1872.5"/>
    <n v="2621.5"/>
  </r>
  <r>
    <n v="2"/>
    <n v="356877"/>
    <x v="4"/>
    <n v="1496"/>
    <d v="2020-10-01T00:00:00"/>
    <n v="4488"/>
    <n v="1870"/>
    <n v="2618"/>
  </r>
  <r>
    <n v="3"/>
    <n v="138905"/>
    <x v="4"/>
    <n v="1491"/>
    <d v="2020-03-01T00:00:00"/>
    <n v="4473"/>
    <n v="1863.75"/>
    <n v="2609.25"/>
  </r>
  <r>
    <n v="4"/>
    <n v="137994"/>
    <x v="3"/>
    <n v="1117.5"/>
    <d v="2020-01-01T00:00:00"/>
    <n v="4470"/>
    <n v="1676.25"/>
    <n v="2793.75"/>
  </r>
  <r>
    <n v="3"/>
    <n v="787606"/>
    <x v="3"/>
    <n v="1116"/>
    <d v="2020-02-01T00:00:00"/>
    <n v="4464"/>
    <n v="1674"/>
    <n v="2790"/>
  </r>
  <r>
    <n v="3"/>
    <n v="858624"/>
    <x v="2"/>
    <n v="888"/>
    <d v="2020-03-01T00:00:00"/>
    <n v="4440"/>
    <n v="1953.6"/>
    <n v="2486.4"/>
  </r>
  <r>
    <n v="5"/>
    <n v="249663"/>
    <x v="1"/>
    <n v="886"/>
    <d v="2020-06-01T00:00:00"/>
    <n v="4430"/>
    <n v="1772"/>
    <n v="2658"/>
  </r>
  <r>
    <n v="4"/>
    <n v="455927"/>
    <x v="0"/>
    <n v="736"/>
    <d v="2019-09-01T00:00:00"/>
    <n v="4416"/>
    <n v="2024"/>
    <n v="2392"/>
  </r>
  <r>
    <n v="5"/>
    <n v="889571"/>
    <x v="1"/>
    <n v="883"/>
    <d v="2020-08-01T00:00:00"/>
    <n v="4415"/>
    <n v="1766"/>
    <n v="2649"/>
  </r>
  <r>
    <n v="3"/>
    <n v="629559"/>
    <x v="3"/>
    <n v="1094"/>
    <d v="2020-06-01T00:00:00"/>
    <n v="4376"/>
    <n v="1641"/>
    <n v="2735"/>
  </r>
  <r>
    <n v="3"/>
    <n v="103317"/>
    <x v="1"/>
    <n v="873"/>
    <d v="2020-01-01T00:00:00"/>
    <n v="4365"/>
    <n v="1746"/>
    <n v="2619"/>
  </r>
  <r>
    <n v="4"/>
    <n v="329257"/>
    <x v="3"/>
    <n v="1085"/>
    <d v="2020-10-01T00:00:00"/>
    <n v="4340"/>
    <n v="1627.5"/>
    <n v="2712.5"/>
  </r>
  <r>
    <n v="1"/>
    <n v="852827"/>
    <x v="1"/>
    <n v="861"/>
    <d v="2020-10-01T00:00:00"/>
    <n v="4305"/>
    <n v="1722"/>
    <n v="2583"/>
  </r>
  <r>
    <n v="3"/>
    <n v="681348"/>
    <x v="2"/>
    <n v="853"/>
    <d v="2020-12-01T00:00:00"/>
    <n v="4265"/>
    <n v="1876.6"/>
    <n v="2388.4"/>
  </r>
  <r>
    <n v="5"/>
    <n v="295390"/>
    <x v="0"/>
    <n v="704"/>
    <d v="2019-10-01T00:00:00"/>
    <n v="4224"/>
    <n v="1936"/>
    <n v="2288"/>
  </r>
  <r>
    <n v="2"/>
    <n v="791359"/>
    <x v="4"/>
    <n v="1397"/>
    <d v="2020-10-01T00:00:00"/>
    <n v="4191"/>
    <n v="1746.25"/>
    <n v="2444.75"/>
  </r>
  <r>
    <n v="5"/>
    <n v="426898"/>
    <x v="4"/>
    <n v="1389"/>
    <d v="2019-10-01T00:00:00"/>
    <n v="4167"/>
    <n v="1736.25"/>
    <n v="2430.75"/>
  </r>
  <r>
    <n v="1"/>
    <n v="285799"/>
    <x v="3"/>
    <n v="1023"/>
    <d v="2019-09-01T00:00:00"/>
    <n v="4092"/>
    <n v="1534.5"/>
    <n v="2557.5"/>
  </r>
  <r>
    <n v="1"/>
    <n v="311475"/>
    <x v="0"/>
    <n v="681"/>
    <d v="2020-01-01T00:00:00"/>
    <n v="4086"/>
    <n v="1872.75"/>
    <n v="2213.25"/>
  </r>
  <r>
    <n v="2"/>
    <n v="296951"/>
    <x v="3"/>
    <n v="1016"/>
    <d v="2019-11-01T00:00:00"/>
    <n v="4064"/>
    <n v="1524"/>
    <n v="2540"/>
  </r>
  <r>
    <n v="2"/>
    <n v="151130"/>
    <x v="4"/>
    <n v="1351.5"/>
    <d v="2020-04-01T00:00:00"/>
    <n v="4054.5"/>
    <n v="1689.375"/>
    <n v="2365.125"/>
  </r>
  <r>
    <n v="4"/>
    <n v="875012"/>
    <x v="1"/>
    <n v="809"/>
    <d v="2019-10-01T00:00:00"/>
    <n v="4045"/>
    <n v="1618"/>
    <n v="2427"/>
  </r>
  <r>
    <n v="5"/>
    <n v="411519"/>
    <x v="3"/>
    <n v="1010"/>
    <d v="2020-10-01T00:00:00"/>
    <n v="4040"/>
    <n v="1515"/>
    <n v="2525"/>
  </r>
  <r>
    <n v="5"/>
    <n v="608863"/>
    <x v="1"/>
    <n v="807"/>
    <d v="2020-01-01T00:00:00"/>
    <n v="4035"/>
    <n v="1614"/>
    <n v="2421"/>
  </r>
  <r>
    <n v="2"/>
    <n v="253981"/>
    <x v="0"/>
    <n v="663"/>
    <d v="2020-09-01T00:00:00"/>
    <n v="3978"/>
    <n v="1823.25"/>
    <n v="2154.75"/>
  </r>
  <r>
    <n v="5"/>
    <n v="196520"/>
    <x v="0"/>
    <n v="663"/>
    <d v="2019-10-01T00:00:00"/>
    <n v="3978"/>
    <n v="1823.25"/>
    <n v="2154.75"/>
  </r>
  <r>
    <n v="5"/>
    <n v="514091"/>
    <x v="4"/>
    <n v="1326"/>
    <d v="2020-03-01T00:00:00"/>
    <n v="3978"/>
    <n v="1657.5"/>
    <n v="2320.5"/>
  </r>
  <r>
    <n v="2"/>
    <n v="776513"/>
    <x v="1"/>
    <n v="795"/>
    <d v="2020-03-01T00:00:00"/>
    <n v="3975"/>
    <n v="1590"/>
    <n v="2385"/>
  </r>
  <r>
    <n v="1"/>
    <n v="551997"/>
    <x v="3"/>
    <n v="991"/>
    <d v="2020-06-01T00:00:00"/>
    <n v="3964"/>
    <n v="1486.5"/>
    <n v="2477.5"/>
  </r>
  <r>
    <n v="3"/>
    <n v="899629"/>
    <x v="0"/>
    <n v="660"/>
    <d v="2019-09-01T00:00:00"/>
    <n v="3960"/>
    <n v="1815"/>
    <n v="2145"/>
  </r>
  <r>
    <n v="5"/>
    <n v="505339"/>
    <x v="1"/>
    <n v="788"/>
    <d v="2019-09-01T00:00:00"/>
    <n v="3940"/>
    <n v="1576"/>
    <n v="2364"/>
  </r>
  <r>
    <n v="3"/>
    <n v="387444"/>
    <x v="1"/>
    <n v="787"/>
    <d v="2020-06-01T00:00:00"/>
    <n v="3935"/>
    <n v="1574"/>
    <n v="2361"/>
  </r>
  <r>
    <n v="4"/>
    <n v="573970"/>
    <x v="0"/>
    <n v="655"/>
    <d v="2019-09-01T00:00:00"/>
    <n v="3930"/>
    <n v="1801.25"/>
    <n v="2128.75"/>
  </r>
  <r>
    <n v="5"/>
    <n v="510933"/>
    <x v="4"/>
    <n v="1281"/>
    <d v="2019-12-01T00:00:00"/>
    <n v="3843"/>
    <n v="1601.25"/>
    <n v="2241.75"/>
  </r>
  <r>
    <n v="2"/>
    <n v="897372"/>
    <x v="0"/>
    <n v="639"/>
    <d v="2020-07-01T00:00:00"/>
    <n v="3834"/>
    <n v="1757.25"/>
    <n v="2076.75"/>
  </r>
  <r>
    <n v="3"/>
    <n v="584477"/>
    <x v="0"/>
    <n v="639"/>
    <d v="2020-11-01T00:00:00"/>
    <n v="3834"/>
    <n v="1757.25"/>
    <n v="2076.75"/>
  </r>
  <r>
    <n v="5"/>
    <n v="238791"/>
    <x v="1"/>
    <n v="766"/>
    <d v="2019-10-01T00:00:00"/>
    <n v="3830"/>
    <n v="1532"/>
    <n v="2298"/>
  </r>
  <r>
    <n v="3"/>
    <n v="751314"/>
    <x v="0"/>
    <n v="635"/>
    <d v="2020-12-01T00:00:00"/>
    <n v="3810"/>
    <n v="1746.25"/>
    <n v="2063.75"/>
  </r>
  <r>
    <n v="4"/>
    <n v="156617"/>
    <x v="5"/>
    <n v="3802.5"/>
    <d v="2020-04-01T00:00:00"/>
    <n v="3802.5"/>
    <n v="1901.25"/>
    <n v="1901.25"/>
  </r>
  <r>
    <n v="3"/>
    <n v="646205"/>
    <x v="4"/>
    <n v="1265"/>
    <d v="2019-11-01T00:00:00"/>
    <n v="3795"/>
    <n v="1581.25"/>
    <n v="2213.75"/>
  </r>
  <r>
    <n v="2"/>
    <n v="320688"/>
    <x v="1"/>
    <n v="747"/>
    <d v="2020-09-01T00:00:00"/>
    <n v="3735"/>
    <n v="1494"/>
    <n v="2241"/>
  </r>
  <r>
    <n v="3"/>
    <n v="871331"/>
    <x v="4"/>
    <n v="1233"/>
    <d v="2020-12-01T00:00:00"/>
    <n v="3699"/>
    <n v="1541.25"/>
    <n v="2157.75"/>
  </r>
  <r>
    <n v="3"/>
    <n v="602911"/>
    <x v="3"/>
    <n v="923"/>
    <d v="2020-03-01T00:00:00"/>
    <n v="3692"/>
    <n v="1384.5"/>
    <n v="2307.5"/>
  </r>
  <r>
    <n v="2"/>
    <n v="699845"/>
    <x v="4"/>
    <n v="1227"/>
    <d v="2020-10-01T00:00:00"/>
    <n v="3681"/>
    <n v="1533.75"/>
    <n v="2147.25"/>
  </r>
  <r>
    <n v="2"/>
    <n v="425472"/>
    <x v="4"/>
    <n v="1221"/>
    <d v="2019-10-01T00:00:00"/>
    <n v="3663"/>
    <n v="1526.25"/>
    <n v="2136.75"/>
  </r>
  <r>
    <n v="1"/>
    <n v="741049"/>
    <x v="0"/>
    <n v="609"/>
    <d v="2020-08-01T00:00:00"/>
    <n v="3654"/>
    <n v="1674.75"/>
    <n v="1979.25"/>
  </r>
  <r>
    <n v="1"/>
    <n v="349645"/>
    <x v="0"/>
    <n v="606"/>
    <d v="2020-04-01T00:00:00"/>
    <n v="3636"/>
    <n v="1666.5"/>
    <n v="1969.5"/>
  </r>
  <r>
    <n v="3"/>
    <n v="698573"/>
    <x v="2"/>
    <n v="727"/>
    <d v="2019-10-01T00:00:00"/>
    <n v="3635"/>
    <n v="1599.4"/>
    <n v="2035.6"/>
  </r>
  <r>
    <n v="4"/>
    <n v="885205"/>
    <x v="1"/>
    <n v="727"/>
    <d v="2020-06-01T00:00:00"/>
    <n v="3635"/>
    <n v="1454"/>
    <n v="2181"/>
  </r>
  <r>
    <n v="5"/>
    <n v="758323"/>
    <x v="1"/>
    <n v="727"/>
    <d v="2019-10-01T00:00:00"/>
    <n v="3635"/>
    <n v="1454"/>
    <n v="2181"/>
  </r>
  <r>
    <n v="4"/>
    <n v="249563"/>
    <x v="3"/>
    <n v="908"/>
    <d v="2019-12-01T00:00:00"/>
    <n v="3632"/>
    <n v="1362"/>
    <n v="2270"/>
  </r>
  <r>
    <n v="4"/>
    <n v="746705"/>
    <x v="5"/>
    <n v="3627"/>
    <d v="2020-07-01T00:00:00"/>
    <n v="3627"/>
    <n v="1813.5"/>
    <n v="1813.5"/>
  </r>
  <r>
    <n v="1"/>
    <n v="135967"/>
    <x v="0"/>
    <n v="604"/>
    <d v="2020-06-01T00:00:00"/>
    <n v="3624"/>
    <n v="1661"/>
    <n v="1963"/>
  </r>
  <r>
    <n v="4"/>
    <n v="170761"/>
    <x v="1"/>
    <n v="723"/>
    <d v="2020-04-01T00:00:00"/>
    <n v="3615"/>
    <n v="1446"/>
    <n v="2169"/>
  </r>
  <r>
    <n v="4"/>
    <n v="192398"/>
    <x v="0"/>
    <n v="602"/>
    <d v="2020-06-01T00:00:00"/>
    <n v="3612"/>
    <n v="1655.5"/>
    <n v="1956.5"/>
  </r>
  <r>
    <n v="1"/>
    <n v="856865"/>
    <x v="0"/>
    <n v="598"/>
    <d v="2020-03-01T00:00:00"/>
    <n v="3588"/>
    <n v="1644.5"/>
    <n v="1943.5"/>
  </r>
  <r>
    <n v="5"/>
    <n v="103888"/>
    <x v="2"/>
    <n v="711"/>
    <d v="2020-12-01T00:00:00"/>
    <n v="3555"/>
    <n v="1564.2"/>
    <n v="1990.8"/>
  </r>
  <r>
    <n v="3"/>
    <n v="361699"/>
    <x v="3"/>
    <n v="888"/>
    <d v="2020-06-01T00:00:00"/>
    <n v="3552"/>
    <n v="1332"/>
    <n v="2220"/>
  </r>
  <r>
    <n v="3"/>
    <n v="847678"/>
    <x v="3"/>
    <n v="887"/>
    <d v="2019-12-01T00:00:00"/>
    <n v="3548"/>
    <n v="1330.5"/>
    <n v="2217.5"/>
  </r>
  <r>
    <n v="4"/>
    <n v="533938"/>
    <x v="3"/>
    <n v="886"/>
    <d v="2020-06-01T00:00:00"/>
    <n v="3544"/>
    <n v="1329"/>
    <n v="2215"/>
  </r>
  <r>
    <n v="4"/>
    <n v="137921"/>
    <x v="2"/>
    <n v="708"/>
    <d v="2020-06-01T00:00:00"/>
    <n v="3540"/>
    <n v="1557.6"/>
    <n v="1982.4"/>
  </r>
  <r>
    <n v="3"/>
    <n v="267107"/>
    <x v="2"/>
    <n v="707"/>
    <d v="2020-09-01T00:00:00"/>
    <n v="3535"/>
    <n v="1555.4"/>
    <n v="1979.6"/>
  </r>
  <r>
    <n v="3"/>
    <n v="629523"/>
    <x v="0"/>
    <n v="588"/>
    <d v="2019-12-01T00:00:00"/>
    <n v="3528"/>
    <n v="1617"/>
    <n v="1911"/>
  </r>
  <r>
    <n v="2"/>
    <n v="330030"/>
    <x v="4"/>
    <n v="1175"/>
    <d v="2020-10-01T00:00:00"/>
    <n v="3525"/>
    <n v="1468.75"/>
    <n v="2056.25"/>
  </r>
  <r>
    <n v="1"/>
    <n v="567484"/>
    <x v="1"/>
    <n v="704"/>
    <d v="2019-10-01T00:00:00"/>
    <n v="3520"/>
    <n v="1408"/>
    <n v="2112"/>
  </r>
  <r>
    <n v="5"/>
    <n v="778322"/>
    <x v="1"/>
    <n v="700"/>
    <d v="2020-11-01T00:00:00"/>
    <n v="3500"/>
    <n v="1400"/>
    <n v="2100"/>
  </r>
  <r>
    <n v="4"/>
    <n v="666684"/>
    <x v="4"/>
    <n v="1153"/>
    <d v="2020-10-01T00:00:00"/>
    <n v="3459"/>
    <n v="1441.25"/>
    <n v="2017.75"/>
  </r>
  <r>
    <n v="3"/>
    <n v="578401"/>
    <x v="1"/>
    <n v="689"/>
    <d v="2020-06-01T00:00:00"/>
    <n v="3445"/>
    <n v="1378"/>
    <n v="2067"/>
  </r>
  <r>
    <n v="2"/>
    <n v="609418"/>
    <x v="0"/>
    <n v="567"/>
    <d v="2020-09-01T00:00:00"/>
    <n v="3402"/>
    <n v="1559.25"/>
    <n v="1842.75"/>
  </r>
  <r>
    <n v="5"/>
    <n v="456841"/>
    <x v="1"/>
    <n v="678"/>
    <d v="2020-08-01T00:00:00"/>
    <n v="3390"/>
    <n v="1356"/>
    <n v="2034"/>
  </r>
  <r>
    <n v="5"/>
    <n v="441711"/>
    <x v="4"/>
    <n v="1123"/>
    <d v="2019-11-01T00:00:00"/>
    <n v="3369"/>
    <n v="1403.75"/>
    <n v="1965.25"/>
  </r>
  <r>
    <n v="1"/>
    <n v="707858"/>
    <x v="1"/>
    <n v="671"/>
    <d v="2019-10-01T00:00:00"/>
    <n v="3355"/>
    <n v="1342"/>
    <n v="2013"/>
  </r>
  <r>
    <n v="4"/>
    <n v="397008"/>
    <x v="2"/>
    <n v="671"/>
    <d v="2019-10-01T00:00:00"/>
    <n v="3355"/>
    <n v="1476.2"/>
    <n v="1878.8"/>
  </r>
  <r>
    <n v="1"/>
    <n v="197116"/>
    <x v="0"/>
    <n v="555"/>
    <d v="2020-01-01T00:00:00"/>
    <n v="3330"/>
    <n v="1526.25"/>
    <n v="1803.75"/>
  </r>
  <r>
    <n v="1"/>
    <n v="355733"/>
    <x v="3"/>
    <n v="831"/>
    <d v="2020-05-01T00:00:00"/>
    <n v="3324"/>
    <n v="1246.5"/>
    <n v="2077.5"/>
  </r>
  <r>
    <n v="5"/>
    <n v="847203"/>
    <x v="1"/>
    <n v="662"/>
    <d v="2020-06-01T00:00:00"/>
    <n v="3310"/>
    <n v="1324"/>
    <n v="1986"/>
  </r>
  <r>
    <n v="3"/>
    <n v="433084"/>
    <x v="0"/>
    <n v="547"/>
    <d v="2020-11-01T00:00:00"/>
    <n v="3282"/>
    <n v="1504.25"/>
    <n v="1777.75"/>
  </r>
  <r>
    <n v="4"/>
    <n v="865204"/>
    <x v="3"/>
    <n v="819"/>
    <d v="2020-07-01T00:00:00"/>
    <n v="3276"/>
    <n v="1228.5"/>
    <n v="2047.5"/>
  </r>
  <r>
    <n v="5"/>
    <n v="214845"/>
    <x v="0"/>
    <n v="544"/>
    <d v="2019-12-01T00:00:00"/>
    <n v="3264"/>
    <n v="1496"/>
    <n v="1768"/>
  </r>
  <r>
    <n v="5"/>
    <n v="372739"/>
    <x v="3"/>
    <n v="801"/>
    <d v="2020-07-01T00:00:00"/>
    <n v="3204"/>
    <n v="1201.5"/>
    <n v="2002.5"/>
  </r>
  <r>
    <n v="3"/>
    <n v="480891"/>
    <x v="2"/>
    <n v="635"/>
    <d v="2020-12-01T00:00:00"/>
    <n v="3175"/>
    <n v="1397"/>
    <n v="1778"/>
  </r>
  <r>
    <n v="5"/>
    <n v="242657"/>
    <x v="3"/>
    <n v="792"/>
    <d v="2020-03-01T00:00:00"/>
    <n v="3168"/>
    <n v="1188"/>
    <n v="1980"/>
  </r>
  <r>
    <n v="2"/>
    <n v="183779"/>
    <x v="2"/>
    <n v="615"/>
    <d v="2020-12-01T00:00:00"/>
    <n v="3075"/>
    <n v="1353"/>
    <n v="1722"/>
  </r>
  <r>
    <n v="3"/>
    <n v="576749"/>
    <x v="3"/>
    <n v="766"/>
    <d v="2019-10-01T00:00:00"/>
    <n v="3064"/>
    <n v="1149"/>
    <n v="1915"/>
  </r>
  <r>
    <n v="4"/>
    <n v="581762"/>
    <x v="0"/>
    <n v="510"/>
    <d v="2020-04-01T00:00:00"/>
    <n v="3060"/>
    <n v="1402.5"/>
    <n v="1657.5"/>
  </r>
  <r>
    <n v="5"/>
    <n v="208723"/>
    <x v="4"/>
    <n v="1010"/>
    <d v="2020-10-01T00:00:00"/>
    <n v="3030"/>
    <n v="1262.5"/>
    <n v="1767.5"/>
  </r>
  <r>
    <n v="5"/>
    <n v="808356"/>
    <x v="4"/>
    <n v="1005"/>
    <d v="2019-09-01T00:00:00"/>
    <n v="3015"/>
    <n v="1256.25"/>
    <n v="1758.75"/>
  </r>
  <r>
    <n v="2"/>
    <n v="369627"/>
    <x v="1"/>
    <n v="602"/>
    <d v="2020-06-01T00:00:00"/>
    <n v="3010"/>
    <n v="1204"/>
    <n v="1806"/>
  </r>
  <r>
    <n v="1"/>
    <n v="600167"/>
    <x v="0"/>
    <n v="500"/>
    <d v="2020-03-01T00:00:00"/>
    <n v="3000"/>
    <n v="1375"/>
    <n v="1625"/>
  </r>
  <r>
    <n v="3"/>
    <n v="295198"/>
    <x v="5"/>
    <n v="2996"/>
    <d v="2019-10-01T00:00:00"/>
    <n v="2996"/>
    <n v="1498"/>
    <n v="1498"/>
  </r>
  <r>
    <n v="5"/>
    <n v="644686"/>
    <x v="5"/>
    <n v="2992"/>
    <d v="2019-10-01T00:00:00"/>
    <n v="2992"/>
    <n v="1496"/>
    <n v="1496"/>
  </r>
  <r>
    <n v="1"/>
    <n v="178855"/>
    <x v="3"/>
    <n v="742.5"/>
    <d v="2020-04-01T00:00:00"/>
    <n v="2970"/>
    <n v="1113.75"/>
    <n v="1856.25"/>
  </r>
  <r>
    <n v="1"/>
    <n v="305275"/>
    <x v="4"/>
    <n v="986"/>
    <d v="2020-10-01T00:00:00"/>
    <n v="2958"/>
    <n v="1232.5"/>
    <n v="1725.5"/>
  </r>
  <r>
    <n v="2"/>
    <n v="354480"/>
    <x v="4"/>
    <n v="986"/>
    <d v="2020-09-01T00:00:00"/>
    <n v="2958"/>
    <n v="1232.5"/>
    <n v="1725.5"/>
  </r>
  <r>
    <n v="4"/>
    <n v="197639"/>
    <x v="1"/>
    <n v="591"/>
    <d v="2020-05-01T00:00:00"/>
    <n v="2955"/>
    <n v="1182"/>
    <n v="1773"/>
  </r>
  <r>
    <n v="5"/>
    <n v="421883"/>
    <x v="3"/>
    <n v="727"/>
    <d v="2020-02-01T00:00:00"/>
    <n v="2908"/>
    <n v="1090.5"/>
    <n v="1817.5"/>
  </r>
  <r>
    <n v="4"/>
    <n v="884057"/>
    <x v="2"/>
    <n v="579"/>
    <d v="2020-01-01T00:00:00"/>
    <n v="2895"/>
    <n v="1273.8"/>
    <n v="1621.2"/>
  </r>
  <r>
    <n v="5"/>
    <n v="619210"/>
    <x v="4"/>
    <n v="959"/>
    <d v="2020-02-01T00:00:00"/>
    <n v="2877"/>
    <n v="1198.75"/>
    <n v="1678.25"/>
  </r>
  <r>
    <n v="4"/>
    <n v="868182"/>
    <x v="1"/>
    <n v="571"/>
    <d v="2020-07-01T00:00:00"/>
    <n v="2855"/>
    <n v="1142"/>
    <n v="1713"/>
  </r>
  <r>
    <n v="3"/>
    <n v="873031"/>
    <x v="5"/>
    <n v="2851"/>
    <d v="2019-10-01T00:00:00"/>
    <n v="2851"/>
    <n v="1425.5"/>
    <n v="1425.5"/>
  </r>
  <r>
    <n v="2"/>
    <n v="885051"/>
    <x v="0"/>
    <n v="472"/>
    <d v="2020-10-01T00:00:00"/>
    <n v="2832"/>
    <n v="1298"/>
    <n v="1534"/>
  </r>
  <r>
    <n v="1"/>
    <n v="540473"/>
    <x v="4"/>
    <n v="943.5"/>
    <d v="2020-04-01T00:00:00"/>
    <n v="2830.5"/>
    <n v="1179.375"/>
    <n v="1651.125"/>
  </r>
  <r>
    <n v="3"/>
    <n v="390387"/>
    <x v="5"/>
    <n v="2797"/>
    <d v="2020-12-01T00:00:00"/>
    <n v="2797"/>
    <n v="1398.5"/>
    <n v="1398.5"/>
  </r>
  <r>
    <n v="4"/>
    <n v="399302"/>
    <x v="2"/>
    <n v="552"/>
    <d v="2020-08-01T00:00:00"/>
    <n v="2760"/>
    <n v="1214.4000000000001"/>
    <n v="1545.6"/>
  </r>
  <r>
    <n v="3"/>
    <n v="745878"/>
    <x v="3"/>
    <n v="689"/>
    <d v="2020-06-01T00:00:00"/>
    <n v="2756"/>
    <n v="1033.5"/>
    <n v="1722.5"/>
  </r>
  <r>
    <n v="1"/>
    <n v="738711"/>
    <x v="1"/>
    <n v="549"/>
    <d v="2019-09-01T00:00:00"/>
    <n v="2745"/>
    <n v="1098"/>
    <n v="1647"/>
  </r>
  <r>
    <n v="2"/>
    <n v="533611"/>
    <x v="5"/>
    <n v="2734"/>
    <d v="2020-10-01T00:00:00"/>
    <n v="2734"/>
    <n v="1367"/>
    <n v="1367"/>
  </r>
  <r>
    <n v="3"/>
    <n v="578917"/>
    <x v="2"/>
    <n v="546"/>
    <d v="2020-10-01T00:00:00"/>
    <n v="2730"/>
    <n v="1201.2"/>
    <n v="1528.8"/>
  </r>
  <r>
    <n v="5"/>
    <n v="128675"/>
    <x v="5"/>
    <n v="2723"/>
    <d v="2020-11-01T00:00:00"/>
    <n v="2723"/>
    <n v="1361.5"/>
    <n v="1361.5"/>
  </r>
  <r>
    <n v="4"/>
    <n v="252717"/>
    <x v="5"/>
    <n v="2665.5"/>
    <d v="2020-07-01T00:00:00"/>
    <n v="2665.5"/>
    <n v="1332.75"/>
    <n v="1332.75"/>
  </r>
  <r>
    <n v="3"/>
    <n v="641259"/>
    <x v="4"/>
    <n v="888"/>
    <d v="2020-06-01T00:00:00"/>
    <n v="2664"/>
    <n v="1110"/>
    <n v="1554"/>
  </r>
  <r>
    <n v="1"/>
    <n v="200053"/>
    <x v="5"/>
    <n v="2661"/>
    <d v="2020-05-01T00:00:00"/>
    <n v="2661"/>
    <n v="1330.5"/>
    <n v="1330.5"/>
  </r>
  <r>
    <n v="5"/>
    <n v="273665"/>
    <x v="3"/>
    <n v="663"/>
    <d v="2020-05-01T00:00:00"/>
    <n v="2652"/>
    <n v="994.5"/>
    <n v="1657.5"/>
  </r>
  <r>
    <n v="3"/>
    <n v="747194"/>
    <x v="4"/>
    <n v="880"/>
    <d v="2020-05-01T00:00:00"/>
    <n v="2640"/>
    <n v="1100"/>
    <n v="1540"/>
  </r>
  <r>
    <n v="3"/>
    <n v="867837"/>
    <x v="4"/>
    <n v="877"/>
    <d v="2020-11-01T00:00:00"/>
    <n v="2631"/>
    <n v="1096.25"/>
    <n v="1534.75"/>
  </r>
  <r>
    <n v="5"/>
    <n v="818048"/>
    <x v="4"/>
    <n v="866"/>
    <d v="2020-05-01T00:00:00"/>
    <n v="2598"/>
    <n v="1082.5"/>
    <n v="1515.5"/>
  </r>
  <r>
    <n v="1"/>
    <n v="213778"/>
    <x v="4"/>
    <n v="865.5"/>
    <d v="2020-07-01T00:00:00"/>
    <n v="2596.5"/>
    <n v="1081.875"/>
    <n v="1514.625"/>
  </r>
  <r>
    <n v="3"/>
    <n v="830805"/>
    <x v="5"/>
    <n v="2518"/>
    <d v="2020-06-01T00:00:00"/>
    <n v="2518"/>
    <n v="1259"/>
    <n v="1259"/>
  </r>
  <r>
    <n v="2"/>
    <n v="179673"/>
    <x v="5"/>
    <n v="2501"/>
    <d v="2020-03-01T00:00:00"/>
    <n v="2501"/>
    <n v="1250.5"/>
    <n v="1250.5"/>
  </r>
  <r>
    <n v="4"/>
    <n v="443834"/>
    <x v="5"/>
    <n v="2500"/>
    <d v="2019-11-01T00:00:00"/>
    <n v="2500"/>
    <n v="1250"/>
    <n v="1250"/>
  </r>
  <r>
    <n v="3"/>
    <n v="539666"/>
    <x v="5"/>
    <n v="2498"/>
    <d v="2019-09-01T00:00:00"/>
    <n v="2498"/>
    <n v="1249"/>
    <n v="1249"/>
  </r>
  <r>
    <n v="4"/>
    <n v="249098"/>
    <x v="5"/>
    <n v="2470"/>
    <d v="2020-06-01T00:00:00"/>
    <n v="2470"/>
    <n v="1235"/>
    <n v="1235"/>
  </r>
  <r>
    <n v="1"/>
    <n v="617339"/>
    <x v="0"/>
    <n v="410"/>
    <d v="2020-10-01T00:00:00"/>
    <n v="2460"/>
    <n v="1127.5"/>
    <n v="1332.5"/>
  </r>
  <r>
    <n v="3"/>
    <n v="451947"/>
    <x v="4"/>
    <n v="808"/>
    <d v="2019-12-01T00:00:00"/>
    <n v="2424"/>
    <n v="1010"/>
    <n v="1414"/>
  </r>
  <r>
    <n v="4"/>
    <n v="741765"/>
    <x v="5"/>
    <n v="2420"/>
    <d v="2020-09-01T00:00:00"/>
    <n v="2420"/>
    <n v="1210"/>
    <n v="1210"/>
  </r>
  <r>
    <n v="3"/>
    <n v="460452"/>
    <x v="4"/>
    <n v="787"/>
    <d v="2020-06-01T00:00:00"/>
    <n v="2361"/>
    <n v="983.75"/>
    <n v="1377.25"/>
  </r>
  <r>
    <n v="4"/>
    <n v="323754"/>
    <x v="2"/>
    <n v="472"/>
    <d v="2020-10-01T00:00:00"/>
    <n v="2360"/>
    <n v="1038.4000000000001"/>
    <n v="1321.6"/>
  </r>
  <r>
    <n v="1"/>
    <n v="818777"/>
    <x v="5"/>
    <n v="2342"/>
    <d v="2020-11-01T00:00:00"/>
    <n v="2342"/>
    <n v="1171"/>
    <n v="1171"/>
  </r>
  <r>
    <n v="4"/>
    <n v="454312"/>
    <x v="5"/>
    <n v="2342"/>
    <d v="2020-11-01T00:00:00"/>
    <n v="2342"/>
    <n v="1171"/>
    <n v="1171"/>
  </r>
  <r>
    <n v="2"/>
    <n v="336365"/>
    <x v="5"/>
    <n v="2340"/>
    <d v="2020-01-01T00:00:00"/>
    <n v="2340"/>
    <n v="1170"/>
    <n v="1170"/>
  </r>
  <r>
    <n v="3"/>
    <n v="724808"/>
    <x v="5"/>
    <n v="2328"/>
    <d v="2020-09-01T00:00:00"/>
    <n v="2328"/>
    <n v="1164"/>
    <n v="1164"/>
  </r>
  <r>
    <n v="4"/>
    <n v="272243"/>
    <x v="5"/>
    <n v="2321"/>
    <d v="2020-11-01T00:00:00"/>
    <n v="2321"/>
    <n v="1160.5"/>
    <n v="1160.5"/>
  </r>
  <r>
    <n v="4"/>
    <n v="289924"/>
    <x v="0"/>
    <n v="386"/>
    <d v="2019-11-01T00:00:00"/>
    <n v="2316"/>
    <n v="1061.5"/>
    <n v="1254.5"/>
  </r>
  <r>
    <n v="3"/>
    <n v="561083"/>
    <x v="5"/>
    <n v="2313"/>
    <d v="2020-05-01T00:00:00"/>
    <n v="2313"/>
    <n v="1156.5"/>
    <n v="1156.5"/>
  </r>
  <r>
    <n v="3"/>
    <n v="120418"/>
    <x v="0"/>
    <n v="384"/>
    <d v="2020-01-01T00:00:00"/>
    <n v="2304"/>
    <n v="1056"/>
    <n v="1248"/>
  </r>
  <r>
    <n v="4"/>
    <n v="142538"/>
    <x v="5"/>
    <n v="2301"/>
    <d v="2020-04-01T00:00:00"/>
    <n v="2301"/>
    <n v="1150.5"/>
    <n v="1150.5"/>
  </r>
  <r>
    <n v="3"/>
    <n v="138137"/>
    <x v="5"/>
    <n v="2300"/>
    <d v="2020-12-01T00:00:00"/>
    <n v="2300"/>
    <n v="1150"/>
    <n v="1150"/>
  </r>
  <r>
    <n v="2"/>
    <n v="539656"/>
    <x v="3"/>
    <n v="570"/>
    <d v="2020-12-01T00:00:00"/>
    <n v="2280"/>
    <n v="855"/>
    <n v="1425"/>
  </r>
  <r>
    <n v="3"/>
    <n v="434964"/>
    <x v="5"/>
    <n v="2255"/>
    <d v="2020-07-01T00:00:00"/>
    <n v="2255"/>
    <n v="1127.5"/>
    <n v="1127.5"/>
  </r>
  <r>
    <n v="4"/>
    <n v="443447"/>
    <x v="3"/>
    <n v="562"/>
    <d v="2020-09-01T00:00:00"/>
    <n v="2248"/>
    <n v="843"/>
    <n v="1405"/>
  </r>
  <r>
    <n v="1"/>
    <n v="807061"/>
    <x v="1"/>
    <n v="448"/>
    <d v="2020-06-01T00:00:00"/>
    <n v="2240"/>
    <n v="896"/>
    <n v="1344"/>
  </r>
  <r>
    <n v="5"/>
    <n v="529423"/>
    <x v="5"/>
    <n v="2227.5"/>
    <d v="2020-01-01T00:00:00"/>
    <n v="2227.5"/>
    <n v="1113.75"/>
    <n v="1113.75"/>
  </r>
  <r>
    <n v="2"/>
    <n v="353832"/>
    <x v="5"/>
    <n v="2214"/>
    <d v="2020-03-01T00:00:00"/>
    <n v="2214"/>
    <n v="1107"/>
    <n v="1107"/>
  </r>
  <r>
    <n v="1"/>
    <n v="327845"/>
    <x v="4"/>
    <n v="727"/>
    <d v="2020-06-01T00:00:00"/>
    <n v="2181"/>
    <n v="908.75"/>
    <n v="1272.25"/>
  </r>
  <r>
    <n v="1"/>
    <n v="444955"/>
    <x v="5"/>
    <n v="2181"/>
    <d v="2020-10-01T00:00:00"/>
    <n v="2181"/>
    <n v="1090.5"/>
    <n v="1090.5"/>
  </r>
  <r>
    <n v="1"/>
    <n v="729194"/>
    <x v="0"/>
    <n v="362"/>
    <d v="2020-05-01T00:00:00"/>
    <n v="2172"/>
    <n v="995.5"/>
    <n v="1176.5"/>
  </r>
  <r>
    <n v="1"/>
    <n v="881771"/>
    <x v="5"/>
    <n v="2157"/>
    <d v="2020-12-01T00:00:00"/>
    <n v="2157"/>
    <n v="1078.5"/>
    <n v="1078.5"/>
  </r>
  <r>
    <n v="4"/>
    <n v="366159"/>
    <x v="5"/>
    <n v="2146"/>
    <d v="2020-09-01T00:00:00"/>
    <n v="2146"/>
    <n v="1073"/>
    <n v="1073"/>
  </r>
  <r>
    <n v="2"/>
    <n v="361276"/>
    <x v="3"/>
    <n v="521"/>
    <d v="2020-12-01T00:00:00"/>
    <n v="2084"/>
    <n v="781.5"/>
    <n v="1302.5"/>
  </r>
  <r>
    <n v="5"/>
    <n v="742570"/>
    <x v="5"/>
    <n v="2072"/>
    <d v="2020-12-01T00:00:00"/>
    <n v="2072"/>
    <n v="1036"/>
    <n v="1036"/>
  </r>
  <r>
    <n v="3"/>
    <n v="725066"/>
    <x v="0"/>
    <n v="345"/>
    <d v="2019-10-01T00:00:00"/>
    <n v="2070"/>
    <n v="948.75"/>
    <n v="1121.25"/>
  </r>
  <r>
    <n v="5"/>
    <n v="403071"/>
    <x v="0"/>
    <n v="344"/>
    <d v="2019-10-01T00:00:00"/>
    <n v="2064"/>
    <n v="946"/>
    <n v="1118"/>
  </r>
  <r>
    <n v="1"/>
    <n v="148871"/>
    <x v="2"/>
    <n v="410"/>
    <d v="2020-10-01T00:00:00"/>
    <n v="2050"/>
    <n v="902"/>
    <n v="1148"/>
  </r>
  <r>
    <n v="1"/>
    <n v="801641"/>
    <x v="5"/>
    <n v="2031"/>
    <d v="2020-10-01T00:00:00"/>
    <n v="2031"/>
    <n v="1015.5"/>
    <n v="1015.5"/>
  </r>
  <r>
    <n v="4"/>
    <n v="574744"/>
    <x v="5"/>
    <n v="2021"/>
    <d v="2020-10-01T00:00:00"/>
    <n v="2021"/>
    <n v="1010.5"/>
    <n v="1010.5"/>
  </r>
  <r>
    <n v="5"/>
    <n v="160577"/>
    <x v="4"/>
    <n v="662"/>
    <d v="2020-06-01T00:00:00"/>
    <n v="1986"/>
    <n v="827.5"/>
    <n v="1158.5"/>
  </r>
  <r>
    <n v="4"/>
    <n v="757336"/>
    <x v="5"/>
    <n v="1976"/>
    <d v="2020-10-01T00:00:00"/>
    <n v="1976"/>
    <n v="988"/>
    <n v="988"/>
  </r>
  <r>
    <n v="5"/>
    <n v="238485"/>
    <x v="3"/>
    <n v="494"/>
    <d v="2019-10-01T00:00:00"/>
    <n v="1976"/>
    <n v="741"/>
    <n v="1235"/>
  </r>
  <r>
    <n v="4"/>
    <n v="823953"/>
    <x v="5"/>
    <n v="1967"/>
    <d v="2020-03-01T00:00:00"/>
    <n v="1967"/>
    <n v="983.5"/>
    <n v="983.5"/>
  </r>
  <r>
    <n v="2"/>
    <n v="297812"/>
    <x v="3"/>
    <n v="490"/>
    <d v="2020-11-01T00:00:00"/>
    <n v="1960"/>
    <n v="735"/>
    <n v="1225"/>
  </r>
  <r>
    <n v="5"/>
    <n v="570270"/>
    <x v="5"/>
    <n v="1958"/>
    <d v="2020-02-01T00:00:00"/>
    <n v="1958"/>
    <n v="979"/>
    <n v="979"/>
  </r>
  <r>
    <n v="3"/>
    <n v="686651"/>
    <x v="1"/>
    <n v="386"/>
    <d v="2019-10-01T00:00:00"/>
    <n v="1930"/>
    <n v="772"/>
    <n v="1158"/>
  </r>
  <r>
    <n v="1"/>
    <n v="485947"/>
    <x v="4"/>
    <n v="641"/>
    <d v="2020-07-01T00:00:00"/>
    <n v="1923"/>
    <n v="801.25"/>
    <n v="1121.75"/>
  </r>
  <r>
    <n v="2"/>
    <n v="445507"/>
    <x v="5"/>
    <n v="1901"/>
    <d v="2020-06-01T00:00:00"/>
    <n v="1901"/>
    <n v="950.5"/>
    <n v="950.5"/>
  </r>
  <r>
    <n v="3"/>
    <n v="607709"/>
    <x v="1"/>
    <n v="380"/>
    <d v="2019-09-01T00:00:00"/>
    <n v="1900"/>
    <n v="760"/>
    <n v="1140"/>
  </r>
  <r>
    <n v="4"/>
    <n v="737790"/>
    <x v="1"/>
    <n v="380"/>
    <d v="2019-12-01T00:00:00"/>
    <n v="1900"/>
    <n v="760"/>
    <n v="1140"/>
  </r>
  <r>
    <n v="5"/>
    <n v="138739"/>
    <x v="5"/>
    <n v="1899"/>
    <d v="2020-06-01T00:00:00"/>
    <n v="1899"/>
    <n v="949.5"/>
    <n v="949.5"/>
  </r>
  <r>
    <n v="4"/>
    <n v="362208"/>
    <x v="4"/>
    <n v="623"/>
    <d v="2019-09-01T00:00:00"/>
    <n v="1869"/>
    <n v="778.75"/>
    <n v="1090.25"/>
  </r>
  <r>
    <n v="3"/>
    <n v="539522"/>
    <x v="5"/>
    <n v="1859"/>
    <d v="2020-08-01T00:00:00"/>
    <n v="1859"/>
    <n v="929.5"/>
    <n v="929.5"/>
  </r>
  <r>
    <n v="3"/>
    <n v="431913"/>
    <x v="5"/>
    <n v="1857"/>
    <d v="2019-11-01T00:00:00"/>
    <n v="1857"/>
    <n v="928.5"/>
    <n v="928.5"/>
  </r>
  <r>
    <n v="2"/>
    <n v="266313"/>
    <x v="1"/>
    <n v="367"/>
    <d v="2019-10-01T00:00:00"/>
    <n v="1835"/>
    <n v="734"/>
    <n v="1101"/>
  </r>
  <r>
    <n v="2"/>
    <n v="898637"/>
    <x v="1"/>
    <n v="367"/>
    <d v="2020-07-01T00:00:00"/>
    <n v="1835"/>
    <n v="734"/>
    <n v="1101"/>
  </r>
  <r>
    <n v="4"/>
    <n v="459280"/>
    <x v="5"/>
    <n v="1830"/>
    <d v="2020-08-01T00:00:00"/>
    <n v="1830"/>
    <n v="915"/>
    <n v="915"/>
  </r>
  <r>
    <n v="5"/>
    <n v="352793"/>
    <x v="5"/>
    <n v="1804"/>
    <d v="2019-11-01T00:00:00"/>
    <n v="1804"/>
    <n v="902"/>
    <n v="902"/>
  </r>
  <r>
    <n v="2"/>
    <n v="336267"/>
    <x v="1"/>
    <n v="360"/>
    <d v="2020-10-01T00:00:00"/>
    <n v="1800"/>
    <n v="720"/>
    <n v="1080"/>
  </r>
  <r>
    <n v="5"/>
    <n v="806978"/>
    <x v="5"/>
    <n v="1797"/>
    <d v="2019-09-01T00:00:00"/>
    <n v="1797"/>
    <n v="898.5"/>
    <n v="898.5"/>
  </r>
  <r>
    <n v="5"/>
    <n v="115306"/>
    <x v="3"/>
    <n v="448"/>
    <d v="2020-06-01T00:00:00"/>
    <n v="1792"/>
    <n v="672"/>
    <n v="1120"/>
  </r>
  <r>
    <n v="3"/>
    <n v="448428"/>
    <x v="1"/>
    <n v="357"/>
    <d v="2020-11-01T00:00:00"/>
    <n v="1785"/>
    <n v="714"/>
    <n v="1071"/>
  </r>
  <r>
    <n v="2"/>
    <n v="433556"/>
    <x v="5"/>
    <n v="1773"/>
    <d v="2020-04-01T00:00:00"/>
    <n v="1773"/>
    <n v="886.5"/>
    <n v="886.5"/>
  </r>
  <r>
    <n v="3"/>
    <n v="676544"/>
    <x v="3"/>
    <n v="442"/>
    <d v="2019-09-01T00:00:00"/>
    <n v="1768"/>
    <n v="663"/>
    <n v="1105"/>
  </r>
  <r>
    <n v="3"/>
    <n v="215754"/>
    <x v="5"/>
    <n v="1757"/>
    <d v="2019-10-01T00:00:00"/>
    <n v="1757"/>
    <n v="878.5"/>
    <n v="878.5"/>
  </r>
  <r>
    <n v="4"/>
    <n v="164574"/>
    <x v="5"/>
    <n v="1727"/>
    <d v="2019-10-01T00:00:00"/>
    <n v="1727"/>
    <n v="863.5"/>
    <n v="863.5"/>
  </r>
  <r>
    <n v="3"/>
    <n v="324307"/>
    <x v="4"/>
    <n v="574.5"/>
    <d v="2020-04-01T00:00:00"/>
    <n v="1723.5"/>
    <n v="718.125"/>
    <n v="1005.375"/>
  </r>
  <r>
    <n v="1"/>
    <n v="423355"/>
    <x v="2"/>
    <n v="344"/>
    <d v="2019-10-01T00:00:00"/>
    <n v="1720"/>
    <n v="756.8"/>
    <n v="963.2"/>
  </r>
  <r>
    <n v="2"/>
    <n v="347412"/>
    <x v="5"/>
    <n v="1715"/>
    <d v="2019-10-01T00:00:00"/>
    <n v="1715"/>
    <n v="857.5"/>
    <n v="857.5"/>
  </r>
  <r>
    <n v="2"/>
    <n v="899502"/>
    <x v="4"/>
    <n v="570"/>
    <d v="2020-12-01T00:00:00"/>
    <n v="1710"/>
    <n v="712.5"/>
    <n v="997.5"/>
  </r>
  <r>
    <n v="3"/>
    <n v="494228"/>
    <x v="5"/>
    <n v="1706"/>
    <d v="2020-12-01T00:00:00"/>
    <n v="1706"/>
    <n v="853"/>
    <n v="853"/>
  </r>
  <r>
    <n v="2"/>
    <n v="487819"/>
    <x v="5"/>
    <n v="1666"/>
    <d v="2020-05-01T00:00:00"/>
    <n v="1666"/>
    <n v="833"/>
    <n v="833"/>
  </r>
  <r>
    <n v="3"/>
    <n v="878522"/>
    <x v="4"/>
    <n v="554"/>
    <d v="2020-01-01T00:00:00"/>
    <n v="1662"/>
    <n v="692.5"/>
    <n v="969.5"/>
  </r>
  <r>
    <n v="4"/>
    <n v="113657"/>
    <x v="5"/>
    <n v="1660"/>
    <d v="2019-11-01T00:00:00"/>
    <n v="1660"/>
    <n v="830"/>
    <n v="830"/>
  </r>
  <r>
    <n v="4"/>
    <n v="483216"/>
    <x v="4"/>
    <n v="552"/>
    <d v="2020-11-01T00:00:00"/>
    <n v="1656"/>
    <n v="690"/>
    <n v="966"/>
  </r>
  <r>
    <n v="2"/>
    <n v="867907"/>
    <x v="0"/>
    <n v="269"/>
    <d v="2019-10-01T00:00:00"/>
    <n v="1614"/>
    <n v="739.75"/>
    <n v="874.25"/>
  </r>
  <r>
    <n v="2"/>
    <n v="270516"/>
    <x v="5"/>
    <n v="1611"/>
    <d v="2019-12-01T00:00:00"/>
    <n v="1611"/>
    <n v="805.5"/>
    <n v="805.5"/>
  </r>
  <r>
    <n v="4"/>
    <n v="182735"/>
    <x v="2"/>
    <n v="321"/>
    <d v="2019-11-01T00:00:00"/>
    <n v="1605"/>
    <n v="706.2"/>
    <n v="898.8"/>
  </r>
  <r>
    <n v="1"/>
    <n v="326089"/>
    <x v="5"/>
    <n v="1566"/>
    <d v="2020-10-01T00:00:00"/>
    <n v="1566"/>
    <n v="783"/>
    <n v="783"/>
  </r>
  <r>
    <n v="1"/>
    <n v="102288"/>
    <x v="4"/>
    <n v="521"/>
    <d v="2020-12-01T00:00:00"/>
    <n v="1563"/>
    <n v="651.25"/>
    <n v="911.75"/>
  </r>
  <r>
    <n v="3"/>
    <n v="141979"/>
    <x v="5"/>
    <n v="1562"/>
    <d v="2020-08-01T00:00:00"/>
    <n v="1562"/>
    <n v="781"/>
    <n v="781"/>
  </r>
  <r>
    <n v="2"/>
    <n v="830819"/>
    <x v="5"/>
    <n v="1545"/>
    <d v="2020-06-01T00:00:00"/>
    <n v="1545"/>
    <n v="772.5"/>
    <n v="772.5"/>
  </r>
  <r>
    <n v="4"/>
    <n v="395290"/>
    <x v="3"/>
    <n v="386"/>
    <d v="2019-10-01T00:00:00"/>
    <n v="1544"/>
    <n v="579"/>
    <n v="965"/>
  </r>
  <r>
    <n v="2"/>
    <n v="581556"/>
    <x v="2"/>
    <n v="306"/>
    <d v="2019-12-01T00:00:00"/>
    <n v="1530"/>
    <n v="673.2"/>
    <n v="856.8"/>
  </r>
  <r>
    <n v="3"/>
    <n v="243929"/>
    <x v="4"/>
    <n v="494"/>
    <d v="2019-10-01T00:00:00"/>
    <n v="1482"/>
    <n v="617.5"/>
    <n v="864.5"/>
  </r>
  <r>
    <n v="4"/>
    <n v="414407"/>
    <x v="4"/>
    <n v="492"/>
    <d v="2020-07-01T00:00:00"/>
    <n v="1476"/>
    <n v="615"/>
    <n v="861"/>
  </r>
  <r>
    <n v="1"/>
    <n v="847731"/>
    <x v="0"/>
    <n v="245"/>
    <d v="2020-05-01T00:00:00"/>
    <n v="1470"/>
    <n v="673.75"/>
    <n v="796.25"/>
  </r>
  <r>
    <n v="5"/>
    <n v="496752"/>
    <x v="3"/>
    <n v="367"/>
    <d v="2019-10-01T00:00:00"/>
    <n v="1468"/>
    <n v="550.5"/>
    <n v="917.5"/>
  </r>
  <r>
    <n v="4"/>
    <n v="809091"/>
    <x v="1"/>
    <n v="293"/>
    <d v="2020-12-01T00:00:00"/>
    <n v="1465"/>
    <n v="586"/>
    <n v="879"/>
  </r>
  <r>
    <n v="2"/>
    <n v="199458"/>
    <x v="5"/>
    <n v="1460"/>
    <d v="2020-05-01T00:00:00"/>
    <n v="1460"/>
    <n v="730"/>
    <n v="730"/>
  </r>
  <r>
    <n v="3"/>
    <n v="266868"/>
    <x v="1"/>
    <n v="292"/>
    <d v="2020-02-01T00:00:00"/>
    <n v="1460"/>
    <n v="584"/>
    <n v="876"/>
  </r>
  <r>
    <n v="2"/>
    <n v="775311"/>
    <x v="0"/>
    <n v="241"/>
    <d v="2020-10-01T00:00:00"/>
    <n v="1446"/>
    <n v="662.75"/>
    <n v="783.25"/>
  </r>
  <r>
    <n v="4"/>
    <n v="294390"/>
    <x v="5"/>
    <n v="1403"/>
    <d v="2019-10-01T00:00:00"/>
    <n v="1403"/>
    <n v="701.5"/>
    <n v="701.5"/>
  </r>
  <r>
    <n v="3"/>
    <n v="217341"/>
    <x v="1"/>
    <n v="278"/>
    <d v="2020-02-01T00:00:00"/>
    <n v="1390"/>
    <n v="556"/>
    <n v="834"/>
  </r>
  <r>
    <n v="3"/>
    <n v="779079"/>
    <x v="5"/>
    <n v="1384.5"/>
    <d v="2020-01-01T00:00:00"/>
    <n v="1384.5"/>
    <n v="692.25"/>
    <n v="692.25"/>
  </r>
  <r>
    <n v="4"/>
    <n v="892418"/>
    <x v="5"/>
    <n v="1375.5"/>
    <d v="2020-07-01T00:00:00"/>
    <n v="1375.5"/>
    <n v="687.75"/>
    <n v="687.75"/>
  </r>
  <r>
    <n v="3"/>
    <n v="817134"/>
    <x v="1"/>
    <n v="274"/>
    <d v="2020-12-01T00:00:00"/>
    <n v="1370"/>
    <n v="548"/>
    <n v="822"/>
  </r>
  <r>
    <n v="4"/>
    <n v="605154"/>
    <x v="5"/>
    <n v="1368"/>
    <d v="2020-02-01T00:00:00"/>
    <n v="1368"/>
    <n v="684"/>
    <n v="684"/>
  </r>
  <r>
    <n v="4"/>
    <n v="531656"/>
    <x v="2"/>
    <n v="270"/>
    <d v="2020-02-01T00:00:00"/>
    <n v="1350"/>
    <n v="594"/>
    <n v="756"/>
  </r>
  <r>
    <n v="3"/>
    <n v="609851"/>
    <x v="1"/>
    <n v="267"/>
    <d v="2019-10-01T00:00:00"/>
    <n v="1335"/>
    <n v="534"/>
    <n v="801"/>
  </r>
  <r>
    <n v="3"/>
    <n v="616987"/>
    <x v="3"/>
    <n v="330"/>
    <d v="2019-09-01T00:00:00"/>
    <n v="1320"/>
    <n v="495"/>
    <n v="825"/>
  </r>
  <r>
    <n v="2"/>
    <n v="633142"/>
    <x v="4"/>
    <n v="436.5"/>
    <d v="2020-07-01T00:00:00"/>
    <n v="1309.5"/>
    <n v="545.625"/>
    <n v="763.875"/>
  </r>
  <r>
    <n v="3"/>
    <n v="358353"/>
    <x v="1"/>
    <n v="260"/>
    <d v="2020-02-01T00:00:00"/>
    <n v="1300"/>
    <n v="520"/>
    <n v="780"/>
  </r>
  <r>
    <n v="2"/>
    <n v="541297"/>
    <x v="5"/>
    <n v="1298"/>
    <d v="2020-02-01T00:00:00"/>
    <n v="1298"/>
    <n v="649"/>
    <n v="649"/>
  </r>
  <r>
    <n v="5"/>
    <n v="494850"/>
    <x v="4"/>
    <n v="432"/>
    <d v="2020-09-01T00:00:00"/>
    <n v="1296"/>
    <n v="540"/>
    <n v="756"/>
  </r>
  <r>
    <n v="3"/>
    <n v="150101"/>
    <x v="2"/>
    <n v="259"/>
    <d v="2020-03-01T00:00:00"/>
    <n v="1295"/>
    <n v="569.79999999999995"/>
    <n v="725.2"/>
  </r>
  <r>
    <n v="3"/>
    <n v="637451"/>
    <x v="5"/>
    <n v="1287"/>
    <d v="2020-12-01T00:00:00"/>
    <n v="1287"/>
    <n v="643.5"/>
    <n v="643.5"/>
  </r>
  <r>
    <n v="2"/>
    <n v="566983"/>
    <x v="1"/>
    <n v="257"/>
    <d v="2020-05-01T00:00:00"/>
    <n v="1285"/>
    <n v="514"/>
    <n v="771"/>
  </r>
  <r>
    <n v="3"/>
    <n v="781308"/>
    <x v="5"/>
    <n v="1283"/>
    <d v="2019-09-01T00:00:00"/>
    <n v="1283"/>
    <n v="641.5"/>
    <n v="641.5"/>
  </r>
  <r>
    <n v="1"/>
    <n v="173001"/>
    <x v="5"/>
    <n v="1282"/>
    <d v="2020-06-01T00:00:00"/>
    <n v="1282"/>
    <n v="641"/>
    <n v="641"/>
  </r>
  <r>
    <n v="1"/>
    <n v="350494"/>
    <x v="4"/>
    <n v="422"/>
    <d v="2020-08-01T00:00:00"/>
    <n v="1266"/>
    <n v="527.5"/>
    <n v="738.5"/>
  </r>
  <r>
    <n v="3"/>
    <n v="505218"/>
    <x v="5"/>
    <n v="1249"/>
    <d v="2020-10-01T00:00:00"/>
    <n v="1249"/>
    <n v="624.5"/>
    <n v="624.5"/>
  </r>
  <r>
    <n v="3"/>
    <n v="565251"/>
    <x v="1"/>
    <n v="241"/>
    <d v="2020-10-01T00:00:00"/>
    <n v="1205"/>
    <n v="482"/>
    <n v="723"/>
  </r>
  <r>
    <n v="5"/>
    <n v="721311"/>
    <x v="5"/>
    <n v="1199"/>
    <d v="2020-04-01T00:00:00"/>
    <n v="1199"/>
    <n v="599.5"/>
    <n v="599.5"/>
  </r>
  <r>
    <n v="1"/>
    <n v="469636"/>
    <x v="5"/>
    <n v="1186"/>
    <d v="2019-12-01T00:00:00"/>
    <n v="1186"/>
    <n v="593"/>
    <n v="593"/>
  </r>
  <r>
    <n v="3"/>
    <n v="150704"/>
    <x v="5"/>
    <n v="1159"/>
    <d v="2019-10-01T00:00:00"/>
    <n v="1159"/>
    <n v="579.5"/>
    <n v="579.5"/>
  </r>
  <r>
    <n v="3"/>
    <n v="464364"/>
    <x v="4"/>
    <n v="381"/>
    <d v="2020-08-01T00:00:00"/>
    <n v="1143"/>
    <n v="476.25"/>
    <n v="666.75"/>
  </r>
  <r>
    <n v="3"/>
    <n v="652401"/>
    <x v="5"/>
    <n v="1142"/>
    <d v="2020-06-01T00:00:00"/>
    <n v="1142"/>
    <n v="571"/>
    <n v="571"/>
  </r>
  <r>
    <n v="4"/>
    <n v="130685"/>
    <x v="5"/>
    <n v="1138"/>
    <d v="2020-12-01T00:00:00"/>
    <n v="1138"/>
    <n v="569"/>
    <n v="569"/>
  </r>
  <r>
    <n v="4"/>
    <n v="684001"/>
    <x v="3"/>
    <n v="280"/>
    <d v="2020-12-01T00:00:00"/>
    <n v="1120"/>
    <n v="420"/>
    <n v="700"/>
  </r>
  <r>
    <n v="1"/>
    <n v="830981"/>
    <x v="5"/>
    <n v="1100"/>
    <d v="2019-12-01T00:00:00"/>
    <n v="1100"/>
    <n v="550"/>
    <n v="550"/>
  </r>
  <r>
    <n v="4"/>
    <n v="882680"/>
    <x v="3"/>
    <n v="274"/>
    <d v="2020-12-01T00:00:00"/>
    <n v="1096"/>
    <n v="411"/>
    <n v="685"/>
  </r>
  <r>
    <n v="1"/>
    <n v="675035"/>
    <x v="1"/>
    <n v="218"/>
    <d v="2020-09-01T00:00:00"/>
    <n v="1090"/>
    <n v="436"/>
    <n v="654"/>
  </r>
  <r>
    <n v="4"/>
    <n v="881898"/>
    <x v="4"/>
    <n v="360"/>
    <d v="2020-10-01T00:00:00"/>
    <n v="1080"/>
    <n v="450"/>
    <n v="630"/>
  </r>
  <r>
    <n v="4"/>
    <n v="680427"/>
    <x v="3"/>
    <n v="263"/>
    <d v="2019-11-01T00:00:00"/>
    <n v="1052"/>
    <n v="394.5"/>
    <n v="657.5"/>
  </r>
  <r>
    <n v="1"/>
    <n v="581507"/>
    <x v="4"/>
    <n v="349"/>
    <d v="2019-09-01T00:00:00"/>
    <n v="1047"/>
    <n v="436.25"/>
    <n v="610.75"/>
  </r>
  <r>
    <n v="5"/>
    <n v="727045"/>
    <x v="4"/>
    <n v="341"/>
    <d v="2020-05-01T00:00:00"/>
    <n v="1023"/>
    <n v="426.25"/>
    <n v="596.75"/>
  </r>
  <r>
    <n v="1"/>
    <n v="348844"/>
    <x v="5"/>
    <n v="982.5"/>
    <d v="2020-01-01T00:00:00"/>
    <n v="982.5"/>
    <n v="491.25"/>
    <n v="491.25"/>
  </r>
  <r>
    <n v="1"/>
    <n v="503244"/>
    <x v="5"/>
    <n v="980"/>
    <d v="2020-04-01T00:00:00"/>
    <n v="980"/>
    <n v="490"/>
    <n v="490"/>
  </r>
  <r>
    <n v="3"/>
    <n v="440487"/>
    <x v="5"/>
    <n v="958"/>
    <d v="2020-08-01T00:00:00"/>
    <n v="958"/>
    <n v="479"/>
    <n v="479"/>
  </r>
  <r>
    <n v="3"/>
    <n v="203604"/>
    <x v="5"/>
    <n v="921"/>
    <d v="2020-03-01T00:00:00"/>
    <n v="921"/>
    <n v="460.5"/>
    <n v="460.5"/>
  </r>
  <r>
    <n v="1"/>
    <n v="887151"/>
    <x v="4"/>
    <n v="293"/>
    <d v="2020-12-01T00:00:00"/>
    <n v="879"/>
    <n v="366.25"/>
    <n v="512.75"/>
  </r>
  <r>
    <n v="1"/>
    <n v="893967"/>
    <x v="3"/>
    <n v="214"/>
    <d v="2019-10-01T00:00:00"/>
    <n v="856"/>
    <n v="321"/>
    <n v="535"/>
  </r>
  <r>
    <n v="3"/>
    <n v="528145"/>
    <x v="4"/>
    <n v="280"/>
    <d v="2020-12-01T00:00:00"/>
    <n v="840"/>
    <n v="350"/>
    <n v="490"/>
  </r>
  <r>
    <n v="4"/>
    <n v="340032"/>
    <x v="4"/>
    <n v="269"/>
    <d v="2019-10-01T00:00:00"/>
    <n v="807"/>
    <n v="336.25"/>
    <n v="470.75"/>
  </r>
  <r>
    <n v="1"/>
    <n v="199727"/>
    <x v="4"/>
    <n v="267"/>
    <d v="2019-10-01T00:00:00"/>
    <n v="801"/>
    <n v="333.75"/>
    <n v="467.25"/>
  </r>
  <r>
    <n v="5"/>
    <n v="454417"/>
    <x v="4"/>
    <n v="266"/>
    <d v="2019-12-01T00:00:00"/>
    <n v="798"/>
    <n v="332.5"/>
    <n v="465.5"/>
  </r>
  <r>
    <n v="4"/>
    <n v="735280"/>
    <x v="4"/>
    <n v="263"/>
    <d v="2020-03-01T00:00:00"/>
    <n v="789"/>
    <n v="328.75"/>
    <n v="460.25"/>
  </r>
  <r>
    <n v="5"/>
    <n v="121208"/>
    <x v="5"/>
    <n v="766"/>
    <d v="2020-01-01T00:00:00"/>
    <n v="766"/>
    <n v="383"/>
    <n v="383"/>
  </r>
  <r>
    <n v="4"/>
    <n v="594945"/>
    <x v="5"/>
    <n v="720"/>
    <d v="2019-09-01T00:00:00"/>
    <n v="720"/>
    <n v="360"/>
    <n v="360"/>
  </r>
  <r>
    <n v="5"/>
    <n v="711452"/>
    <x v="5"/>
    <n v="711"/>
    <d v="2020-12-01T00:00:00"/>
    <n v="711"/>
    <n v="355.5"/>
    <n v="355.5"/>
  </r>
  <r>
    <n v="5"/>
    <n v="123331"/>
    <x v="5"/>
    <n v="708"/>
    <d v="2020-06-01T00:00:00"/>
    <n v="708"/>
    <n v="354"/>
    <n v="354"/>
  </r>
  <r>
    <n v="3"/>
    <n v="676869"/>
    <x v="5"/>
    <n v="690"/>
    <d v="2020-11-01T00:00:00"/>
    <n v="690"/>
    <n v="345"/>
    <n v="345"/>
  </r>
  <r>
    <n v="3"/>
    <n v="517456"/>
    <x v="5"/>
    <n v="677"/>
    <d v="2020-03-01T00:00:00"/>
    <n v="677"/>
    <n v="338.5"/>
    <n v="338.5"/>
  </r>
  <r>
    <n v="5"/>
    <n v="625570"/>
    <x v="5"/>
    <n v="663"/>
    <d v="2019-10-01T00:00:00"/>
    <n v="663"/>
    <n v="331.5"/>
    <n v="331.5"/>
  </r>
  <r>
    <n v="4"/>
    <n v="219898"/>
    <x v="5"/>
    <n v="645"/>
    <d v="2020-07-01T00:00:00"/>
    <n v="645"/>
    <n v="322.5"/>
    <n v="322.5"/>
  </r>
  <r>
    <n v="5"/>
    <n v="827058"/>
    <x v="4"/>
    <n v="214"/>
    <d v="2019-10-01T00:00:00"/>
    <n v="642"/>
    <n v="267.5"/>
    <n v="374.5"/>
  </r>
  <r>
    <n v="3"/>
    <n v="227728"/>
    <x v="5"/>
    <n v="615"/>
    <d v="2020-12-01T00:00:00"/>
    <n v="615"/>
    <n v="307.5"/>
    <n v="307.5"/>
  </r>
  <r>
    <n v="5"/>
    <n v="280321"/>
    <x v="5"/>
    <n v="604"/>
    <d v="2020-06-01T00:00:00"/>
    <n v="604"/>
    <n v="302"/>
    <n v="302"/>
  </r>
  <r>
    <n v="2"/>
    <n v="894001"/>
    <x v="5"/>
    <n v="546"/>
    <d v="2020-10-01T00:00:00"/>
    <n v="546"/>
    <n v="273"/>
    <n v="273"/>
  </r>
  <r>
    <n v="2"/>
    <n v="154432"/>
    <x v="5"/>
    <n v="544"/>
    <d v="2020-09-01T00:00:00"/>
    <n v="544"/>
    <n v="272"/>
    <n v="272"/>
  </r>
  <r>
    <n v="5"/>
    <n v="119754"/>
    <x v="5"/>
    <n v="488"/>
    <d v="2020-02-01T00:00:00"/>
    <n v="488"/>
    <n v="244"/>
    <n v="244"/>
  </r>
  <r>
    <n v="2"/>
    <n v="397049"/>
    <x v="5"/>
    <n v="388"/>
    <d v="2020-09-01T00:00:00"/>
    <n v="388"/>
    <n v="194"/>
    <n v="194"/>
  </r>
  <r>
    <n v="5"/>
    <n v="439030"/>
    <x v="5"/>
    <n v="345"/>
    <d v="2019-10-01T00:00:00"/>
    <n v="345"/>
    <n v="172.5"/>
    <n v="172.5"/>
  </r>
  <r>
    <n v="5"/>
    <n v="254540"/>
    <x v="5"/>
    <n v="334"/>
    <d v="2019-12-01T00:00:00"/>
    <n v="334"/>
    <n v="167"/>
    <n v="167"/>
  </r>
  <r>
    <n v="2"/>
    <n v="503591"/>
    <x v="5"/>
    <n v="322"/>
    <d v="2019-09-01T00:00:00"/>
    <n v="322"/>
    <n v="161"/>
    <n v="161"/>
  </r>
  <r>
    <n v="4"/>
    <n v="715966"/>
    <x v="5"/>
    <n v="293"/>
    <d v="2020-02-01T00:00:00"/>
    <n v="293"/>
    <n v="146.5"/>
    <n v="146.5"/>
  </r>
  <r>
    <n v="2"/>
    <n v="205221"/>
    <x v="5"/>
    <n v="200"/>
    <d v="2020-05-01T00:00:00"/>
    <n v="200"/>
    <n v="1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30234-8E3D-44FD-853B-5D4E3B5FF1A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0">
    <pivotField showAll="0"/>
    <pivotField showAll="0"/>
    <pivotField axis="axisRow" showAll="0">
      <items count="7">
        <item x="1"/>
        <item x="5"/>
        <item x="2"/>
        <item x="3"/>
        <item x="4"/>
        <item x="0"/>
        <item t="default"/>
      </items>
    </pivotField>
    <pivotField dataField="1" numFmtId="1" showAll="0"/>
    <pivotField numFmtId="14"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CAA4B-939D-493C-8EDF-4516F38AE23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H10" firstHeaderRow="1" firstDataRow="2" firstDataCol="1"/>
  <pivotFields count="10">
    <pivotField axis="axisRow" showAll="0" sortType="descending">
      <items count="6">
        <item x="4"/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sortType="descending">
      <items count="7">
        <item x="1"/>
        <item x="5"/>
        <item x="2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 v="2"/>
    </i>
    <i>
      <x v="3"/>
    </i>
    <i>
      <x v="1"/>
    </i>
    <i>
      <x v="4"/>
    </i>
    <i>
      <x/>
    </i>
    <i t="grand">
      <x/>
    </i>
  </rowItems>
  <colFields count="1">
    <field x="2"/>
  </colFields>
  <colItems count="7">
    <i>
      <x/>
    </i>
    <i>
      <x v="5"/>
    </i>
    <i>
      <x v="2"/>
    </i>
    <i>
      <x v="3"/>
    </i>
    <i>
      <x v="4"/>
    </i>
    <i>
      <x v="1"/>
    </i>
    <i t="grand">
      <x/>
    </i>
  </colItems>
  <dataFields count="1">
    <dataField name="Sum of Revenue" fld="5" baseField="0" baseItem="0" numFmtId="164"/>
  </dataFields>
  <formats count="1">
    <format dxfId="2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9F0FD-CACF-41D2-8737-678F01DEAC6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2" firstHeaderRow="1" firstDataRow="1" firstDataCol="1"/>
  <pivotFields count="10">
    <pivotField showAll="0"/>
    <pivotField showAll="0"/>
    <pivotField showAll="0"/>
    <pivotField numFmtI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3">
    <field x="9"/>
    <field x="8"/>
    <field x="4"/>
  </rowFields>
  <rowItems count="9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Revenue" fld="5" baseField="0" baseItem="0" numFmtId="164"/>
  </dataFields>
  <formats count="1">
    <format dxfId="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EF2EF-EBBB-4BDD-85DC-462EC133D026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8">
    <pivotField showAll="0"/>
    <pivotField showAll="0"/>
    <pivotField axis="axisRow" showAll="0">
      <items count="7">
        <item x="1"/>
        <item x="5"/>
        <item x="2"/>
        <item x="3"/>
        <item x="4"/>
        <item x="0"/>
        <item t="default"/>
      </items>
    </pivotField>
    <pivotField numFmtId="1" showAll="0"/>
    <pivotField numFmtId="14" showAll="0"/>
    <pivotField numFmtId="164" showAll="0"/>
    <pivotField numFmtId="164" showAll="0"/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7" baseField="2" baseItem="0"/>
  </dataFields>
  <formats count="1">
    <format dxfId="0">
      <pivotArea outline="0" collapsedLevelsAreSubtotals="1" fieldPosition="0"/>
    </format>
  </formats>
  <chartFormats count="1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8E5865-3ED7-48D4-A5D8-F69C32615EA0}" name="SalesData" displayName="SalesData" ref="A1:I701" totalsRowShown="0" headerRowDxfId="17" dataDxfId="16">
  <tableColumns count="9">
    <tableColumn id="1" xr3:uid="{91BF5045-221F-42D1-8170-F6CF4EB6CB04}" name=" Customer" dataDxfId="15"/>
    <tableColumn id="2" xr3:uid="{F9175BB7-CD12-43A1-9DD8-6E371ABD1F5B}" name="Order ID" dataDxfId="14"/>
    <tableColumn id="3" xr3:uid="{3DAB9A43-97D1-4978-99E6-9D5E0FB7C53C}" name="Product" dataDxfId="13"/>
    <tableColumn id="4" xr3:uid="{2FFB0145-8C61-48E4-AB26-2FA0E69861B0}" name="Units Sold" dataDxfId="12"/>
    <tableColumn id="5" xr3:uid="{57C26845-780E-4825-8050-F8D5B069CB73}" name="Date" dataDxfId="11"/>
    <tableColumn id="6" xr3:uid="{EE27A851-5834-4F88-9EFB-068863CB7E8F}" name="Revenue" dataDxfId="10"/>
    <tableColumn id="7" xr3:uid="{5606BDEA-494C-46B7-A5ED-15FE53AC468F}" name="Cost" dataDxfId="9"/>
    <tableColumn id="8" xr3:uid="{4C72CCA0-C4F9-42F1-A1C7-2488160E5465}" name="Profit" dataDxfId="8">
      <calculatedColumnFormula>SalesData[[#This Row],[Revenue]]-SalesData[[#This Row],[Cost]]</calculatedColumnFormula>
    </tableColumn>
    <tableColumn id="9" xr3:uid="{3CF04E60-68A4-486C-8060-AE87FE8EC600}" name="Profit Margin" dataDxfId="7" dataCellStyle="Comma">
      <calculatedColumnFormula>(SalesData[[#This Row],[Profit]]/SalesData[[#This Row],[Revenue]])*100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8F6E7A-3826-4F64-A9A7-EFBF3A38D551}" name="Table5" displayName="Table5" ref="A1:D21" totalsRowShown="0">
  <autoFilter ref="A1:D21" xr:uid="{6D8F6E7A-3826-4F64-A9A7-EFBF3A38D551}"/>
  <tableColumns count="4">
    <tableColumn id="1" xr3:uid="{F03BAB46-A152-49F5-B13C-E700FF37CFDB}" name="Date" dataDxfId="6"/>
    <tableColumn id="2" xr3:uid="{BC892D59-B61F-441E-824F-A9954A0F7D65}" name=" Profit "/>
    <tableColumn id="3" xr3:uid="{9AB928A4-8A93-4FEC-B804-6371C301777B}" name="Forecast( Profit )" dataDxfId="5">
      <calculatedColumnFormula>_xlfn.FORECAST.ETS(A2,$B$2:$B$17,$A$2:$A$17,1,1)</calculatedColumnFormula>
    </tableColumn>
    <tableColumn id="4" xr3:uid="{C0183789-BD01-4A64-8105-8C6E5C253EBE}" name="Confidence Interval( Profit )" dataDxfId="4">
      <calculatedColumnFormula>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705E48-010D-49B6-BF66-008AF4232CA4}" name="Table6" displayName="Table6" ref="G1:H8" totalsRowShown="0">
  <autoFilter ref="G1:H8" xr:uid="{47705E48-010D-49B6-BF66-008AF4232CA4}"/>
  <tableColumns count="2">
    <tableColumn id="1" xr3:uid="{D41EB43D-8BDE-44A4-A9C2-74B6872B074B}" name="Statistic"/>
    <tableColumn id="2" xr3:uid="{39954D54-F13D-4B4C-A46A-2CC258F5E5D4}" name="Valu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9BB0-620F-4B0E-AD58-61AC345A2D15}">
  <dimension ref="A3:B10"/>
  <sheetViews>
    <sheetView workbookViewId="0">
      <selection activeCell="A4" sqref="A4:B8"/>
    </sheetView>
  </sheetViews>
  <sheetFormatPr defaultRowHeight="16.5" x14ac:dyDescent="0.3"/>
  <cols>
    <col min="1" max="1" width="28.625" bestFit="1" customWidth="1"/>
    <col min="2" max="2" width="16.625" bestFit="1" customWidth="1"/>
  </cols>
  <sheetData>
    <row r="3" spans="1:2" x14ac:dyDescent="0.3">
      <c r="A3" s="3" t="s">
        <v>12</v>
      </c>
      <c r="B3" t="s">
        <v>79</v>
      </c>
    </row>
    <row r="4" spans="1:2" x14ac:dyDescent="0.3">
      <c r="A4" s="4" t="s">
        <v>5</v>
      </c>
      <c r="B4">
        <v>338239.5</v>
      </c>
    </row>
    <row r="5" spans="1:2" x14ac:dyDescent="0.3">
      <c r="A5" s="4" t="s">
        <v>9</v>
      </c>
      <c r="B5">
        <v>154198</v>
      </c>
    </row>
    <row r="6" spans="1:2" x14ac:dyDescent="0.3">
      <c r="A6" s="4" t="s">
        <v>6</v>
      </c>
      <c r="B6">
        <v>155315</v>
      </c>
    </row>
    <row r="7" spans="1:2" x14ac:dyDescent="0.3">
      <c r="A7" s="4" t="s">
        <v>7</v>
      </c>
      <c r="B7">
        <v>146846</v>
      </c>
    </row>
    <row r="8" spans="1:2" x14ac:dyDescent="0.3">
      <c r="A8" s="4" t="s">
        <v>8</v>
      </c>
      <c r="B8">
        <v>168783</v>
      </c>
    </row>
    <row r="9" spans="1:2" x14ac:dyDescent="0.3">
      <c r="A9" s="4" t="s">
        <v>4</v>
      </c>
      <c r="B9">
        <v>162424.5</v>
      </c>
    </row>
    <row r="10" spans="1:2" x14ac:dyDescent="0.3">
      <c r="A10" s="4" t="s">
        <v>14</v>
      </c>
      <c r="B10">
        <v>1125806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6BC0-51C8-4091-B120-54C9B85A16B9}">
  <dimension ref="A1:L701"/>
  <sheetViews>
    <sheetView workbookViewId="0">
      <selection activeCell="C23" sqref="C23"/>
    </sheetView>
  </sheetViews>
  <sheetFormatPr defaultRowHeight="16.5" x14ac:dyDescent="0.3"/>
  <cols>
    <col min="1" max="1" width="12" customWidth="1"/>
    <col min="2" max="2" width="10.5" customWidth="1"/>
    <col min="3" max="3" width="30.5" customWidth="1"/>
    <col min="4" max="4" width="12" style="2" customWidth="1"/>
    <col min="5" max="5" width="10.625" style="1" customWidth="1"/>
    <col min="6" max="6" width="10.875" style="15" customWidth="1"/>
    <col min="7" max="7" width="12.125" style="15" customWidth="1"/>
    <col min="8" max="8" width="13" bestFit="1" customWidth="1"/>
    <col min="9" max="9" width="12.375" style="24" bestFit="1" customWidth="1"/>
    <col min="11" max="11" width="10.875" bestFit="1" customWidth="1"/>
  </cols>
  <sheetData>
    <row r="1" spans="1:12" x14ac:dyDescent="0.3">
      <c r="A1" s="5" t="s">
        <v>16</v>
      </c>
      <c r="B1" s="5" t="s">
        <v>0</v>
      </c>
      <c r="C1" s="5" t="s">
        <v>1</v>
      </c>
      <c r="D1" s="6" t="s">
        <v>2</v>
      </c>
      <c r="E1" s="7" t="s">
        <v>3</v>
      </c>
      <c r="F1" s="13" t="s">
        <v>10</v>
      </c>
      <c r="G1" s="13" t="s">
        <v>11</v>
      </c>
      <c r="H1" s="13" t="s">
        <v>30</v>
      </c>
      <c r="I1" s="22" t="s">
        <v>78</v>
      </c>
    </row>
    <row r="2" spans="1:12" x14ac:dyDescent="0.3">
      <c r="A2" s="8">
        <v>3</v>
      </c>
      <c r="B2" s="8">
        <v>397386</v>
      </c>
      <c r="C2" s="8" t="s">
        <v>4</v>
      </c>
      <c r="D2" s="9">
        <v>3997.5</v>
      </c>
      <c r="E2" s="10">
        <v>43831</v>
      </c>
      <c r="F2" s="14">
        <v>23985</v>
      </c>
      <c r="G2" s="14">
        <v>10993.125</v>
      </c>
      <c r="H2" s="14">
        <f>SalesData[[#This Row],[Revenue]]-SalesData[[#This Row],[Cost]]</f>
        <v>12991.875</v>
      </c>
      <c r="I2" s="23">
        <f>(SalesData[[#This Row],[Profit]]/SalesData[[#This Row],[Revenue]])*100</f>
        <v>54.166666666666664</v>
      </c>
    </row>
    <row r="3" spans="1:12" x14ac:dyDescent="0.3">
      <c r="A3" s="8">
        <v>5</v>
      </c>
      <c r="B3" s="8">
        <v>613058</v>
      </c>
      <c r="C3" s="8" t="s">
        <v>4</v>
      </c>
      <c r="D3" s="9">
        <v>3864</v>
      </c>
      <c r="E3" s="10">
        <v>43922</v>
      </c>
      <c r="F3" s="14">
        <v>23184</v>
      </c>
      <c r="G3" s="14">
        <v>10626</v>
      </c>
      <c r="H3" s="14">
        <f>SalesData[[#This Row],[Revenue]]-SalesData[[#This Row],[Cost]]</f>
        <v>12558</v>
      </c>
      <c r="I3" s="23">
        <f>(SalesData[[#This Row],[Profit]]/SalesData[[#This Row],[Revenue]])*100</f>
        <v>54.166666666666664</v>
      </c>
    </row>
    <row r="4" spans="1:12" x14ac:dyDescent="0.3">
      <c r="A4" s="8">
        <v>4</v>
      </c>
      <c r="B4" s="8">
        <v>766402</v>
      </c>
      <c r="C4" s="8" t="s">
        <v>4</v>
      </c>
      <c r="D4" s="9">
        <v>3850.5</v>
      </c>
      <c r="E4" s="10">
        <v>43922</v>
      </c>
      <c r="F4" s="14">
        <v>23103</v>
      </c>
      <c r="G4" s="14">
        <v>10588.875</v>
      </c>
      <c r="H4" s="14">
        <f>SalesData[[#This Row],[Revenue]]-SalesData[[#This Row],[Cost]]</f>
        <v>12514.125</v>
      </c>
      <c r="I4" s="23">
        <f>(SalesData[[#This Row],[Profit]]/SalesData[[#This Row],[Revenue]])*100</f>
        <v>54.166666666666664</v>
      </c>
    </row>
    <row r="5" spans="1:12" x14ac:dyDescent="0.3">
      <c r="A5" s="8">
        <v>4</v>
      </c>
      <c r="B5" s="8">
        <v>710702</v>
      </c>
      <c r="C5" s="8" t="s">
        <v>4</v>
      </c>
      <c r="D5" s="9">
        <v>3793.5</v>
      </c>
      <c r="E5" s="10">
        <v>44013</v>
      </c>
      <c r="F5" s="14">
        <v>22761</v>
      </c>
      <c r="G5" s="14">
        <v>10432.125</v>
      </c>
      <c r="H5" s="14">
        <f>SalesData[[#This Row],[Revenue]]-SalesData[[#This Row],[Cost]]</f>
        <v>12328.875</v>
      </c>
      <c r="I5" s="23">
        <f>(SalesData[[#This Row],[Profit]]/SalesData[[#This Row],[Revenue]])*100</f>
        <v>54.166666666666664</v>
      </c>
    </row>
    <row r="6" spans="1:12" x14ac:dyDescent="0.3">
      <c r="A6" s="8">
        <v>5</v>
      </c>
      <c r="B6" s="8">
        <v>283378</v>
      </c>
      <c r="C6" s="8" t="s">
        <v>5</v>
      </c>
      <c r="D6" s="9">
        <v>4492.5</v>
      </c>
      <c r="E6" s="10">
        <v>43922</v>
      </c>
      <c r="F6" s="14">
        <v>22462.5</v>
      </c>
      <c r="G6" s="14">
        <v>8985</v>
      </c>
      <c r="H6" s="14">
        <f>SalesData[[#This Row],[Revenue]]-SalesData[[#This Row],[Cost]]</f>
        <v>13477.5</v>
      </c>
      <c r="I6" s="23">
        <f>(SalesData[[#This Row],[Profit]]/SalesData[[#This Row],[Revenue]])*100</f>
        <v>60</v>
      </c>
    </row>
    <row r="7" spans="1:12" x14ac:dyDescent="0.3">
      <c r="A7" s="8">
        <v>3</v>
      </c>
      <c r="B7" s="8">
        <v>239419</v>
      </c>
      <c r="C7" s="8" t="s">
        <v>5</v>
      </c>
      <c r="D7" s="9">
        <v>4251</v>
      </c>
      <c r="E7" s="10">
        <v>43831</v>
      </c>
      <c r="F7" s="14">
        <v>21255</v>
      </c>
      <c r="G7" s="14">
        <v>8502</v>
      </c>
      <c r="H7" s="14">
        <f>SalesData[[#This Row],[Revenue]]-SalesData[[#This Row],[Cost]]</f>
        <v>12753</v>
      </c>
      <c r="I7" s="23">
        <f>(SalesData[[#This Row],[Profit]]/SalesData[[#This Row],[Revenue]])*100</f>
        <v>60</v>
      </c>
    </row>
    <row r="8" spans="1:12" x14ac:dyDescent="0.3">
      <c r="A8" s="8">
        <v>4</v>
      </c>
      <c r="B8" s="8">
        <v>739483</v>
      </c>
      <c r="C8" s="8" t="s">
        <v>6</v>
      </c>
      <c r="D8" s="9">
        <v>4219.5</v>
      </c>
      <c r="E8" s="10">
        <v>43922</v>
      </c>
      <c r="F8" s="14">
        <v>21097.5</v>
      </c>
      <c r="G8" s="14">
        <v>9282.9</v>
      </c>
      <c r="H8" s="14">
        <f>SalesData[[#This Row],[Revenue]]-SalesData[[#This Row],[Cost]]</f>
        <v>11814.6</v>
      </c>
      <c r="I8" s="23">
        <f>(SalesData[[#This Row],[Profit]]/SalesData[[#This Row],[Revenue]])*100</f>
        <v>56.000000000000007</v>
      </c>
    </row>
    <row r="9" spans="1:12" x14ac:dyDescent="0.3">
      <c r="A9" s="8">
        <v>3</v>
      </c>
      <c r="B9" s="8">
        <v>253399</v>
      </c>
      <c r="C9" s="8" t="s">
        <v>5</v>
      </c>
      <c r="D9" s="9">
        <v>4026</v>
      </c>
      <c r="E9" s="10">
        <v>44013</v>
      </c>
      <c r="F9" s="14">
        <v>20130</v>
      </c>
      <c r="G9" s="14">
        <v>8052</v>
      </c>
      <c r="H9" s="14">
        <f>SalesData[[#This Row],[Revenue]]-SalesData[[#This Row],[Cost]]</f>
        <v>12078</v>
      </c>
      <c r="I9" s="23">
        <f>(SalesData[[#This Row],[Profit]]/SalesData[[#This Row],[Revenue]])*100</f>
        <v>60</v>
      </c>
    </row>
    <row r="10" spans="1:12" x14ac:dyDescent="0.3">
      <c r="A10" s="8">
        <v>4</v>
      </c>
      <c r="B10" s="8">
        <v>361305</v>
      </c>
      <c r="C10" s="8" t="s">
        <v>5</v>
      </c>
      <c r="D10" s="9">
        <v>3945</v>
      </c>
      <c r="E10" s="10">
        <v>43831</v>
      </c>
      <c r="F10" s="14">
        <v>19725</v>
      </c>
      <c r="G10" s="14">
        <v>7890</v>
      </c>
      <c r="H10" s="14">
        <f>SalesData[[#This Row],[Revenue]]-SalesData[[#This Row],[Cost]]</f>
        <v>11835</v>
      </c>
      <c r="I10" s="23">
        <f>(SalesData[[#This Row],[Profit]]/SalesData[[#This Row],[Revenue]])*100</f>
        <v>60</v>
      </c>
    </row>
    <row r="11" spans="1:12" x14ac:dyDescent="0.3">
      <c r="A11" s="8">
        <v>2</v>
      </c>
      <c r="B11" s="8">
        <v>603195</v>
      </c>
      <c r="C11" s="8" t="s">
        <v>5</v>
      </c>
      <c r="D11" s="9">
        <v>3801</v>
      </c>
      <c r="E11" s="10">
        <v>43922</v>
      </c>
      <c r="F11" s="14">
        <v>19005</v>
      </c>
      <c r="G11" s="14">
        <v>7602</v>
      </c>
      <c r="H11" s="14">
        <f>SalesData[[#This Row],[Revenue]]-SalesData[[#This Row],[Cost]]</f>
        <v>11403</v>
      </c>
      <c r="I11" s="23">
        <f>(SalesData[[#This Row],[Profit]]/SalesData[[#This Row],[Revenue]])*100</f>
        <v>60</v>
      </c>
    </row>
    <row r="12" spans="1:12" x14ac:dyDescent="0.3">
      <c r="A12" s="8">
        <v>2</v>
      </c>
      <c r="B12" s="8">
        <v>643111</v>
      </c>
      <c r="C12" s="8" t="s">
        <v>5</v>
      </c>
      <c r="D12" s="9">
        <v>3675</v>
      </c>
      <c r="E12" s="10">
        <v>43922</v>
      </c>
      <c r="F12" s="14">
        <v>18375</v>
      </c>
      <c r="G12" s="14">
        <v>7350</v>
      </c>
      <c r="H12" s="14">
        <f>SalesData[[#This Row],[Revenue]]-SalesData[[#This Row],[Cost]]</f>
        <v>11025</v>
      </c>
      <c r="I12" s="23">
        <f>(SalesData[[#This Row],[Profit]]/SalesData[[#This Row],[Revenue]])*100</f>
        <v>60</v>
      </c>
      <c r="L12">
        <f>OFFSET(SalesData[[#Headers],[ Customer]],2,3)</f>
        <v>3864</v>
      </c>
    </row>
    <row r="13" spans="1:12" x14ac:dyDescent="0.3">
      <c r="A13" s="8">
        <v>4</v>
      </c>
      <c r="B13" s="8">
        <v>861720</v>
      </c>
      <c r="C13" s="8" t="s">
        <v>4</v>
      </c>
      <c r="D13" s="9">
        <v>2966</v>
      </c>
      <c r="E13" s="10">
        <v>43739</v>
      </c>
      <c r="F13" s="14">
        <v>17796</v>
      </c>
      <c r="G13" s="14">
        <v>8156.5</v>
      </c>
      <c r="H13" s="14">
        <f>SalesData[[#This Row],[Revenue]]-SalesData[[#This Row],[Cost]]</f>
        <v>9639.5</v>
      </c>
      <c r="I13" s="23">
        <f>(SalesData[[#This Row],[Profit]]/SalesData[[#This Row],[Revenue]])*100</f>
        <v>54.166666666666664</v>
      </c>
    </row>
    <row r="14" spans="1:12" x14ac:dyDescent="0.3">
      <c r="A14" s="8">
        <v>3</v>
      </c>
      <c r="B14" s="8">
        <v>272552</v>
      </c>
      <c r="C14" s="8" t="s">
        <v>6</v>
      </c>
      <c r="D14" s="9">
        <v>3520.5</v>
      </c>
      <c r="E14" s="10">
        <v>43922</v>
      </c>
      <c r="F14" s="14">
        <v>17602.5</v>
      </c>
      <c r="G14" s="14">
        <v>7745.1</v>
      </c>
      <c r="H14" s="14">
        <f>SalesData[[#This Row],[Revenue]]-SalesData[[#This Row],[Cost]]</f>
        <v>9857.4</v>
      </c>
      <c r="I14" s="23">
        <f>(SalesData[[#This Row],[Profit]]/SalesData[[#This Row],[Revenue]])*100</f>
        <v>55.999999999999993</v>
      </c>
    </row>
    <row r="15" spans="1:12" x14ac:dyDescent="0.3">
      <c r="A15" s="8">
        <v>4</v>
      </c>
      <c r="B15" s="8">
        <v>459019</v>
      </c>
      <c r="C15" s="8" t="s">
        <v>5</v>
      </c>
      <c r="D15" s="9">
        <v>3513</v>
      </c>
      <c r="E15" s="10">
        <v>44013</v>
      </c>
      <c r="F15" s="14">
        <v>17565</v>
      </c>
      <c r="G15" s="14">
        <v>7026</v>
      </c>
      <c r="H15" s="14">
        <f>SalesData[[#This Row],[Revenue]]-SalesData[[#This Row],[Cost]]</f>
        <v>10539</v>
      </c>
      <c r="I15" s="23">
        <f>(SalesData[[#This Row],[Profit]]/SalesData[[#This Row],[Revenue]])*100</f>
        <v>60</v>
      </c>
    </row>
    <row r="16" spans="1:12" x14ac:dyDescent="0.3">
      <c r="A16" s="8">
        <v>2</v>
      </c>
      <c r="B16" s="8">
        <v>628402</v>
      </c>
      <c r="C16" s="8" t="s">
        <v>5</v>
      </c>
      <c r="D16" s="9">
        <v>3495</v>
      </c>
      <c r="E16" s="10">
        <v>43831</v>
      </c>
      <c r="F16" s="14">
        <v>17475</v>
      </c>
      <c r="G16" s="14">
        <v>6990</v>
      </c>
      <c r="H16" s="14">
        <f>SalesData[[#This Row],[Revenue]]-SalesData[[#This Row],[Cost]]</f>
        <v>10485</v>
      </c>
      <c r="I16" s="23">
        <f>(SalesData[[#This Row],[Profit]]/SalesData[[#This Row],[Revenue]])*100</f>
        <v>60</v>
      </c>
      <c r="K16">
        <f>INDEX(SalesData[#All],3,2)</f>
        <v>613058</v>
      </c>
    </row>
    <row r="17" spans="1:11" x14ac:dyDescent="0.3">
      <c r="A17" s="8">
        <v>3</v>
      </c>
      <c r="B17" s="8">
        <v>567117</v>
      </c>
      <c r="C17" s="8" t="s">
        <v>4</v>
      </c>
      <c r="D17" s="9">
        <v>2907</v>
      </c>
      <c r="E17" s="10">
        <v>43983</v>
      </c>
      <c r="F17" s="14">
        <v>17442</v>
      </c>
      <c r="G17" s="14">
        <v>7994.25</v>
      </c>
      <c r="H17" s="14">
        <f>SalesData[[#This Row],[Revenue]]-SalesData[[#This Row],[Cost]]</f>
        <v>9447.75</v>
      </c>
      <c r="I17" s="23">
        <f>(SalesData[[#This Row],[Profit]]/SalesData[[#This Row],[Revenue]])*100</f>
        <v>54.166666666666664</v>
      </c>
      <c r="K17">
        <f>MATCH(397386,B:B,0)</f>
        <v>2</v>
      </c>
    </row>
    <row r="18" spans="1:11" x14ac:dyDescent="0.3">
      <c r="A18" s="8">
        <v>2</v>
      </c>
      <c r="B18" s="8">
        <v>426268</v>
      </c>
      <c r="C18" s="8" t="s">
        <v>4</v>
      </c>
      <c r="D18" s="9">
        <v>2877</v>
      </c>
      <c r="E18" s="10">
        <v>44105</v>
      </c>
      <c r="F18" s="14">
        <v>17262</v>
      </c>
      <c r="G18" s="14">
        <v>7911.75</v>
      </c>
      <c r="H18" s="14">
        <f>SalesData[[#This Row],[Revenue]]-SalesData[[#This Row],[Cost]]</f>
        <v>9350.25</v>
      </c>
      <c r="I18" s="23">
        <f>(SalesData[[#This Row],[Profit]]/SalesData[[#This Row],[Revenue]])*100</f>
        <v>54.166666666666664</v>
      </c>
      <c r="K18">
        <f>MATCH("profit",1:1,0)</f>
        <v>8</v>
      </c>
    </row>
    <row r="19" spans="1:11" x14ac:dyDescent="0.3">
      <c r="A19" s="8">
        <v>2</v>
      </c>
      <c r="B19" s="8">
        <v>824253</v>
      </c>
      <c r="C19" s="8" t="s">
        <v>5</v>
      </c>
      <c r="D19" s="9">
        <v>3450</v>
      </c>
      <c r="E19" s="10">
        <v>44013</v>
      </c>
      <c r="F19" s="14">
        <v>17250</v>
      </c>
      <c r="G19" s="14">
        <v>6900</v>
      </c>
      <c r="H19" s="14">
        <f>SalesData[[#This Row],[Revenue]]-SalesData[[#This Row],[Cost]]</f>
        <v>10350</v>
      </c>
      <c r="I19" s="23">
        <f>(SalesData[[#This Row],[Profit]]/SalesData[[#This Row],[Revenue]])*100</f>
        <v>60</v>
      </c>
      <c r="K19">
        <f>INDEX(SalesData[#All],MATCH(397386,B:B,0),MATCH("profit",1:1,0))</f>
        <v>12991.875</v>
      </c>
    </row>
    <row r="20" spans="1:11" x14ac:dyDescent="0.3">
      <c r="A20" s="8">
        <v>5</v>
      </c>
      <c r="B20" s="8">
        <v>165918</v>
      </c>
      <c r="C20" s="8" t="s">
        <v>4</v>
      </c>
      <c r="D20" s="9">
        <v>2861</v>
      </c>
      <c r="E20" s="10">
        <v>43831</v>
      </c>
      <c r="F20" s="14">
        <v>17166</v>
      </c>
      <c r="G20" s="14">
        <v>7867.75</v>
      </c>
      <c r="H20" s="14">
        <f>SalesData[[#This Row],[Revenue]]-SalesData[[#This Row],[Cost]]</f>
        <v>9298.25</v>
      </c>
      <c r="I20" s="23">
        <f>(SalesData[[#This Row],[Profit]]/SalesData[[#This Row],[Revenue]])*100</f>
        <v>54.166666666666664</v>
      </c>
      <c r="K20" s="1"/>
    </row>
    <row r="21" spans="1:11" x14ac:dyDescent="0.3">
      <c r="A21" s="8">
        <v>3</v>
      </c>
      <c r="B21" s="8">
        <v>261362</v>
      </c>
      <c r="C21" s="8" t="s">
        <v>6</v>
      </c>
      <c r="D21" s="9">
        <v>3421.5</v>
      </c>
      <c r="E21" s="10">
        <v>44013</v>
      </c>
      <c r="F21" s="14">
        <v>17107.5</v>
      </c>
      <c r="G21" s="14">
        <v>7527.3</v>
      </c>
      <c r="H21" s="14">
        <f>SalesData[[#This Row],[Revenue]]-SalesData[[#This Row],[Cost]]</f>
        <v>9580.2000000000007</v>
      </c>
      <c r="I21" s="23">
        <f>(SalesData[[#This Row],[Profit]]/SalesData[[#This Row],[Revenue]])*100</f>
        <v>56.000000000000007</v>
      </c>
    </row>
    <row r="22" spans="1:11" x14ac:dyDescent="0.3">
      <c r="A22" s="8">
        <v>5</v>
      </c>
      <c r="B22" s="8">
        <v>864063</v>
      </c>
      <c r="C22" s="8" t="s">
        <v>4</v>
      </c>
      <c r="D22" s="9">
        <v>2832</v>
      </c>
      <c r="E22" s="10">
        <v>44044</v>
      </c>
      <c r="F22" s="14">
        <v>16992</v>
      </c>
      <c r="G22" s="14">
        <v>7788</v>
      </c>
      <c r="H22" s="14">
        <f>SalesData[[#This Row],[Revenue]]-SalesData[[#This Row],[Cost]]</f>
        <v>9204</v>
      </c>
      <c r="I22" s="23">
        <f>(SalesData[[#This Row],[Profit]]/SalesData[[#This Row],[Revenue]])*100</f>
        <v>54.166666666666664</v>
      </c>
    </row>
    <row r="23" spans="1:11" x14ac:dyDescent="0.3">
      <c r="A23" s="8">
        <v>4</v>
      </c>
      <c r="B23" s="8">
        <v>765655</v>
      </c>
      <c r="C23" s="8" t="s">
        <v>7</v>
      </c>
      <c r="D23" s="9">
        <v>4243.5</v>
      </c>
      <c r="E23" s="10">
        <v>43922</v>
      </c>
      <c r="F23" s="14">
        <v>16974</v>
      </c>
      <c r="G23" s="14">
        <v>6365.25</v>
      </c>
      <c r="H23" s="14">
        <f>SalesData[[#This Row],[Revenue]]-SalesData[[#This Row],[Cost]]</f>
        <v>10608.75</v>
      </c>
      <c r="I23" s="23">
        <f>(SalesData[[#This Row],[Profit]]/SalesData[[#This Row],[Revenue]])*100</f>
        <v>62.5</v>
      </c>
    </row>
    <row r="24" spans="1:11" x14ac:dyDescent="0.3">
      <c r="A24" s="8">
        <v>3</v>
      </c>
      <c r="B24" s="8">
        <v>853295</v>
      </c>
      <c r="C24" s="8" t="s">
        <v>4</v>
      </c>
      <c r="D24" s="9">
        <v>2826</v>
      </c>
      <c r="E24" s="10">
        <v>43952</v>
      </c>
      <c r="F24" s="14">
        <v>16956</v>
      </c>
      <c r="G24" s="14">
        <v>7771.5</v>
      </c>
      <c r="H24" s="14">
        <f>SalesData[[#This Row],[Revenue]]-SalesData[[#This Row],[Cost]]</f>
        <v>9184.5</v>
      </c>
      <c r="I24" s="23">
        <f>(SalesData[[#This Row],[Profit]]/SalesData[[#This Row],[Revenue]])*100</f>
        <v>54.166666666666664</v>
      </c>
    </row>
    <row r="25" spans="1:11" x14ac:dyDescent="0.3">
      <c r="A25" s="8">
        <v>1</v>
      </c>
      <c r="B25" s="8">
        <v>685153</v>
      </c>
      <c r="C25" s="8" t="s">
        <v>4</v>
      </c>
      <c r="D25" s="9">
        <v>2821</v>
      </c>
      <c r="E25" s="10">
        <v>44044</v>
      </c>
      <c r="F25" s="14">
        <v>16926</v>
      </c>
      <c r="G25" s="14">
        <v>7757.75</v>
      </c>
      <c r="H25" s="14">
        <f>SalesData[[#This Row],[Revenue]]-SalesData[[#This Row],[Cost]]</f>
        <v>9168.25</v>
      </c>
      <c r="I25" s="23">
        <f>(SalesData[[#This Row],[Profit]]/SalesData[[#This Row],[Revenue]])*100</f>
        <v>54.166666666666664</v>
      </c>
    </row>
    <row r="26" spans="1:11" x14ac:dyDescent="0.3">
      <c r="A26" s="8">
        <v>1</v>
      </c>
      <c r="B26" s="8">
        <v>494115</v>
      </c>
      <c r="C26" s="8" t="s">
        <v>4</v>
      </c>
      <c r="D26" s="9">
        <v>2805</v>
      </c>
      <c r="E26" s="10">
        <v>43709</v>
      </c>
      <c r="F26" s="14">
        <v>16830</v>
      </c>
      <c r="G26" s="14">
        <v>7713.75</v>
      </c>
      <c r="H26" s="14">
        <f>SalesData[[#This Row],[Revenue]]-SalesData[[#This Row],[Cost]]</f>
        <v>9116.25</v>
      </c>
      <c r="I26" s="23">
        <f>(SalesData[[#This Row],[Profit]]/SalesData[[#This Row],[Revenue]])*100</f>
        <v>54.166666666666664</v>
      </c>
    </row>
    <row r="27" spans="1:11" x14ac:dyDescent="0.3">
      <c r="A27" s="8">
        <v>3</v>
      </c>
      <c r="B27" s="8">
        <v>218006</v>
      </c>
      <c r="C27" s="8" t="s">
        <v>4</v>
      </c>
      <c r="D27" s="9">
        <v>2755</v>
      </c>
      <c r="E27" s="10">
        <v>43862</v>
      </c>
      <c r="F27" s="14">
        <v>16530</v>
      </c>
      <c r="G27" s="14">
        <v>7576.25</v>
      </c>
      <c r="H27" s="14">
        <f>SalesData[[#This Row],[Revenue]]-SalesData[[#This Row],[Cost]]</f>
        <v>8953.75</v>
      </c>
      <c r="I27" s="23">
        <f>(SalesData[[#This Row],[Profit]]/SalesData[[#This Row],[Revenue]])*100</f>
        <v>54.166666666666664</v>
      </c>
    </row>
    <row r="28" spans="1:11" x14ac:dyDescent="0.3">
      <c r="A28" s="8">
        <v>2</v>
      </c>
      <c r="B28" s="8">
        <v>104326</v>
      </c>
      <c r="C28" s="8" t="s">
        <v>6</v>
      </c>
      <c r="D28" s="9">
        <v>3199.5</v>
      </c>
      <c r="E28" s="10">
        <v>44013</v>
      </c>
      <c r="F28" s="14">
        <v>15997.5</v>
      </c>
      <c r="G28" s="14">
        <v>7038.9</v>
      </c>
      <c r="H28" s="14">
        <f>SalesData[[#This Row],[Revenue]]-SalesData[[#This Row],[Cost]]</f>
        <v>8958.6</v>
      </c>
      <c r="I28" s="23">
        <f>(SalesData[[#This Row],[Profit]]/SalesData[[#This Row],[Revenue]])*100</f>
        <v>56.000000000000007</v>
      </c>
    </row>
    <row r="29" spans="1:11" x14ac:dyDescent="0.3">
      <c r="A29" s="8">
        <v>4</v>
      </c>
      <c r="B29" s="8">
        <v>632477</v>
      </c>
      <c r="C29" s="8" t="s">
        <v>4</v>
      </c>
      <c r="D29" s="9">
        <v>2665</v>
      </c>
      <c r="E29" s="10">
        <v>44136</v>
      </c>
      <c r="F29" s="14">
        <v>15990</v>
      </c>
      <c r="G29" s="14">
        <v>7328.75</v>
      </c>
      <c r="H29" s="14">
        <f>SalesData[[#This Row],[Revenue]]-SalesData[[#This Row],[Cost]]</f>
        <v>8661.25</v>
      </c>
      <c r="I29" s="23">
        <f>(SalesData[[#This Row],[Profit]]/SalesData[[#This Row],[Revenue]])*100</f>
        <v>54.166666666666664</v>
      </c>
    </row>
    <row r="30" spans="1:11" x14ac:dyDescent="0.3">
      <c r="A30" s="8">
        <v>4</v>
      </c>
      <c r="B30" s="8">
        <v>558048</v>
      </c>
      <c r="C30" s="8" t="s">
        <v>4</v>
      </c>
      <c r="D30" s="9">
        <v>2646</v>
      </c>
      <c r="E30" s="10">
        <v>43709</v>
      </c>
      <c r="F30" s="14">
        <v>15876</v>
      </c>
      <c r="G30" s="14">
        <v>7276.5</v>
      </c>
      <c r="H30" s="14">
        <f>SalesData[[#This Row],[Revenue]]-SalesData[[#This Row],[Cost]]</f>
        <v>8599.5</v>
      </c>
      <c r="I30" s="23">
        <f>(SalesData[[#This Row],[Profit]]/SalesData[[#This Row],[Revenue]])*100</f>
        <v>54.166666666666664</v>
      </c>
    </row>
    <row r="31" spans="1:11" x14ac:dyDescent="0.3">
      <c r="A31" s="8">
        <v>3</v>
      </c>
      <c r="B31" s="8">
        <v>382237</v>
      </c>
      <c r="C31" s="8" t="s">
        <v>6</v>
      </c>
      <c r="D31" s="9">
        <v>3165</v>
      </c>
      <c r="E31" s="10">
        <v>43831</v>
      </c>
      <c r="F31" s="14">
        <v>15825</v>
      </c>
      <c r="G31" s="14">
        <v>6963</v>
      </c>
      <c r="H31" s="14">
        <f>SalesData[[#This Row],[Revenue]]-SalesData[[#This Row],[Cost]]</f>
        <v>8862</v>
      </c>
      <c r="I31" s="23">
        <f>(SalesData[[#This Row],[Profit]]/SalesData[[#This Row],[Revenue]])*100</f>
        <v>56.000000000000007</v>
      </c>
    </row>
    <row r="32" spans="1:11" x14ac:dyDescent="0.3">
      <c r="A32" s="8">
        <v>4</v>
      </c>
      <c r="B32" s="8">
        <v>488771</v>
      </c>
      <c r="C32" s="8" t="s">
        <v>4</v>
      </c>
      <c r="D32" s="9">
        <v>2632</v>
      </c>
      <c r="E32" s="10">
        <v>43983</v>
      </c>
      <c r="F32" s="14">
        <v>15792</v>
      </c>
      <c r="G32" s="14">
        <v>7238</v>
      </c>
      <c r="H32" s="14">
        <f>SalesData[[#This Row],[Revenue]]-SalesData[[#This Row],[Cost]]</f>
        <v>8554</v>
      </c>
      <c r="I32" s="23">
        <f>(SalesData[[#This Row],[Profit]]/SalesData[[#This Row],[Revenue]])*100</f>
        <v>54.166666666666664</v>
      </c>
    </row>
    <row r="33" spans="1:9" x14ac:dyDescent="0.3">
      <c r="A33" s="8">
        <v>2</v>
      </c>
      <c r="B33" s="8">
        <v>507202</v>
      </c>
      <c r="C33" s="8" t="s">
        <v>4</v>
      </c>
      <c r="D33" s="9">
        <v>2628</v>
      </c>
      <c r="E33" s="10">
        <v>43922</v>
      </c>
      <c r="F33" s="14">
        <v>15768</v>
      </c>
      <c r="G33" s="14">
        <v>7227</v>
      </c>
      <c r="H33" s="14">
        <f>SalesData[[#This Row],[Revenue]]-SalesData[[#This Row],[Cost]]</f>
        <v>8541</v>
      </c>
      <c r="I33" s="23">
        <f>(SalesData[[#This Row],[Profit]]/SalesData[[#This Row],[Revenue]])*100</f>
        <v>54.166666666666664</v>
      </c>
    </row>
    <row r="34" spans="1:9" x14ac:dyDescent="0.3">
      <c r="A34" s="8">
        <v>5</v>
      </c>
      <c r="B34" s="8">
        <v>814769</v>
      </c>
      <c r="C34" s="8" t="s">
        <v>4</v>
      </c>
      <c r="D34" s="9">
        <v>2605</v>
      </c>
      <c r="E34" s="10">
        <v>43770</v>
      </c>
      <c r="F34" s="14">
        <v>15630</v>
      </c>
      <c r="G34" s="14">
        <v>7163.75</v>
      </c>
      <c r="H34" s="14">
        <f>SalesData[[#This Row],[Revenue]]-SalesData[[#This Row],[Cost]]</f>
        <v>8466.25</v>
      </c>
      <c r="I34" s="23">
        <f>(SalesData[[#This Row],[Profit]]/SalesData[[#This Row],[Revenue]])*100</f>
        <v>54.166666666666664</v>
      </c>
    </row>
    <row r="35" spans="1:9" x14ac:dyDescent="0.3">
      <c r="A35" s="8">
        <v>4</v>
      </c>
      <c r="B35" s="8">
        <v>208456</v>
      </c>
      <c r="C35" s="8" t="s">
        <v>4</v>
      </c>
      <c r="D35" s="9">
        <v>2574</v>
      </c>
      <c r="E35" s="10">
        <v>43770</v>
      </c>
      <c r="F35" s="14">
        <v>15444</v>
      </c>
      <c r="G35" s="14">
        <v>7078.5</v>
      </c>
      <c r="H35" s="14">
        <f>SalesData[[#This Row],[Revenue]]-SalesData[[#This Row],[Cost]]</f>
        <v>8365.5</v>
      </c>
      <c r="I35" s="23">
        <f>(SalesData[[#This Row],[Profit]]/SalesData[[#This Row],[Revenue]])*100</f>
        <v>54.166666666666664</v>
      </c>
    </row>
    <row r="36" spans="1:9" x14ac:dyDescent="0.3">
      <c r="A36" s="8">
        <v>2</v>
      </c>
      <c r="B36" s="8">
        <v>752353</v>
      </c>
      <c r="C36" s="8" t="s">
        <v>4</v>
      </c>
      <c r="D36" s="9">
        <v>2536</v>
      </c>
      <c r="E36" s="10">
        <v>43770</v>
      </c>
      <c r="F36" s="14">
        <v>15216</v>
      </c>
      <c r="G36" s="14">
        <v>6974</v>
      </c>
      <c r="H36" s="14">
        <f>SalesData[[#This Row],[Revenue]]-SalesData[[#This Row],[Cost]]</f>
        <v>8242</v>
      </c>
      <c r="I36" s="23">
        <f>(SalesData[[#This Row],[Profit]]/SalesData[[#This Row],[Revenue]])*100</f>
        <v>54.166666666666664</v>
      </c>
    </row>
    <row r="37" spans="1:9" x14ac:dyDescent="0.3">
      <c r="A37" s="8">
        <v>3</v>
      </c>
      <c r="B37" s="8">
        <v>215670</v>
      </c>
      <c r="C37" s="8" t="s">
        <v>6</v>
      </c>
      <c r="D37" s="9">
        <v>2993</v>
      </c>
      <c r="E37" s="10">
        <v>43891</v>
      </c>
      <c r="F37" s="14">
        <v>14965</v>
      </c>
      <c r="G37" s="14">
        <v>6584.6</v>
      </c>
      <c r="H37" s="14">
        <f>SalesData[[#This Row],[Revenue]]-SalesData[[#This Row],[Cost]]</f>
        <v>8380.4</v>
      </c>
      <c r="I37" s="23">
        <f>(SalesData[[#This Row],[Profit]]/SalesData[[#This Row],[Revenue]])*100</f>
        <v>55.999999999999993</v>
      </c>
    </row>
    <row r="38" spans="1:9" x14ac:dyDescent="0.3">
      <c r="A38" s="8">
        <v>3</v>
      </c>
      <c r="B38" s="8">
        <v>788375</v>
      </c>
      <c r="C38" s="8" t="s">
        <v>5</v>
      </c>
      <c r="D38" s="9">
        <v>2993</v>
      </c>
      <c r="E38" s="10">
        <v>44075</v>
      </c>
      <c r="F38" s="14">
        <v>14965</v>
      </c>
      <c r="G38" s="14">
        <v>5986</v>
      </c>
      <c r="H38" s="14">
        <f>SalesData[[#This Row],[Revenue]]-SalesData[[#This Row],[Cost]]</f>
        <v>8979</v>
      </c>
      <c r="I38" s="23">
        <f>(SalesData[[#This Row],[Profit]]/SalesData[[#This Row],[Revenue]])*100</f>
        <v>60</v>
      </c>
    </row>
    <row r="39" spans="1:9" x14ac:dyDescent="0.3">
      <c r="A39" s="8">
        <v>2</v>
      </c>
      <c r="B39" s="8">
        <v>440377</v>
      </c>
      <c r="C39" s="8" t="s">
        <v>5</v>
      </c>
      <c r="D39" s="9">
        <v>2992</v>
      </c>
      <c r="E39" s="10">
        <v>43739</v>
      </c>
      <c r="F39" s="14">
        <v>14960</v>
      </c>
      <c r="G39" s="14">
        <v>5984</v>
      </c>
      <c r="H39" s="14">
        <f>SalesData[[#This Row],[Revenue]]-SalesData[[#This Row],[Cost]]</f>
        <v>8976</v>
      </c>
      <c r="I39" s="23">
        <f>(SalesData[[#This Row],[Profit]]/SalesData[[#This Row],[Revenue]])*100</f>
        <v>60</v>
      </c>
    </row>
    <row r="40" spans="1:9" x14ac:dyDescent="0.3">
      <c r="A40" s="8">
        <v>3</v>
      </c>
      <c r="B40" s="8">
        <v>508782</v>
      </c>
      <c r="C40" s="8" t="s">
        <v>5</v>
      </c>
      <c r="D40" s="9">
        <v>2992</v>
      </c>
      <c r="E40" s="10">
        <v>43891</v>
      </c>
      <c r="F40" s="14">
        <v>14960</v>
      </c>
      <c r="G40" s="14">
        <v>5984</v>
      </c>
      <c r="H40" s="14">
        <f>SalesData[[#This Row],[Revenue]]-SalesData[[#This Row],[Cost]]</f>
        <v>8976</v>
      </c>
      <c r="I40" s="23">
        <f>(SalesData[[#This Row],[Profit]]/SalesData[[#This Row],[Revenue]])*100</f>
        <v>60</v>
      </c>
    </row>
    <row r="41" spans="1:9" x14ac:dyDescent="0.3">
      <c r="A41" s="8">
        <v>3</v>
      </c>
      <c r="B41" s="8">
        <v>288851</v>
      </c>
      <c r="C41" s="8" t="s">
        <v>5</v>
      </c>
      <c r="D41" s="9">
        <v>2988</v>
      </c>
      <c r="E41" s="10">
        <v>44013</v>
      </c>
      <c r="F41" s="14">
        <v>14940</v>
      </c>
      <c r="G41" s="14">
        <v>5976</v>
      </c>
      <c r="H41" s="14">
        <f>SalesData[[#This Row],[Revenue]]-SalesData[[#This Row],[Cost]]</f>
        <v>8964</v>
      </c>
      <c r="I41" s="23">
        <f>(SalesData[[#This Row],[Profit]]/SalesData[[#This Row],[Revenue]])*100</f>
        <v>60</v>
      </c>
    </row>
    <row r="42" spans="1:9" x14ac:dyDescent="0.3">
      <c r="A42" s="8">
        <v>3</v>
      </c>
      <c r="B42" s="8">
        <v>253215</v>
      </c>
      <c r="C42" s="8" t="s">
        <v>6</v>
      </c>
      <c r="D42" s="9">
        <v>2966</v>
      </c>
      <c r="E42" s="10">
        <v>43739</v>
      </c>
      <c r="F42" s="14">
        <v>14830</v>
      </c>
      <c r="G42" s="14">
        <v>6525.2</v>
      </c>
      <c r="H42" s="14">
        <f>SalesData[[#This Row],[Revenue]]-SalesData[[#This Row],[Cost]]</f>
        <v>8304.7999999999993</v>
      </c>
      <c r="I42" s="23">
        <f>(SalesData[[#This Row],[Profit]]/SalesData[[#This Row],[Revenue]])*100</f>
        <v>55.999999999999993</v>
      </c>
    </row>
    <row r="43" spans="1:9" x14ac:dyDescent="0.3">
      <c r="A43" s="8">
        <v>4</v>
      </c>
      <c r="B43" s="8">
        <v>233911</v>
      </c>
      <c r="C43" s="8" t="s">
        <v>4</v>
      </c>
      <c r="D43" s="9">
        <v>2460</v>
      </c>
      <c r="E43" s="10">
        <v>44013</v>
      </c>
      <c r="F43" s="14">
        <v>14760</v>
      </c>
      <c r="G43" s="14">
        <v>6765</v>
      </c>
      <c r="H43" s="14">
        <f>SalesData[[#This Row],[Revenue]]-SalesData[[#This Row],[Cost]]</f>
        <v>7995</v>
      </c>
      <c r="I43" s="23">
        <f>(SalesData[[#This Row],[Profit]]/SalesData[[#This Row],[Revenue]])*100</f>
        <v>54.166666666666664</v>
      </c>
    </row>
    <row r="44" spans="1:9" x14ac:dyDescent="0.3">
      <c r="A44" s="8">
        <v>5</v>
      </c>
      <c r="B44" s="8">
        <v>854455</v>
      </c>
      <c r="C44" s="8" t="s">
        <v>5</v>
      </c>
      <c r="D44" s="9">
        <v>2931</v>
      </c>
      <c r="E44" s="10">
        <v>43709</v>
      </c>
      <c r="F44" s="14">
        <v>14655</v>
      </c>
      <c r="G44" s="14">
        <v>5862</v>
      </c>
      <c r="H44" s="14">
        <f>SalesData[[#This Row],[Revenue]]-SalesData[[#This Row],[Cost]]</f>
        <v>8793</v>
      </c>
      <c r="I44" s="23">
        <f>(SalesData[[#This Row],[Profit]]/SalesData[[#This Row],[Revenue]])*100</f>
        <v>60</v>
      </c>
    </row>
    <row r="45" spans="1:9" x14ac:dyDescent="0.3">
      <c r="A45" s="8">
        <v>4</v>
      </c>
      <c r="B45" s="8">
        <v>727940</v>
      </c>
      <c r="C45" s="8" t="s">
        <v>4</v>
      </c>
      <c r="D45" s="9">
        <v>2438</v>
      </c>
      <c r="E45" s="10">
        <v>43800</v>
      </c>
      <c r="F45" s="14">
        <v>14628</v>
      </c>
      <c r="G45" s="14">
        <v>6704.5</v>
      </c>
      <c r="H45" s="14">
        <f>SalesData[[#This Row],[Revenue]]-SalesData[[#This Row],[Cost]]</f>
        <v>7923.5</v>
      </c>
      <c r="I45" s="23">
        <f>(SalesData[[#This Row],[Profit]]/SalesData[[#This Row],[Revenue]])*100</f>
        <v>54.166666666666664</v>
      </c>
    </row>
    <row r="46" spans="1:9" x14ac:dyDescent="0.3">
      <c r="A46" s="8">
        <v>3</v>
      </c>
      <c r="B46" s="8">
        <v>549329</v>
      </c>
      <c r="C46" s="8" t="s">
        <v>5</v>
      </c>
      <c r="D46" s="9">
        <v>2918</v>
      </c>
      <c r="E46" s="10">
        <v>43952</v>
      </c>
      <c r="F46" s="14">
        <v>14590</v>
      </c>
      <c r="G46" s="14">
        <v>5836</v>
      </c>
      <c r="H46" s="14">
        <f>SalesData[[#This Row],[Revenue]]-SalesData[[#This Row],[Cost]]</f>
        <v>8754</v>
      </c>
      <c r="I46" s="23">
        <f>(SalesData[[#This Row],[Profit]]/SalesData[[#This Row],[Revenue]])*100</f>
        <v>60</v>
      </c>
    </row>
    <row r="47" spans="1:9" x14ac:dyDescent="0.3">
      <c r="A47" s="8">
        <v>4</v>
      </c>
      <c r="B47" s="8">
        <v>673372</v>
      </c>
      <c r="C47" s="8" t="s">
        <v>4</v>
      </c>
      <c r="D47" s="9">
        <v>2431</v>
      </c>
      <c r="E47" s="10">
        <v>44166</v>
      </c>
      <c r="F47" s="14">
        <v>14586</v>
      </c>
      <c r="G47" s="14">
        <v>6685.25</v>
      </c>
      <c r="H47" s="14">
        <f>SalesData[[#This Row],[Revenue]]-SalesData[[#This Row],[Cost]]</f>
        <v>7900.75</v>
      </c>
      <c r="I47" s="23">
        <f>(SalesData[[#This Row],[Profit]]/SalesData[[#This Row],[Revenue]])*100</f>
        <v>54.166666666666664</v>
      </c>
    </row>
    <row r="48" spans="1:9" x14ac:dyDescent="0.3">
      <c r="A48" s="8">
        <v>3</v>
      </c>
      <c r="B48" s="8">
        <v>898886</v>
      </c>
      <c r="C48" s="8" t="s">
        <v>5</v>
      </c>
      <c r="D48" s="9">
        <v>2914</v>
      </c>
      <c r="E48" s="10">
        <v>44105</v>
      </c>
      <c r="F48" s="14">
        <v>14570</v>
      </c>
      <c r="G48" s="14">
        <v>5828</v>
      </c>
      <c r="H48" s="14">
        <f>SalesData[[#This Row],[Revenue]]-SalesData[[#This Row],[Cost]]</f>
        <v>8742</v>
      </c>
      <c r="I48" s="23">
        <f>(SalesData[[#This Row],[Profit]]/SalesData[[#This Row],[Revenue]])*100</f>
        <v>60</v>
      </c>
    </row>
    <row r="49" spans="1:9" x14ac:dyDescent="0.3">
      <c r="A49" s="8">
        <v>5</v>
      </c>
      <c r="B49" s="8">
        <v>841420</v>
      </c>
      <c r="C49" s="8" t="s">
        <v>6</v>
      </c>
      <c r="D49" s="9">
        <v>2914</v>
      </c>
      <c r="E49" s="10">
        <v>44105</v>
      </c>
      <c r="F49" s="14">
        <v>14570</v>
      </c>
      <c r="G49" s="14">
        <v>6410.8</v>
      </c>
      <c r="H49" s="14">
        <f>SalesData[[#This Row],[Revenue]]-SalesData[[#This Row],[Cost]]</f>
        <v>8159.2</v>
      </c>
      <c r="I49" s="23">
        <f>(SalesData[[#This Row],[Profit]]/SalesData[[#This Row],[Revenue]])*100</f>
        <v>55.999999999999993</v>
      </c>
    </row>
    <row r="50" spans="1:9" x14ac:dyDescent="0.3">
      <c r="A50" s="8">
        <v>3</v>
      </c>
      <c r="B50" s="8">
        <v>755930</v>
      </c>
      <c r="C50" s="8" t="s">
        <v>6</v>
      </c>
      <c r="D50" s="9">
        <v>2907</v>
      </c>
      <c r="E50" s="10">
        <v>43983</v>
      </c>
      <c r="F50" s="14">
        <v>14535</v>
      </c>
      <c r="G50" s="14">
        <v>6395.4</v>
      </c>
      <c r="H50" s="14">
        <f>SalesData[[#This Row],[Revenue]]-SalesData[[#This Row],[Cost]]</f>
        <v>8139.6</v>
      </c>
      <c r="I50" s="23">
        <f>(SalesData[[#This Row],[Profit]]/SalesData[[#This Row],[Revenue]])*100</f>
        <v>56.000000000000007</v>
      </c>
    </row>
    <row r="51" spans="1:9" x14ac:dyDescent="0.3">
      <c r="A51" s="8">
        <v>4</v>
      </c>
      <c r="B51" s="8">
        <v>160202</v>
      </c>
      <c r="C51" s="8" t="s">
        <v>5</v>
      </c>
      <c r="D51" s="9">
        <v>2905</v>
      </c>
      <c r="E51" s="10">
        <v>44136</v>
      </c>
      <c r="F51" s="14">
        <v>14525</v>
      </c>
      <c r="G51" s="14">
        <v>5810</v>
      </c>
      <c r="H51" s="14">
        <f>SalesData[[#This Row],[Revenue]]-SalesData[[#This Row],[Cost]]</f>
        <v>8715</v>
      </c>
      <c r="I51" s="23">
        <f>(SalesData[[#This Row],[Profit]]/SalesData[[#This Row],[Revenue]])*100</f>
        <v>60</v>
      </c>
    </row>
    <row r="52" spans="1:9" x14ac:dyDescent="0.3">
      <c r="A52" s="8">
        <v>3</v>
      </c>
      <c r="B52" s="8">
        <v>271981</v>
      </c>
      <c r="C52" s="8" t="s">
        <v>6</v>
      </c>
      <c r="D52" s="9">
        <v>2876</v>
      </c>
      <c r="E52" s="10">
        <v>44075</v>
      </c>
      <c r="F52" s="14">
        <v>14380</v>
      </c>
      <c r="G52" s="14">
        <v>6327.2</v>
      </c>
      <c r="H52" s="14">
        <f>SalesData[[#This Row],[Revenue]]-SalesData[[#This Row],[Cost]]</f>
        <v>8052.8</v>
      </c>
      <c r="I52" s="23">
        <f>(SalesData[[#This Row],[Profit]]/SalesData[[#This Row],[Revenue]])*100</f>
        <v>56.000000000000007</v>
      </c>
    </row>
    <row r="53" spans="1:9" x14ac:dyDescent="0.3">
      <c r="A53" s="8">
        <v>5</v>
      </c>
      <c r="B53" s="8">
        <v>177011</v>
      </c>
      <c r="C53" s="8" t="s">
        <v>5</v>
      </c>
      <c r="D53" s="9">
        <v>2852</v>
      </c>
      <c r="E53" s="10">
        <v>44166</v>
      </c>
      <c r="F53" s="14">
        <v>14260</v>
      </c>
      <c r="G53" s="14">
        <v>5704</v>
      </c>
      <c r="H53" s="14">
        <f>SalesData[[#This Row],[Revenue]]-SalesData[[#This Row],[Cost]]</f>
        <v>8556</v>
      </c>
      <c r="I53" s="23">
        <f>(SalesData[[#This Row],[Profit]]/SalesData[[#This Row],[Revenue]])*100</f>
        <v>60</v>
      </c>
    </row>
    <row r="54" spans="1:9" x14ac:dyDescent="0.3">
      <c r="A54" s="8">
        <v>4</v>
      </c>
      <c r="B54" s="8">
        <v>251968</v>
      </c>
      <c r="C54" s="8" t="s">
        <v>5</v>
      </c>
      <c r="D54" s="9">
        <v>2851</v>
      </c>
      <c r="E54" s="10">
        <v>43952</v>
      </c>
      <c r="F54" s="14">
        <v>14255</v>
      </c>
      <c r="G54" s="14">
        <v>5702</v>
      </c>
      <c r="H54" s="14">
        <f>SalesData[[#This Row],[Revenue]]-SalesData[[#This Row],[Cost]]</f>
        <v>8553</v>
      </c>
      <c r="I54" s="23">
        <f>(SalesData[[#This Row],[Profit]]/SalesData[[#This Row],[Revenue]])*100</f>
        <v>60</v>
      </c>
    </row>
    <row r="55" spans="1:9" x14ac:dyDescent="0.3">
      <c r="A55" s="8">
        <v>2</v>
      </c>
      <c r="B55" s="8">
        <v>374115</v>
      </c>
      <c r="C55" s="8" t="s">
        <v>6</v>
      </c>
      <c r="D55" s="9">
        <v>2844</v>
      </c>
      <c r="E55" s="10">
        <v>43952</v>
      </c>
      <c r="F55" s="14">
        <v>14220</v>
      </c>
      <c r="G55" s="14">
        <v>6256.8</v>
      </c>
      <c r="H55" s="14">
        <f>SalesData[[#This Row],[Revenue]]-SalesData[[#This Row],[Cost]]</f>
        <v>7963.2</v>
      </c>
      <c r="I55" s="23">
        <f>(SalesData[[#This Row],[Profit]]/SalesData[[#This Row],[Revenue]])*100</f>
        <v>55.999999999999993</v>
      </c>
    </row>
    <row r="56" spans="1:9" x14ac:dyDescent="0.3">
      <c r="A56" s="8">
        <v>4</v>
      </c>
      <c r="B56" s="8">
        <v>507642</v>
      </c>
      <c r="C56" s="8" t="s">
        <v>4</v>
      </c>
      <c r="D56" s="9">
        <v>2338</v>
      </c>
      <c r="E56" s="10">
        <v>43983</v>
      </c>
      <c r="F56" s="14">
        <v>14028</v>
      </c>
      <c r="G56" s="14">
        <v>6429.5</v>
      </c>
      <c r="H56" s="14">
        <f>SalesData[[#This Row],[Revenue]]-SalesData[[#This Row],[Cost]]</f>
        <v>7598.5</v>
      </c>
      <c r="I56" s="23">
        <f>(SalesData[[#This Row],[Profit]]/SalesData[[#This Row],[Revenue]])*100</f>
        <v>54.166666666666664</v>
      </c>
    </row>
    <row r="57" spans="1:9" x14ac:dyDescent="0.3">
      <c r="A57" s="8">
        <v>4</v>
      </c>
      <c r="B57" s="8">
        <v>307196</v>
      </c>
      <c r="C57" s="8" t="s">
        <v>5</v>
      </c>
      <c r="D57" s="9">
        <v>2797</v>
      </c>
      <c r="E57" s="10">
        <v>44166</v>
      </c>
      <c r="F57" s="14">
        <v>13985</v>
      </c>
      <c r="G57" s="14">
        <v>5594</v>
      </c>
      <c r="H57" s="14">
        <f>SalesData[[#This Row],[Revenue]]-SalesData[[#This Row],[Cost]]</f>
        <v>8391</v>
      </c>
      <c r="I57" s="23">
        <f>(SalesData[[#This Row],[Profit]]/SalesData[[#This Row],[Revenue]])*100</f>
        <v>60</v>
      </c>
    </row>
    <row r="58" spans="1:9" x14ac:dyDescent="0.3">
      <c r="A58" s="8">
        <v>5</v>
      </c>
      <c r="B58" s="8">
        <v>867252</v>
      </c>
      <c r="C58" s="8" t="s">
        <v>5</v>
      </c>
      <c r="D58" s="9">
        <v>2763</v>
      </c>
      <c r="E58" s="10">
        <v>43770</v>
      </c>
      <c r="F58" s="14">
        <v>13815</v>
      </c>
      <c r="G58" s="14">
        <v>5526</v>
      </c>
      <c r="H58" s="14">
        <f>SalesData[[#This Row],[Revenue]]-SalesData[[#This Row],[Cost]]</f>
        <v>8289</v>
      </c>
      <c r="I58" s="23">
        <f>(SalesData[[#This Row],[Profit]]/SalesData[[#This Row],[Revenue]])*100</f>
        <v>60</v>
      </c>
    </row>
    <row r="59" spans="1:9" x14ac:dyDescent="0.3">
      <c r="A59" s="8">
        <v>4</v>
      </c>
      <c r="B59" s="8">
        <v>410583</v>
      </c>
      <c r="C59" s="8" t="s">
        <v>6</v>
      </c>
      <c r="D59" s="9">
        <v>2761</v>
      </c>
      <c r="E59" s="10">
        <v>43709</v>
      </c>
      <c r="F59" s="14">
        <v>13805</v>
      </c>
      <c r="G59" s="14">
        <v>6074.2</v>
      </c>
      <c r="H59" s="14">
        <f>SalesData[[#This Row],[Revenue]]-SalesData[[#This Row],[Cost]]</f>
        <v>7730.8</v>
      </c>
      <c r="I59" s="23">
        <f>(SalesData[[#This Row],[Profit]]/SalesData[[#This Row],[Revenue]])*100</f>
        <v>56.000000000000007</v>
      </c>
    </row>
    <row r="60" spans="1:9" x14ac:dyDescent="0.3">
      <c r="A60" s="8">
        <v>3</v>
      </c>
      <c r="B60" s="8">
        <v>876370</v>
      </c>
      <c r="C60" s="8" t="s">
        <v>7</v>
      </c>
      <c r="D60" s="9">
        <v>3445.5</v>
      </c>
      <c r="E60" s="10">
        <v>43922</v>
      </c>
      <c r="F60" s="14">
        <v>13782</v>
      </c>
      <c r="G60" s="14">
        <v>5168.25</v>
      </c>
      <c r="H60" s="14">
        <f>SalesData[[#This Row],[Revenue]]-SalesData[[#This Row],[Cost]]</f>
        <v>8613.75</v>
      </c>
      <c r="I60" s="23">
        <f>(SalesData[[#This Row],[Profit]]/SalesData[[#This Row],[Revenue]])*100</f>
        <v>62.5</v>
      </c>
    </row>
    <row r="61" spans="1:9" x14ac:dyDescent="0.3">
      <c r="A61" s="8">
        <v>3</v>
      </c>
      <c r="B61" s="8">
        <v>378254</v>
      </c>
      <c r="C61" s="8" t="s">
        <v>4</v>
      </c>
      <c r="D61" s="9">
        <v>2294</v>
      </c>
      <c r="E61" s="10">
        <v>43739</v>
      </c>
      <c r="F61" s="14">
        <v>13764</v>
      </c>
      <c r="G61" s="14">
        <v>6308.5</v>
      </c>
      <c r="H61" s="14">
        <f>SalesData[[#This Row],[Revenue]]-SalesData[[#This Row],[Cost]]</f>
        <v>7455.5</v>
      </c>
      <c r="I61" s="23">
        <f>(SalesData[[#This Row],[Profit]]/SalesData[[#This Row],[Revenue]])*100</f>
        <v>54.166666666666664</v>
      </c>
    </row>
    <row r="62" spans="1:9" x14ac:dyDescent="0.3">
      <c r="A62" s="8">
        <v>3</v>
      </c>
      <c r="B62" s="8">
        <v>736328</v>
      </c>
      <c r="C62" s="8" t="s">
        <v>6</v>
      </c>
      <c r="D62" s="9">
        <v>2750</v>
      </c>
      <c r="E62" s="10">
        <v>43862</v>
      </c>
      <c r="F62" s="14">
        <v>13750</v>
      </c>
      <c r="G62" s="14">
        <v>6050</v>
      </c>
      <c r="H62" s="14">
        <f>SalesData[[#This Row],[Revenue]]-SalesData[[#This Row],[Cost]]</f>
        <v>7700</v>
      </c>
      <c r="I62" s="23">
        <f>(SalesData[[#This Row],[Profit]]/SalesData[[#This Row],[Revenue]])*100</f>
        <v>56.000000000000007</v>
      </c>
    </row>
    <row r="63" spans="1:9" x14ac:dyDescent="0.3">
      <c r="A63" s="8">
        <v>4</v>
      </c>
      <c r="B63" s="8">
        <v>723364</v>
      </c>
      <c r="C63" s="8" t="s">
        <v>6</v>
      </c>
      <c r="D63" s="9">
        <v>2734</v>
      </c>
      <c r="E63" s="10">
        <v>44105</v>
      </c>
      <c r="F63" s="14">
        <v>13670</v>
      </c>
      <c r="G63" s="14">
        <v>6014.8</v>
      </c>
      <c r="H63" s="14">
        <f>SalesData[[#This Row],[Revenue]]-SalesData[[#This Row],[Cost]]</f>
        <v>7655.2</v>
      </c>
      <c r="I63" s="23">
        <f>(SalesData[[#This Row],[Profit]]/SalesData[[#This Row],[Revenue]])*100</f>
        <v>55.999999999999993</v>
      </c>
    </row>
    <row r="64" spans="1:9" x14ac:dyDescent="0.3">
      <c r="A64" s="8">
        <v>2</v>
      </c>
      <c r="B64" s="8">
        <v>306694</v>
      </c>
      <c r="C64" s="8" t="s">
        <v>5</v>
      </c>
      <c r="D64" s="9">
        <v>2729</v>
      </c>
      <c r="E64" s="10">
        <v>44166</v>
      </c>
      <c r="F64" s="14">
        <v>13645</v>
      </c>
      <c r="G64" s="14">
        <v>5458</v>
      </c>
      <c r="H64" s="14">
        <f>SalesData[[#This Row],[Revenue]]-SalesData[[#This Row],[Cost]]</f>
        <v>8187</v>
      </c>
      <c r="I64" s="23">
        <f>(SalesData[[#This Row],[Profit]]/SalesData[[#This Row],[Revenue]])*100</f>
        <v>60</v>
      </c>
    </row>
    <row r="65" spans="1:9" x14ac:dyDescent="0.3">
      <c r="A65" s="8">
        <v>2</v>
      </c>
      <c r="B65" s="8">
        <v>209116</v>
      </c>
      <c r="C65" s="8" t="s">
        <v>5</v>
      </c>
      <c r="D65" s="9">
        <v>2708</v>
      </c>
      <c r="E65" s="10">
        <v>43862</v>
      </c>
      <c r="F65" s="14">
        <v>13540</v>
      </c>
      <c r="G65" s="14">
        <v>5416</v>
      </c>
      <c r="H65" s="14">
        <f>SalesData[[#This Row],[Revenue]]-SalesData[[#This Row],[Cost]]</f>
        <v>8124</v>
      </c>
      <c r="I65" s="23">
        <f>(SalesData[[#This Row],[Profit]]/SalesData[[#This Row],[Revenue]])*100</f>
        <v>60</v>
      </c>
    </row>
    <row r="66" spans="1:9" x14ac:dyDescent="0.3">
      <c r="A66" s="8">
        <v>3</v>
      </c>
      <c r="B66" s="8">
        <v>121808</v>
      </c>
      <c r="C66" s="8" t="s">
        <v>5</v>
      </c>
      <c r="D66" s="9">
        <v>2696</v>
      </c>
      <c r="E66" s="10">
        <v>44044</v>
      </c>
      <c r="F66" s="14">
        <v>13480</v>
      </c>
      <c r="G66" s="14">
        <v>5392</v>
      </c>
      <c r="H66" s="14">
        <f>SalesData[[#This Row],[Revenue]]-SalesData[[#This Row],[Cost]]</f>
        <v>8088</v>
      </c>
      <c r="I66" s="23">
        <f>(SalesData[[#This Row],[Profit]]/SalesData[[#This Row],[Revenue]])*100</f>
        <v>60</v>
      </c>
    </row>
    <row r="67" spans="1:9" x14ac:dyDescent="0.3">
      <c r="A67" s="8">
        <v>5</v>
      </c>
      <c r="B67" s="8">
        <v>335658</v>
      </c>
      <c r="C67" s="8" t="s">
        <v>5</v>
      </c>
      <c r="D67" s="9">
        <v>2689</v>
      </c>
      <c r="E67" s="10">
        <v>44105</v>
      </c>
      <c r="F67" s="14">
        <v>13445</v>
      </c>
      <c r="G67" s="14">
        <v>5378</v>
      </c>
      <c r="H67" s="14">
        <f>SalesData[[#This Row],[Revenue]]-SalesData[[#This Row],[Cost]]</f>
        <v>8067</v>
      </c>
      <c r="I67" s="23">
        <f>(SalesData[[#This Row],[Profit]]/SalesData[[#This Row],[Revenue]])*100</f>
        <v>60</v>
      </c>
    </row>
    <row r="68" spans="1:9" x14ac:dyDescent="0.3">
      <c r="A68" s="8">
        <v>4</v>
      </c>
      <c r="B68" s="8">
        <v>444225</v>
      </c>
      <c r="C68" s="8" t="s">
        <v>5</v>
      </c>
      <c r="D68" s="9">
        <v>2663</v>
      </c>
      <c r="E68" s="10">
        <v>44166</v>
      </c>
      <c r="F68" s="14">
        <v>13315</v>
      </c>
      <c r="G68" s="14">
        <v>5326</v>
      </c>
      <c r="H68" s="14">
        <f>SalesData[[#This Row],[Revenue]]-SalesData[[#This Row],[Cost]]</f>
        <v>7989</v>
      </c>
      <c r="I68" s="23">
        <f>(SalesData[[#This Row],[Profit]]/SalesData[[#This Row],[Revenue]])*100</f>
        <v>60</v>
      </c>
    </row>
    <row r="69" spans="1:9" x14ac:dyDescent="0.3">
      <c r="A69" s="8">
        <v>3</v>
      </c>
      <c r="B69" s="8">
        <v>388978</v>
      </c>
      <c r="C69" s="8" t="s">
        <v>5</v>
      </c>
      <c r="D69" s="9">
        <v>2641</v>
      </c>
      <c r="E69" s="10">
        <v>43862</v>
      </c>
      <c r="F69" s="14">
        <v>13205</v>
      </c>
      <c r="G69" s="14">
        <v>5282</v>
      </c>
      <c r="H69" s="14">
        <f>SalesData[[#This Row],[Revenue]]-SalesData[[#This Row],[Cost]]</f>
        <v>7923</v>
      </c>
      <c r="I69" s="23">
        <f>(SalesData[[#This Row],[Profit]]/SalesData[[#This Row],[Revenue]])*100</f>
        <v>60</v>
      </c>
    </row>
    <row r="70" spans="1:9" x14ac:dyDescent="0.3">
      <c r="A70" s="8">
        <v>2</v>
      </c>
      <c r="B70" s="8">
        <v>123693</v>
      </c>
      <c r="C70" s="8" t="s">
        <v>5</v>
      </c>
      <c r="D70" s="9">
        <v>2632</v>
      </c>
      <c r="E70" s="10">
        <v>43983</v>
      </c>
      <c r="F70" s="14">
        <v>13160</v>
      </c>
      <c r="G70" s="14">
        <v>5264</v>
      </c>
      <c r="H70" s="14">
        <f>SalesData[[#This Row],[Revenue]]-SalesData[[#This Row],[Cost]]</f>
        <v>7896</v>
      </c>
      <c r="I70" s="23">
        <f>(SalesData[[#This Row],[Profit]]/SalesData[[#This Row],[Revenue]])*100</f>
        <v>60</v>
      </c>
    </row>
    <row r="71" spans="1:9" x14ac:dyDescent="0.3">
      <c r="A71" s="8">
        <v>4</v>
      </c>
      <c r="B71" s="8">
        <v>424398</v>
      </c>
      <c r="C71" s="8" t="s">
        <v>6</v>
      </c>
      <c r="D71" s="9">
        <v>2629</v>
      </c>
      <c r="E71" s="10">
        <v>43831</v>
      </c>
      <c r="F71" s="14">
        <v>13145</v>
      </c>
      <c r="G71" s="14">
        <v>5783.8</v>
      </c>
      <c r="H71" s="14">
        <f>SalesData[[#This Row],[Revenue]]-SalesData[[#This Row],[Cost]]</f>
        <v>7361.2</v>
      </c>
      <c r="I71" s="23">
        <f>(SalesData[[#This Row],[Profit]]/SalesData[[#This Row],[Revenue]])*100</f>
        <v>55.999999999999993</v>
      </c>
    </row>
    <row r="72" spans="1:9" x14ac:dyDescent="0.3">
      <c r="A72" s="8">
        <v>5</v>
      </c>
      <c r="B72" s="8">
        <v>587035</v>
      </c>
      <c r="C72" s="8" t="s">
        <v>5</v>
      </c>
      <c r="D72" s="9">
        <v>2620</v>
      </c>
      <c r="E72" s="10">
        <v>44075</v>
      </c>
      <c r="F72" s="14">
        <v>13100</v>
      </c>
      <c r="G72" s="14">
        <v>5240</v>
      </c>
      <c r="H72" s="14">
        <f>SalesData[[#This Row],[Revenue]]-SalesData[[#This Row],[Cost]]</f>
        <v>7860</v>
      </c>
      <c r="I72" s="23">
        <f>(SalesData[[#This Row],[Profit]]/SalesData[[#This Row],[Revenue]])*100</f>
        <v>60</v>
      </c>
    </row>
    <row r="73" spans="1:9" x14ac:dyDescent="0.3">
      <c r="A73" s="8">
        <v>3</v>
      </c>
      <c r="B73" s="8">
        <v>375461</v>
      </c>
      <c r="C73" s="8" t="s">
        <v>4</v>
      </c>
      <c r="D73" s="9">
        <v>2177</v>
      </c>
      <c r="E73" s="10">
        <v>44105</v>
      </c>
      <c r="F73" s="14">
        <v>13062</v>
      </c>
      <c r="G73" s="14">
        <v>5986.75</v>
      </c>
      <c r="H73" s="14">
        <f>SalesData[[#This Row],[Revenue]]-SalesData[[#This Row],[Cost]]</f>
        <v>7075.25</v>
      </c>
      <c r="I73" s="23">
        <f>(SalesData[[#This Row],[Profit]]/SalesData[[#This Row],[Revenue]])*100</f>
        <v>54.166666666666664</v>
      </c>
    </row>
    <row r="74" spans="1:9" x14ac:dyDescent="0.3">
      <c r="A74" s="8">
        <v>1</v>
      </c>
      <c r="B74" s="8">
        <v>806592</v>
      </c>
      <c r="C74" s="8" t="s">
        <v>4</v>
      </c>
      <c r="D74" s="9">
        <v>2161</v>
      </c>
      <c r="E74" s="10">
        <v>43891</v>
      </c>
      <c r="F74" s="14">
        <v>12966</v>
      </c>
      <c r="G74" s="14">
        <v>5942.75</v>
      </c>
      <c r="H74" s="14">
        <f>SalesData[[#This Row],[Revenue]]-SalesData[[#This Row],[Cost]]</f>
        <v>7023.25</v>
      </c>
      <c r="I74" s="23">
        <f>(SalesData[[#This Row],[Profit]]/SalesData[[#This Row],[Revenue]])*100</f>
        <v>54.166666666666664</v>
      </c>
    </row>
    <row r="75" spans="1:9" x14ac:dyDescent="0.3">
      <c r="A75" s="8">
        <v>2</v>
      </c>
      <c r="B75" s="8">
        <v>431261</v>
      </c>
      <c r="C75" s="8" t="s">
        <v>4</v>
      </c>
      <c r="D75" s="9">
        <v>2145</v>
      </c>
      <c r="E75" s="10">
        <v>43739</v>
      </c>
      <c r="F75" s="14">
        <v>12870</v>
      </c>
      <c r="G75" s="14">
        <v>5898.75</v>
      </c>
      <c r="H75" s="14">
        <f>SalesData[[#This Row],[Revenue]]-SalesData[[#This Row],[Cost]]</f>
        <v>6971.25</v>
      </c>
      <c r="I75" s="23">
        <f>(SalesData[[#This Row],[Profit]]/SalesData[[#This Row],[Revenue]])*100</f>
        <v>54.166666666666664</v>
      </c>
    </row>
    <row r="76" spans="1:9" x14ac:dyDescent="0.3">
      <c r="A76" s="8">
        <v>4</v>
      </c>
      <c r="B76" s="8">
        <v>702523</v>
      </c>
      <c r="C76" s="8" t="s">
        <v>6</v>
      </c>
      <c r="D76" s="9">
        <v>2574</v>
      </c>
      <c r="E76" s="10">
        <v>44044</v>
      </c>
      <c r="F76" s="14">
        <v>12870</v>
      </c>
      <c r="G76" s="14">
        <v>5662.8</v>
      </c>
      <c r="H76" s="14">
        <f>SalesData[[#This Row],[Revenue]]-SalesData[[#This Row],[Cost]]</f>
        <v>7207.2</v>
      </c>
      <c r="I76" s="23">
        <f>(SalesData[[#This Row],[Profit]]/SalesData[[#This Row],[Revenue]])*100</f>
        <v>55.999999999999993</v>
      </c>
    </row>
    <row r="77" spans="1:9" x14ac:dyDescent="0.3">
      <c r="A77" s="8">
        <v>2</v>
      </c>
      <c r="B77" s="8">
        <v>334678</v>
      </c>
      <c r="C77" s="8" t="s">
        <v>5</v>
      </c>
      <c r="D77" s="9">
        <v>2565</v>
      </c>
      <c r="E77" s="10">
        <v>43831</v>
      </c>
      <c r="F77" s="14">
        <v>12825</v>
      </c>
      <c r="G77" s="14">
        <v>5130</v>
      </c>
      <c r="H77" s="14">
        <f>SalesData[[#This Row],[Revenue]]-SalesData[[#This Row],[Cost]]</f>
        <v>7695</v>
      </c>
      <c r="I77" s="23">
        <f>(SalesData[[#This Row],[Profit]]/SalesData[[#This Row],[Revenue]])*100</f>
        <v>60</v>
      </c>
    </row>
    <row r="78" spans="1:9" x14ac:dyDescent="0.3">
      <c r="A78" s="8">
        <v>3</v>
      </c>
      <c r="B78" s="8">
        <v>408804</v>
      </c>
      <c r="C78" s="8" t="s">
        <v>5</v>
      </c>
      <c r="D78" s="9">
        <v>2559</v>
      </c>
      <c r="E78" s="10">
        <v>44044</v>
      </c>
      <c r="F78" s="14">
        <v>12795</v>
      </c>
      <c r="G78" s="14">
        <v>5118</v>
      </c>
      <c r="H78" s="14">
        <f>SalesData[[#This Row],[Revenue]]-SalesData[[#This Row],[Cost]]</f>
        <v>7677</v>
      </c>
      <c r="I78" s="23">
        <f>(SalesData[[#This Row],[Profit]]/SalesData[[#This Row],[Revenue]])*100</f>
        <v>60</v>
      </c>
    </row>
    <row r="79" spans="1:9" x14ac:dyDescent="0.3">
      <c r="A79" s="8">
        <v>4</v>
      </c>
      <c r="B79" s="8">
        <v>519269</v>
      </c>
      <c r="C79" s="8" t="s">
        <v>6</v>
      </c>
      <c r="D79" s="9">
        <v>2548</v>
      </c>
      <c r="E79" s="10">
        <v>43770</v>
      </c>
      <c r="F79" s="14">
        <v>12740</v>
      </c>
      <c r="G79" s="14">
        <v>5605.6</v>
      </c>
      <c r="H79" s="14">
        <f>SalesData[[#This Row],[Revenue]]-SalesData[[#This Row],[Cost]]</f>
        <v>7134.4</v>
      </c>
      <c r="I79" s="23">
        <f>(SalesData[[#This Row],[Profit]]/SalesData[[#This Row],[Revenue]])*100</f>
        <v>55.999999999999993</v>
      </c>
    </row>
    <row r="80" spans="1:9" x14ac:dyDescent="0.3">
      <c r="A80" s="8">
        <v>3</v>
      </c>
      <c r="B80" s="8">
        <v>844763</v>
      </c>
      <c r="C80" s="8" t="s">
        <v>5</v>
      </c>
      <c r="D80" s="9">
        <v>2535</v>
      </c>
      <c r="E80" s="10">
        <v>43922</v>
      </c>
      <c r="F80" s="14">
        <v>12675</v>
      </c>
      <c r="G80" s="14">
        <v>5070</v>
      </c>
      <c r="H80" s="14">
        <f>SalesData[[#This Row],[Revenue]]-SalesData[[#This Row],[Cost]]</f>
        <v>7605</v>
      </c>
      <c r="I80" s="23">
        <f>(SalesData[[#This Row],[Profit]]/SalesData[[#This Row],[Revenue]])*100</f>
        <v>60</v>
      </c>
    </row>
    <row r="81" spans="1:9" x14ac:dyDescent="0.3">
      <c r="A81" s="8">
        <v>3</v>
      </c>
      <c r="B81" s="8">
        <v>436809</v>
      </c>
      <c r="C81" s="8" t="s">
        <v>5</v>
      </c>
      <c r="D81" s="9">
        <v>2532</v>
      </c>
      <c r="E81" s="10">
        <v>43922</v>
      </c>
      <c r="F81" s="14">
        <v>12660</v>
      </c>
      <c r="G81" s="14">
        <v>5064</v>
      </c>
      <c r="H81" s="14">
        <f>SalesData[[#This Row],[Revenue]]-SalesData[[#This Row],[Cost]]</f>
        <v>7596</v>
      </c>
      <c r="I81" s="23">
        <f>(SalesData[[#This Row],[Profit]]/SalesData[[#This Row],[Revenue]])*100</f>
        <v>60</v>
      </c>
    </row>
    <row r="82" spans="1:9" x14ac:dyDescent="0.3">
      <c r="A82" s="8">
        <v>5</v>
      </c>
      <c r="B82" s="8">
        <v>764088</v>
      </c>
      <c r="C82" s="8" t="s">
        <v>4</v>
      </c>
      <c r="D82" s="9">
        <v>2110</v>
      </c>
      <c r="E82" s="10">
        <v>44075</v>
      </c>
      <c r="F82" s="14">
        <v>12660</v>
      </c>
      <c r="G82" s="14">
        <v>5802.5</v>
      </c>
      <c r="H82" s="14">
        <f>SalesData[[#This Row],[Revenue]]-SalesData[[#This Row],[Cost]]</f>
        <v>6857.5</v>
      </c>
      <c r="I82" s="23">
        <f>(SalesData[[#This Row],[Profit]]/SalesData[[#This Row],[Revenue]])*100</f>
        <v>54.166666666666664</v>
      </c>
    </row>
    <row r="83" spans="1:9" x14ac:dyDescent="0.3">
      <c r="A83" s="8">
        <v>3</v>
      </c>
      <c r="B83" s="8">
        <v>684759</v>
      </c>
      <c r="C83" s="8" t="s">
        <v>5</v>
      </c>
      <c r="D83" s="9">
        <v>2518</v>
      </c>
      <c r="E83" s="10">
        <v>43983</v>
      </c>
      <c r="F83" s="14">
        <v>12590</v>
      </c>
      <c r="G83" s="14">
        <v>5036</v>
      </c>
      <c r="H83" s="14">
        <f>SalesData[[#This Row],[Revenue]]-SalesData[[#This Row],[Cost]]</f>
        <v>7554</v>
      </c>
      <c r="I83" s="23">
        <f>(SalesData[[#This Row],[Profit]]/SalesData[[#This Row],[Revenue]])*100</f>
        <v>60</v>
      </c>
    </row>
    <row r="84" spans="1:9" x14ac:dyDescent="0.3">
      <c r="A84" s="8">
        <v>2</v>
      </c>
      <c r="B84" s="8">
        <v>894331</v>
      </c>
      <c r="C84" s="8" t="s">
        <v>4</v>
      </c>
      <c r="D84" s="9">
        <v>2092</v>
      </c>
      <c r="E84" s="10">
        <v>43770</v>
      </c>
      <c r="F84" s="14">
        <v>12552</v>
      </c>
      <c r="G84" s="14">
        <v>5753</v>
      </c>
      <c r="H84" s="14">
        <f>SalesData[[#This Row],[Revenue]]-SalesData[[#This Row],[Cost]]</f>
        <v>6799</v>
      </c>
      <c r="I84" s="23">
        <f>(SalesData[[#This Row],[Profit]]/SalesData[[#This Row],[Revenue]])*100</f>
        <v>54.166666666666664</v>
      </c>
    </row>
    <row r="85" spans="1:9" x14ac:dyDescent="0.3">
      <c r="A85" s="8">
        <v>1</v>
      </c>
      <c r="B85" s="8">
        <v>529471</v>
      </c>
      <c r="C85" s="8" t="s">
        <v>4</v>
      </c>
      <c r="D85" s="9">
        <v>2087</v>
      </c>
      <c r="E85" s="10">
        <v>44075</v>
      </c>
      <c r="F85" s="14">
        <v>12522</v>
      </c>
      <c r="G85" s="14">
        <v>5739.25</v>
      </c>
      <c r="H85" s="14">
        <f>SalesData[[#This Row],[Revenue]]-SalesData[[#This Row],[Cost]]</f>
        <v>6782.75</v>
      </c>
      <c r="I85" s="23">
        <f>(SalesData[[#This Row],[Profit]]/SalesData[[#This Row],[Revenue]])*100</f>
        <v>54.166666666666664</v>
      </c>
    </row>
    <row r="86" spans="1:9" x14ac:dyDescent="0.3">
      <c r="A86" s="8">
        <v>1</v>
      </c>
      <c r="B86" s="8">
        <v>881268</v>
      </c>
      <c r="C86" s="8" t="s">
        <v>4</v>
      </c>
      <c r="D86" s="9">
        <v>2076</v>
      </c>
      <c r="E86" s="10">
        <v>43739</v>
      </c>
      <c r="F86" s="14">
        <v>12456</v>
      </c>
      <c r="G86" s="14">
        <v>5709</v>
      </c>
      <c r="H86" s="14">
        <f>SalesData[[#This Row],[Revenue]]-SalesData[[#This Row],[Cost]]</f>
        <v>6747</v>
      </c>
      <c r="I86" s="23">
        <f>(SalesData[[#This Row],[Profit]]/SalesData[[#This Row],[Revenue]])*100</f>
        <v>54.166666666666664</v>
      </c>
    </row>
    <row r="87" spans="1:9" x14ac:dyDescent="0.3">
      <c r="A87" s="8">
        <v>3</v>
      </c>
      <c r="B87" s="8">
        <v>683349</v>
      </c>
      <c r="C87" s="8" t="s">
        <v>6</v>
      </c>
      <c r="D87" s="9">
        <v>2475</v>
      </c>
      <c r="E87" s="10">
        <v>43891</v>
      </c>
      <c r="F87" s="14">
        <v>12375</v>
      </c>
      <c r="G87" s="14">
        <v>5445</v>
      </c>
      <c r="H87" s="14">
        <f>SalesData[[#This Row],[Revenue]]-SalesData[[#This Row],[Cost]]</f>
        <v>6930</v>
      </c>
      <c r="I87" s="23">
        <f>(SalesData[[#This Row],[Profit]]/SalesData[[#This Row],[Revenue]])*100</f>
        <v>56.000000000000007</v>
      </c>
    </row>
    <row r="88" spans="1:9" x14ac:dyDescent="0.3">
      <c r="A88" s="8">
        <v>4</v>
      </c>
      <c r="B88" s="8">
        <v>140516</v>
      </c>
      <c r="C88" s="8" t="s">
        <v>6</v>
      </c>
      <c r="D88" s="9">
        <v>2475</v>
      </c>
      <c r="E88" s="10">
        <v>44044</v>
      </c>
      <c r="F88" s="14">
        <v>12375</v>
      </c>
      <c r="G88" s="14">
        <v>5445</v>
      </c>
      <c r="H88" s="14">
        <f>SalesData[[#This Row],[Revenue]]-SalesData[[#This Row],[Cost]]</f>
        <v>6930</v>
      </c>
      <c r="I88" s="23">
        <f>(SalesData[[#This Row],[Profit]]/SalesData[[#This Row],[Revenue]])*100</f>
        <v>56.000000000000007</v>
      </c>
    </row>
    <row r="89" spans="1:9" x14ac:dyDescent="0.3">
      <c r="A89" s="8">
        <v>5</v>
      </c>
      <c r="B89" s="8">
        <v>703997</v>
      </c>
      <c r="C89" s="8" t="s">
        <v>5</v>
      </c>
      <c r="D89" s="9">
        <v>2472</v>
      </c>
      <c r="E89" s="10">
        <v>44075</v>
      </c>
      <c r="F89" s="14">
        <v>12360</v>
      </c>
      <c r="G89" s="14">
        <v>4944</v>
      </c>
      <c r="H89" s="14">
        <f>SalesData[[#This Row],[Revenue]]-SalesData[[#This Row],[Cost]]</f>
        <v>7416</v>
      </c>
      <c r="I89" s="23">
        <f>(SalesData[[#This Row],[Profit]]/SalesData[[#This Row],[Revenue]])*100</f>
        <v>60</v>
      </c>
    </row>
    <row r="90" spans="1:9" x14ac:dyDescent="0.3">
      <c r="A90" s="8">
        <v>3</v>
      </c>
      <c r="B90" s="8">
        <v>864409</v>
      </c>
      <c r="C90" s="8" t="s">
        <v>5</v>
      </c>
      <c r="D90" s="9">
        <v>2470</v>
      </c>
      <c r="E90" s="10">
        <v>43709</v>
      </c>
      <c r="F90" s="14">
        <v>12350</v>
      </c>
      <c r="G90" s="14">
        <v>4940</v>
      </c>
      <c r="H90" s="14">
        <f>SalesData[[#This Row],[Revenue]]-SalesData[[#This Row],[Cost]]</f>
        <v>7410</v>
      </c>
      <c r="I90" s="23">
        <f>(SalesData[[#This Row],[Profit]]/SalesData[[#This Row],[Revenue]])*100</f>
        <v>60</v>
      </c>
    </row>
    <row r="91" spans="1:9" x14ac:dyDescent="0.3">
      <c r="A91" s="8">
        <v>3</v>
      </c>
      <c r="B91" s="8">
        <v>496123</v>
      </c>
      <c r="C91" s="8" t="s">
        <v>5</v>
      </c>
      <c r="D91" s="9">
        <v>2460</v>
      </c>
      <c r="E91" s="10">
        <v>43983</v>
      </c>
      <c r="F91" s="14">
        <v>12300</v>
      </c>
      <c r="G91" s="14">
        <v>4920</v>
      </c>
      <c r="H91" s="14">
        <f>SalesData[[#This Row],[Revenue]]-SalesData[[#This Row],[Cost]]</f>
        <v>7380</v>
      </c>
      <c r="I91" s="23">
        <f>(SalesData[[#This Row],[Profit]]/SalesData[[#This Row],[Revenue]])*100</f>
        <v>60</v>
      </c>
    </row>
    <row r="92" spans="1:9" x14ac:dyDescent="0.3">
      <c r="A92" s="8">
        <v>3</v>
      </c>
      <c r="B92" s="8">
        <v>235897</v>
      </c>
      <c r="C92" s="8" t="s">
        <v>6</v>
      </c>
      <c r="D92" s="9">
        <v>2460</v>
      </c>
      <c r="E92" s="10">
        <v>43983</v>
      </c>
      <c r="F92" s="14">
        <v>12300</v>
      </c>
      <c r="G92" s="14">
        <v>5412</v>
      </c>
      <c r="H92" s="14">
        <f>SalesData[[#This Row],[Revenue]]-SalesData[[#This Row],[Cost]]</f>
        <v>6888</v>
      </c>
      <c r="I92" s="23">
        <f>(SalesData[[#This Row],[Profit]]/SalesData[[#This Row],[Revenue]])*100</f>
        <v>56.000000000000007</v>
      </c>
    </row>
    <row r="93" spans="1:9" x14ac:dyDescent="0.3">
      <c r="A93" s="8">
        <v>3</v>
      </c>
      <c r="B93" s="8">
        <v>120842</v>
      </c>
      <c r="C93" s="8" t="s">
        <v>5</v>
      </c>
      <c r="D93" s="9">
        <v>2441</v>
      </c>
      <c r="E93" s="10">
        <v>44105</v>
      </c>
      <c r="F93" s="14">
        <v>12205</v>
      </c>
      <c r="G93" s="14">
        <v>4882</v>
      </c>
      <c r="H93" s="14">
        <f>SalesData[[#This Row],[Revenue]]-SalesData[[#This Row],[Cost]]</f>
        <v>7323</v>
      </c>
      <c r="I93" s="23">
        <f>(SalesData[[#This Row],[Profit]]/SalesData[[#This Row],[Revenue]])*100</f>
        <v>60</v>
      </c>
    </row>
    <row r="94" spans="1:9" x14ac:dyDescent="0.3">
      <c r="A94" s="8">
        <v>2</v>
      </c>
      <c r="B94" s="8">
        <v>859158</v>
      </c>
      <c r="C94" s="8" t="s">
        <v>5</v>
      </c>
      <c r="D94" s="9">
        <v>2434.5</v>
      </c>
      <c r="E94" s="10">
        <v>43831</v>
      </c>
      <c r="F94" s="14">
        <v>12172.5</v>
      </c>
      <c r="G94" s="14">
        <v>4869</v>
      </c>
      <c r="H94" s="14">
        <f>SalesData[[#This Row],[Revenue]]-SalesData[[#This Row],[Cost]]</f>
        <v>7303.5</v>
      </c>
      <c r="I94" s="23">
        <f>(SalesData[[#This Row],[Profit]]/SalesData[[#This Row],[Revenue]])*100</f>
        <v>60</v>
      </c>
    </row>
    <row r="95" spans="1:9" x14ac:dyDescent="0.3">
      <c r="A95" s="8">
        <v>5</v>
      </c>
      <c r="B95" s="8">
        <v>115582</v>
      </c>
      <c r="C95" s="8" t="s">
        <v>5</v>
      </c>
      <c r="D95" s="9">
        <v>2431</v>
      </c>
      <c r="E95" s="10">
        <v>44166</v>
      </c>
      <c r="F95" s="14">
        <v>12155</v>
      </c>
      <c r="G95" s="14">
        <v>4862</v>
      </c>
      <c r="H95" s="14">
        <f>SalesData[[#This Row],[Revenue]]-SalesData[[#This Row],[Cost]]</f>
        <v>7293</v>
      </c>
      <c r="I95" s="23">
        <f>(SalesData[[#This Row],[Profit]]/SalesData[[#This Row],[Revenue]])*100</f>
        <v>60</v>
      </c>
    </row>
    <row r="96" spans="1:9" x14ac:dyDescent="0.3">
      <c r="A96" s="8">
        <v>4</v>
      </c>
      <c r="B96" s="8">
        <v>442121</v>
      </c>
      <c r="C96" s="8" t="s">
        <v>5</v>
      </c>
      <c r="D96" s="9">
        <v>2428</v>
      </c>
      <c r="E96" s="10">
        <v>43891</v>
      </c>
      <c r="F96" s="14">
        <v>12140</v>
      </c>
      <c r="G96" s="14">
        <v>4856</v>
      </c>
      <c r="H96" s="14">
        <f>SalesData[[#This Row],[Revenue]]-SalesData[[#This Row],[Cost]]</f>
        <v>7284</v>
      </c>
      <c r="I96" s="23">
        <f>(SalesData[[#This Row],[Profit]]/SalesData[[#This Row],[Revenue]])*100</f>
        <v>60</v>
      </c>
    </row>
    <row r="97" spans="1:9" x14ac:dyDescent="0.3">
      <c r="A97" s="8">
        <v>2</v>
      </c>
      <c r="B97" s="8">
        <v>146841</v>
      </c>
      <c r="C97" s="8" t="s">
        <v>5</v>
      </c>
      <c r="D97" s="9">
        <v>2425.5</v>
      </c>
      <c r="E97" s="10">
        <v>44013</v>
      </c>
      <c r="F97" s="14">
        <v>12127.5</v>
      </c>
      <c r="G97" s="14">
        <v>4851</v>
      </c>
      <c r="H97" s="14">
        <f>SalesData[[#This Row],[Revenue]]-SalesData[[#This Row],[Cost]]</f>
        <v>7276.5</v>
      </c>
      <c r="I97" s="23">
        <f>(SalesData[[#This Row],[Profit]]/SalesData[[#This Row],[Revenue]])*100</f>
        <v>60</v>
      </c>
    </row>
    <row r="98" spans="1:9" x14ac:dyDescent="0.3">
      <c r="A98" s="8">
        <v>5</v>
      </c>
      <c r="B98" s="8">
        <v>527753</v>
      </c>
      <c r="C98" s="8" t="s">
        <v>5</v>
      </c>
      <c r="D98" s="9">
        <v>2417</v>
      </c>
      <c r="E98" s="10">
        <v>43831</v>
      </c>
      <c r="F98" s="14">
        <v>12085</v>
      </c>
      <c r="G98" s="14">
        <v>4834</v>
      </c>
      <c r="H98" s="14">
        <f>SalesData[[#This Row],[Revenue]]-SalesData[[#This Row],[Cost]]</f>
        <v>7251</v>
      </c>
      <c r="I98" s="23">
        <f>(SalesData[[#This Row],[Profit]]/SalesData[[#This Row],[Revenue]])*100</f>
        <v>60</v>
      </c>
    </row>
    <row r="99" spans="1:9" x14ac:dyDescent="0.3">
      <c r="A99" s="8">
        <v>4</v>
      </c>
      <c r="B99" s="8">
        <v>899743</v>
      </c>
      <c r="C99" s="8" t="s">
        <v>4</v>
      </c>
      <c r="D99" s="9">
        <v>2009</v>
      </c>
      <c r="E99" s="10">
        <v>44105</v>
      </c>
      <c r="F99" s="14">
        <v>12054</v>
      </c>
      <c r="G99" s="14">
        <v>5524.75</v>
      </c>
      <c r="H99" s="14">
        <f>SalesData[[#This Row],[Revenue]]-SalesData[[#This Row],[Cost]]</f>
        <v>6529.25</v>
      </c>
      <c r="I99" s="23">
        <f>(SalesData[[#This Row],[Profit]]/SalesData[[#This Row],[Revenue]])*100</f>
        <v>54.166666666666664</v>
      </c>
    </row>
    <row r="100" spans="1:9" x14ac:dyDescent="0.3">
      <c r="A100" s="8">
        <v>3</v>
      </c>
      <c r="B100" s="8">
        <v>231476</v>
      </c>
      <c r="C100" s="8" t="s">
        <v>5</v>
      </c>
      <c r="D100" s="9">
        <v>2409</v>
      </c>
      <c r="E100" s="10">
        <v>43709</v>
      </c>
      <c r="F100" s="14">
        <v>12045</v>
      </c>
      <c r="G100" s="14">
        <v>4818</v>
      </c>
      <c r="H100" s="14">
        <f>SalesData[[#This Row],[Revenue]]-SalesData[[#This Row],[Cost]]</f>
        <v>7227</v>
      </c>
      <c r="I100" s="23">
        <f>(SalesData[[#This Row],[Profit]]/SalesData[[#This Row],[Revenue]])*100</f>
        <v>60</v>
      </c>
    </row>
    <row r="101" spans="1:9" x14ac:dyDescent="0.3">
      <c r="A101" s="8">
        <v>1</v>
      </c>
      <c r="B101" s="8">
        <v>727283</v>
      </c>
      <c r="C101" s="8" t="s">
        <v>7</v>
      </c>
      <c r="D101" s="9">
        <v>2996</v>
      </c>
      <c r="E101" s="10">
        <v>43739</v>
      </c>
      <c r="F101" s="14">
        <v>11984</v>
      </c>
      <c r="G101" s="14">
        <v>4494</v>
      </c>
      <c r="H101" s="14">
        <f>SalesData[[#This Row],[Revenue]]-SalesData[[#This Row],[Cost]]</f>
        <v>7490</v>
      </c>
      <c r="I101" s="23">
        <f>(SalesData[[#This Row],[Profit]]/SalesData[[#This Row],[Revenue]])*100</f>
        <v>62.5</v>
      </c>
    </row>
    <row r="102" spans="1:9" x14ac:dyDescent="0.3">
      <c r="A102" s="8">
        <v>4</v>
      </c>
      <c r="B102" s="8">
        <v>466133</v>
      </c>
      <c r="C102" s="8" t="s">
        <v>5</v>
      </c>
      <c r="D102" s="9">
        <v>2394</v>
      </c>
      <c r="E102" s="10">
        <v>44044</v>
      </c>
      <c r="F102" s="14">
        <v>11970</v>
      </c>
      <c r="G102" s="14">
        <v>4788</v>
      </c>
      <c r="H102" s="14">
        <f>SalesData[[#This Row],[Revenue]]-SalesData[[#This Row],[Cost]]</f>
        <v>7182</v>
      </c>
      <c r="I102" s="23">
        <f>(SalesData[[#This Row],[Profit]]/SalesData[[#This Row],[Revenue]])*100</f>
        <v>60</v>
      </c>
    </row>
    <row r="103" spans="1:9" x14ac:dyDescent="0.3">
      <c r="A103" s="8">
        <v>4</v>
      </c>
      <c r="B103" s="8">
        <v>726489</v>
      </c>
      <c r="C103" s="8" t="s">
        <v>5</v>
      </c>
      <c r="D103" s="9">
        <v>2385</v>
      </c>
      <c r="E103" s="10">
        <v>43891</v>
      </c>
      <c r="F103" s="14">
        <v>11925</v>
      </c>
      <c r="G103" s="14">
        <v>4770</v>
      </c>
      <c r="H103" s="14">
        <f>SalesData[[#This Row],[Revenue]]-SalesData[[#This Row],[Cost]]</f>
        <v>7155</v>
      </c>
      <c r="I103" s="23">
        <f>(SalesData[[#This Row],[Profit]]/SalesData[[#This Row],[Revenue]])*100</f>
        <v>60</v>
      </c>
    </row>
    <row r="104" spans="1:9" x14ac:dyDescent="0.3">
      <c r="A104" s="8">
        <v>4</v>
      </c>
      <c r="B104" s="8">
        <v>235009</v>
      </c>
      <c r="C104" s="8" t="s">
        <v>4</v>
      </c>
      <c r="D104" s="9">
        <v>1976</v>
      </c>
      <c r="E104" s="10">
        <v>44105</v>
      </c>
      <c r="F104" s="14">
        <v>11856</v>
      </c>
      <c r="G104" s="14">
        <v>5434</v>
      </c>
      <c r="H104" s="14">
        <f>SalesData[[#This Row],[Revenue]]-SalesData[[#This Row],[Cost]]</f>
        <v>6422</v>
      </c>
      <c r="I104" s="23">
        <f>(SalesData[[#This Row],[Profit]]/SalesData[[#This Row],[Revenue]])*100</f>
        <v>54.166666666666664</v>
      </c>
    </row>
    <row r="105" spans="1:9" x14ac:dyDescent="0.3">
      <c r="A105" s="8">
        <v>4</v>
      </c>
      <c r="B105" s="8">
        <v>550816</v>
      </c>
      <c r="C105" s="8" t="s">
        <v>5</v>
      </c>
      <c r="D105" s="9">
        <v>2363</v>
      </c>
      <c r="E105" s="10">
        <v>43862</v>
      </c>
      <c r="F105" s="14">
        <v>11815</v>
      </c>
      <c r="G105" s="14">
        <v>4726</v>
      </c>
      <c r="H105" s="14">
        <f>SalesData[[#This Row],[Revenue]]-SalesData[[#This Row],[Cost]]</f>
        <v>7089</v>
      </c>
      <c r="I105" s="23">
        <f>(SalesData[[#This Row],[Profit]]/SalesData[[#This Row],[Revenue]])*100</f>
        <v>60</v>
      </c>
    </row>
    <row r="106" spans="1:9" x14ac:dyDescent="0.3">
      <c r="A106" s="8">
        <v>2</v>
      </c>
      <c r="B106" s="8">
        <v>751733</v>
      </c>
      <c r="C106" s="8" t="s">
        <v>4</v>
      </c>
      <c r="D106" s="9">
        <v>1967</v>
      </c>
      <c r="E106" s="10">
        <v>43891</v>
      </c>
      <c r="F106" s="14">
        <v>11802</v>
      </c>
      <c r="G106" s="14">
        <v>5409.25</v>
      </c>
      <c r="H106" s="14">
        <f>SalesData[[#This Row],[Revenue]]-SalesData[[#This Row],[Cost]]</f>
        <v>6392.75</v>
      </c>
      <c r="I106" s="23">
        <f>(SalesData[[#This Row],[Profit]]/SalesData[[#This Row],[Revenue]])*100</f>
        <v>54.166666666666664</v>
      </c>
    </row>
    <row r="107" spans="1:9" x14ac:dyDescent="0.3">
      <c r="A107" s="8">
        <v>2</v>
      </c>
      <c r="B107" s="8">
        <v>678731</v>
      </c>
      <c r="C107" s="8" t="s">
        <v>5</v>
      </c>
      <c r="D107" s="9">
        <v>2349</v>
      </c>
      <c r="E107" s="10">
        <v>43709</v>
      </c>
      <c r="F107" s="14">
        <v>11745</v>
      </c>
      <c r="G107" s="14">
        <v>4698</v>
      </c>
      <c r="H107" s="14">
        <f>SalesData[[#This Row],[Revenue]]-SalesData[[#This Row],[Cost]]</f>
        <v>7047</v>
      </c>
      <c r="I107" s="23">
        <f>(SalesData[[#This Row],[Profit]]/SalesData[[#This Row],[Revenue]])*100</f>
        <v>60</v>
      </c>
    </row>
    <row r="108" spans="1:9" x14ac:dyDescent="0.3">
      <c r="A108" s="8">
        <v>1</v>
      </c>
      <c r="B108" s="8">
        <v>779126</v>
      </c>
      <c r="C108" s="8" t="s">
        <v>5</v>
      </c>
      <c r="D108" s="9">
        <v>2327</v>
      </c>
      <c r="E108" s="10">
        <v>43952</v>
      </c>
      <c r="F108" s="14">
        <v>11635</v>
      </c>
      <c r="G108" s="14">
        <v>4654</v>
      </c>
      <c r="H108" s="14">
        <f>SalesData[[#This Row],[Revenue]]-SalesData[[#This Row],[Cost]]</f>
        <v>6981</v>
      </c>
      <c r="I108" s="23">
        <f>(SalesData[[#This Row],[Profit]]/SalesData[[#This Row],[Revenue]])*100</f>
        <v>60</v>
      </c>
    </row>
    <row r="109" spans="1:9" x14ac:dyDescent="0.3">
      <c r="A109" s="8">
        <v>1</v>
      </c>
      <c r="B109" s="8">
        <v>219485</v>
      </c>
      <c r="C109" s="8" t="s">
        <v>8</v>
      </c>
      <c r="D109" s="9">
        <v>3874.5</v>
      </c>
      <c r="E109" s="10">
        <v>44013</v>
      </c>
      <c r="F109" s="14">
        <v>11623.5</v>
      </c>
      <c r="G109" s="14">
        <v>4843.125</v>
      </c>
      <c r="H109" s="14">
        <f>SalesData[[#This Row],[Revenue]]-SalesData[[#This Row],[Cost]]</f>
        <v>6780.375</v>
      </c>
      <c r="I109" s="23">
        <f>(SalesData[[#This Row],[Profit]]/SalesData[[#This Row],[Revenue]])*100</f>
        <v>58.333333333333336</v>
      </c>
    </row>
    <row r="110" spans="1:9" x14ac:dyDescent="0.3">
      <c r="A110" s="8">
        <v>2</v>
      </c>
      <c r="B110" s="8">
        <v>482625</v>
      </c>
      <c r="C110" s="8" t="s">
        <v>4</v>
      </c>
      <c r="D110" s="9">
        <v>1916</v>
      </c>
      <c r="E110" s="10">
        <v>43800</v>
      </c>
      <c r="F110" s="14">
        <v>11496</v>
      </c>
      <c r="G110" s="14">
        <v>5269</v>
      </c>
      <c r="H110" s="14">
        <f>SalesData[[#This Row],[Revenue]]-SalesData[[#This Row],[Cost]]</f>
        <v>6227</v>
      </c>
      <c r="I110" s="23">
        <f>(SalesData[[#This Row],[Profit]]/SalesData[[#This Row],[Revenue]])*100</f>
        <v>54.166666666666664</v>
      </c>
    </row>
    <row r="111" spans="1:9" x14ac:dyDescent="0.3">
      <c r="A111" s="8">
        <v>3</v>
      </c>
      <c r="B111" s="8">
        <v>176592</v>
      </c>
      <c r="C111" s="8" t="s">
        <v>5</v>
      </c>
      <c r="D111" s="9">
        <v>2299</v>
      </c>
      <c r="E111" s="10">
        <v>43739</v>
      </c>
      <c r="F111" s="14">
        <v>11495</v>
      </c>
      <c r="G111" s="14">
        <v>4598</v>
      </c>
      <c r="H111" s="14">
        <f>SalesData[[#This Row],[Revenue]]-SalesData[[#This Row],[Cost]]</f>
        <v>6897</v>
      </c>
      <c r="I111" s="23">
        <f>(SalesData[[#This Row],[Profit]]/SalesData[[#This Row],[Revenue]])*100</f>
        <v>60</v>
      </c>
    </row>
    <row r="112" spans="1:9" x14ac:dyDescent="0.3">
      <c r="A112" s="8">
        <v>4</v>
      </c>
      <c r="B112" s="8">
        <v>579016</v>
      </c>
      <c r="C112" s="8" t="s">
        <v>5</v>
      </c>
      <c r="D112" s="9">
        <v>2296</v>
      </c>
      <c r="E112" s="10">
        <v>43862</v>
      </c>
      <c r="F112" s="14">
        <v>11480</v>
      </c>
      <c r="G112" s="14">
        <v>4592</v>
      </c>
      <c r="H112" s="14">
        <f>SalesData[[#This Row],[Revenue]]-SalesData[[#This Row],[Cost]]</f>
        <v>6888</v>
      </c>
      <c r="I112" s="23">
        <f>(SalesData[[#This Row],[Profit]]/SalesData[[#This Row],[Revenue]])*100</f>
        <v>60</v>
      </c>
    </row>
    <row r="113" spans="1:9" x14ac:dyDescent="0.3">
      <c r="A113" s="8">
        <v>1</v>
      </c>
      <c r="B113" s="8">
        <v>866409</v>
      </c>
      <c r="C113" s="8" t="s">
        <v>7</v>
      </c>
      <c r="D113" s="9">
        <v>2852</v>
      </c>
      <c r="E113" s="10">
        <v>44166</v>
      </c>
      <c r="F113" s="14">
        <v>11408</v>
      </c>
      <c r="G113" s="14">
        <v>4278</v>
      </c>
      <c r="H113" s="14">
        <f>SalesData[[#This Row],[Revenue]]-SalesData[[#This Row],[Cost]]</f>
        <v>7130</v>
      </c>
      <c r="I113" s="23">
        <f>(SalesData[[#This Row],[Profit]]/SalesData[[#This Row],[Revenue]])*100</f>
        <v>62.5</v>
      </c>
    </row>
    <row r="114" spans="1:9" x14ac:dyDescent="0.3">
      <c r="A114" s="8">
        <v>2</v>
      </c>
      <c r="B114" s="8">
        <v>654585</v>
      </c>
      <c r="C114" s="8" t="s">
        <v>7</v>
      </c>
      <c r="D114" s="9">
        <v>2851</v>
      </c>
      <c r="E114" s="10">
        <v>43739</v>
      </c>
      <c r="F114" s="14">
        <v>11404</v>
      </c>
      <c r="G114" s="14">
        <v>4276.5</v>
      </c>
      <c r="H114" s="14">
        <f>SalesData[[#This Row],[Revenue]]-SalesData[[#This Row],[Cost]]</f>
        <v>7127.5</v>
      </c>
      <c r="I114" s="23">
        <f>(SalesData[[#This Row],[Profit]]/SalesData[[#This Row],[Revenue]])*100</f>
        <v>62.5</v>
      </c>
    </row>
    <row r="115" spans="1:9" x14ac:dyDescent="0.3">
      <c r="A115" s="8">
        <v>4</v>
      </c>
      <c r="B115" s="8">
        <v>655952</v>
      </c>
      <c r="C115" s="8" t="s">
        <v>6</v>
      </c>
      <c r="D115" s="9">
        <v>2276</v>
      </c>
      <c r="E115" s="10">
        <v>43952</v>
      </c>
      <c r="F115" s="14">
        <v>11380</v>
      </c>
      <c r="G115" s="14">
        <v>5007.2</v>
      </c>
      <c r="H115" s="14">
        <f>SalesData[[#This Row],[Revenue]]-SalesData[[#This Row],[Cost]]</f>
        <v>6372.8</v>
      </c>
      <c r="I115" s="23">
        <f>(SalesData[[#This Row],[Profit]]/SalesData[[#This Row],[Revenue]])*100</f>
        <v>56.000000000000007</v>
      </c>
    </row>
    <row r="116" spans="1:9" x14ac:dyDescent="0.3">
      <c r="A116" s="8">
        <v>2</v>
      </c>
      <c r="B116" s="8">
        <v>779393</v>
      </c>
      <c r="C116" s="8" t="s">
        <v>7</v>
      </c>
      <c r="D116" s="9">
        <v>2844</v>
      </c>
      <c r="E116" s="10">
        <v>43983</v>
      </c>
      <c r="F116" s="14">
        <v>11376</v>
      </c>
      <c r="G116" s="14">
        <v>4266</v>
      </c>
      <c r="H116" s="14">
        <f>SalesData[[#This Row],[Revenue]]-SalesData[[#This Row],[Cost]]</f>
        <v>7110</v>
      </c>
      <c r="I116" s="23">
        <f>(SalesData[[#This Row],[Profit]]/SalesData[[#This Row],[Revenue]])*100</f>
        <v>62.5</v>
      </c>
    </row>
    <row r="117" spans="1:9" x14ac:dyDescent="0.3">
      <c r="A117" s="8">
        <v>2</v>
      </c>
      <c r="B117" s="8">
        <v>738910</v>
      </c>
      <c r="C117" s="8" t="s">
        <v>5</v>
      </c>
      <c r="D117" s="9">
        <v>2261</v>
      </c>
      <c r="E117" s="10">
        <v>43800</v>
      </c>
      <c r="F117" s="14">
        <v>11305</v>
      </c>
      <c r="G117" s="14">
        <v>4522</v>
      </c>
      <c r="H117" s="14">
        <f>SalesData[[#This Row],[Revenue]]-SalesData[[#This Row],[Cost]]</f>
        <v>6783</v>
      </c>
      <c r="I117" s="23">
        <f>(SalesData[[#This Row],[Profit]]/SalesData[[#This Row],[Revenue]])*100</f>
        <v>60</v>
      </c>
    </row>
    <row r="118" spans="1:9" x14ac:dyDescent="0.3">
      <c r="A118" s="8">
        <v>4</v>
      </c>
      <c r="B118" s="8">
        <v>384743</v>
      </c>
      <c r="C118" s="8" t="s">
        <v>7</v>
      </c>
      <c r="D118" s="9">
        <v>2821</v>
      </c>
      <c r="E118" s="10">
        <v>43800</v>
      </c>
      <c r="F118" s="14">
        <v>11284</v>
      </c>
      <c r="G118" s="14">
        <v>4231.5</v>
      </c>
      <c r="H118" s="14">
        <f>SalesData[[#This Row],[Revenue]]-SalesData[[#This Row],[Cost]]</f>
        <v>7052.5</v>
      </c>
      <c r="I118" s="23">
        <f>(SalesData[[#This Row],[Profit]]/SalesData[[#This Row],[Revenue]])*100</f>
        <v>62.5</v>
      </c>
    </row>
    <row r="119" spans="1:9" x14ac:dyDescent="0.3">
      <c r="A119" s="8">
        <v>2</v>
      </c>
      <c r="B119" s="8">
        <v>327555</v>
      </c>
      <c r="C119" s="8" t="s">
        <v>7</v>
      </c>
      <c r="D119" s="9">
        <v>2811</v>
      </c>
      <c r="E119" s="10">
        <v>44013</v>
      </c>
      <c r="F119" s="14">
        <v>11244</v>
      </c>
      <c r="G119" s="14">
        <v>4216.5</v>
      </c>
      <c r="H119" s="14">
        <f>SalesData[[#This Row],[Revenue]]-SalesData[[#This Row],[Cost]]</f>
        <v>7027.5</v>
      </c>
      <c r="I119" s="23">
        <f>(SalesData[[#This Row],[Profit]]/SalesData[[#This Row],[Revenue]])*100</f>
        <v>62.5</v>
      </c>
    </row>
    <row r="120" spans="1:9" x14ac:dyDescent="0.3">
      <c r="A120" s="8">
        <v>3</v>
      </c>
      <c r="B120" s="8">
        <v>761022</v>
      </c>
      <c r="C120" s="8" t="s">
        <v>6</v>
      </c>
      <c r="D120" s="9">
        <v>2240</v>
      </c>
      <c r="E120" s="10">
        <v>43862</v>
      </c>
      <c r="F120" s="14">
        <v>11200</v>
      </c>
      <c r="G120" s="14">
        <v>4928</v>
      </c>
      <c r="H120" s="14">
        <f>SalesData[[#This Row],[Revenue]]-SalesData[[#This Row],[Cost]]</f>
        <v>6272</v>
      </c>
      <c r="I120" s="23">
        <f>(SalesData[[#This Row],[Profit]]/SalesData[[#This Row],[Revenue]])*100</f>
        <v>56.000000000000007</v>
      </c>
    </row>
    <row r="121" spans="1:9" x14ac:dyDescent="0.3">
      <c r="A121" s="8">
        <v>2</v>
      </c>
      <c r="B121" s="8">
        <v>812448</v>
      </c>
      <c r="C121" s="8" t="s">
        <v>7</v>
      </c>
      <c r="D121" s="9">
        <v>2791</v>
      </c>
      <c r="E121" s="10">
        <v>44136</v>
      </c>
      <c r="F121" s="14">
        <v>11164</v>
      </c>
      <c r="G121" s="14">
        <v>4186.5</v>
      </c>
      <c r="H121" s="14">
        <f>SalesData[[#This Row],[Revenue]]-SalesData[[#This Row],[Cost]]</f>
        <v>6977.5</v>
      </c>
      <c r="I121" s="23">
        <f>(SalesData[[#This Row],[Profit]]/SalesData[[#This Row],[Revenue]])*100</f>
        <v>62.5</v>
      </c>
    </row>
    <row r="122" spans="1:9" x14ac:dyDescent="0.3">
      <c r="A122" s="8">
        <v>4</v>
      </c>
      <c r="B122" s="8">
        <v>754823</v>
      </c>
      <c r="C122" s="8" t="s">
        <v>5</v>
      </c>
      <c r="D122" s="9">
        <v>2222</v>
      </c>
      <c r="E122" s="10">
        <v>43770</v>
      </c>
      <c r="F122" s="14">
        <v>11110</v>
      </c>
      <c r="G122" s="14">
        <v>4444</v>
      </c>
      <c r="H122" s="14">
        <f>SalesData[[#This Row],[Revenue]]-SalesData[[#This Row],[Cost]]</f>
        <v>6666</v>
      </c>
      <c r="I122" s="23">
        <f>(SalesData[[#This Row],[Profit]]/SalesData[[#This Row],[Revenue]])*100</f>
        <v>60</v>
      </c>
    </row>
    <row r="123" spans="1:9" x14ac:dyDescent="0.3">
      <c r="A123" s="8">
        <v>4</v>
      </c>
      <c r="B123" s="8">
        <v>858434</v>
      </c>
      <c r="C123" s="8" t="s">
        <v>7</v>
      </c>
      <c r="D123" s="9">
        <v>2767</v>
      </c>
      <c r="E123" s="10">
        <v>44044</v>
      </c>
      <c r="F123" s="14">
        <v>11068</v>
      </c>
      <c r="G123" s="14">
        <v>4150.5</v>
      </c>
      <c r="H123" s="14">
        <f>SalesData[[#This Row],[Revenue]]-SalesData[[#This Row],[Cost]]</f>
        <v>6917.5</v>
      </c>
      <c r="I123" s="23">
        <f>(SalesData[[#This Row],[Profit]]/SalesData[[#This Row],[Revenue]])*100</f>
        <v>62.5</v>
      </c>
    </row>
    <row r="124" spans="1:9" x14ac:dyDescent="0.3">
      <c r="A124" s="8">
        <v>3</v>
      </c>
      <c r="B124" s="8">
        <v>698245</v>
      </c>
      <c r="C124" s="8" t="s">
        <v>5</v>
      </c>
      <c r="D124" s="9">
        <v>2198</v>
      </c>
      <c r="E124" s="10">
        <v>44044</v>
      </c>
      <c r="F124" s="14">
        <v>10990</v>
      </c>
      <c r="G124" s="14">
        <v>4396</v>
      </c>
      <c r="H124" s="14">
        <f>SalesData[[#This Row],[Revenue]]-SalesData[[#This Row],[Cost]]</f>
        <v>6594</v>
      </c>
      <c r="I124" s="23">
        <f>(SalesData[[#This Row],[Profit]]/SalesData[[#This Row],[Revenue]])*100</f>
        <v>60</v>
      </c>
    </row>
    <row r="125" spans="1:9" x14ac:dyDescent="0.3">
      <c r="A125" s="8">
        <v>2</v>
      </c>
      <c r="B125" s="8">
        <v>356550</v>
      </c>
      <c r="C125" s="8" t="s">
        <v>4</v>
      </c>
      <c r="D125" s="9">
        <v>1808</v>
      </c>
      <c r="E125" s="10">
        <v>44136</v>
      </c>
      <c r="F125" s="14">
        <v>10848</v>
      </c>
      <c r="G125" s="14">
        <v>4972</v>
      </c>
      <c r="H125" s="14">
        <f>SalesData[[#This Row],[Revenue]]-SalesData[[#This Row],[Cost]]</f>
        <v>5876</v>
      </c>
      <c r="I125" s="23">
        <f>(SalesData[[#This Row],[Profit]]/SalesData[[#This Row],[Revenue]])*100</f>
        <v>54.166666666666664</v>
      </c>
    </row>
    <row r="126" spans="1:9" x14ac:dyDescent="0.3">
      <c r="A126" s="8">
        <v>3</v>
      </c>
      <c r="B126" s="8">
        <v>712767</v>
      </c>
      <c r="C126" s="8" t="s">
        <v>5</v>
      </c>
      <c r="D126" s="9">
        <v>2167</v>
      </c>
      <c r="E126" s="10">
        <v>43739</v>
      </c>
      <c r="F126" s="14">
        <v>10835</v>
      </c>
      <c r="G126" s="14">
        <v>4334</v>
      </c>
      <c r="H126" s="14">
        <f>SalesData[[#This Row],[Revenue]]-SalesData[[#This Row],[Cost]]</f>
        <v>6501</v>
      </c>
      <c r="I126" s="23">
        <f>(SalesData[[#This Row],[Profit]]/SalesData[[#This Row],[Revenue]])*100</f>
        <v>60</v>
      </c>
    </row>
    <row r="127" spans="1:9" x14ac:dyDescent="0.3">
      <c r="A127" s="8">
        <v>4</v>
      </c>
      <c r="B127" s="8">
        <v>775360</v>
      </c>
      <c r="C127" s="8" t="s">
        <v>4</v>
      </c>
      <c r="D127" s="9">
        <v>1804</v>
      </c>
      <c r="E127" s="10">
        <v>43862</v>
      </c>
      <c r="F127" s="14">
        <v>10824</v>
      </c>
      <c r="G127" s="14">
        <v>4961</v>
      </c>
      <c r="H127" s="14">
        <f>SalesData[[#This Row],[Revenue]]-SalesData[[#This Row],[Cost]]</f>
        <v>5863</v>
      </c>
      <c r="I127" s="23">
        <f>(SalesData[[#This Row],[Profit]]/SalesData[[#This Row],[Revenue]])*100</f>
        <v>54.166666666666664</v>
      </c>
    </row>
    <row r="128" spans="1:9" x14ac:dyDescent="0.3">
      <c r="A128" s="8">
        <v>5</v>
      </c>
      <c r="B128" s="8">
        <v>535522</v>
      </c>
      <c r="C128" s="8" t="s">
        <v>7</v>
      </c>
      <c r="D128" s="9">
        <v>2706</v>
      </c>
      <c r="E128" s="10">
        <v>43770</v>
      </c>
      <c r="F128" s="14">
        <v>10824</v>
      </c>
      <c r="G128" s="14">
        <v>4059</v>
      </c>
      <c r="H128" s="14">
        <f>SalesData[[#This Row],[Revenue]]-SalesData[[#This Row],[Cost]]</f>
        <v>6765</v>
      </c>
      <c r="I128" s="23">
        <f>(SalesData[[#This Row],[Profit]]/SalesData[[#This Row],[Revenue]])*100</f>
        <v>62.5</v>
      </c>
    </row>
    <row r="129" spans="1:9" x14ac:dyDescent="0.3">
      <c r="A129" s="8">
        <v>5</v>
      </c>
      <c r="B129" s="8">
        <v>441751</v>
      </c>
      <c r="C129" s="8" t="s">
        <v>6</v>
      </c>
      <c r="D129" s="9">
        <v>2157</v>
      </c>
      <c r="E129" s="10">
        <v>44166</v>
      </c>
      <c r="F129" s="14">
        <v>10785</v>
      </c>
      <c r="G129" s="14">
        <v>4745.3999999999996</v>
      </c>
      <c r="H129" s="14">
        <f>SalesData[[#This Row],[Revenue]]-SalesData[[#This Row],[Cost]]</f>
        <v>6039.6</v>
      </c>
      <c r="I129" s="23">
        <f>(SalesData[[#This Row],[Profit]]/SalesData[[#This Row],[Revenue]])*100</f>
        <v>56.000000000000007</v>
      </c>
    </row>
    <row r="130" spans="1:9" x14ac:dyDescent="0.3">
      <c r="A130" s="8">
        <v>5</v>
      </c>
      <c r="B130" s="8">
        <v>714255</v>
      </c>
      <c r="C130" s="8" t="s">
        <v>5</v>
      </c>
      <c r="D130" s="9">
        <v>2156</v>
      </c>
      <c r="E130" s="10">
        <v>44105</v>
      </c>
      <c r="F130" s="14">
        <v>10780</v>
      </c>
      <c r="G130" s="14">
        <v>4312</v>
      </c>
      <c r="H130" s="14">
        <f>SalesData[[#This Row],[Revenue]]-SalesData[[#This Row],[Cost]]</f>
        <v>6468</v>
      </c>
      <c r="I130" s="23">
        <f>(SalesData[[#This Row],[Profit]]/SalesData[[#This Row],[Revenue]])*100</f>
        <v>60</v>
      </c>
    </row>
    <row r="131" spans="1:9" x14ac:dyDescent="0.3">
      <c r="A131" s="8">
        <v>1</v>
      </c>
      <c r="B131" s="8">
        <v>481324</v>
      </c>
      <c r="C131" s="8" t="s">
        <v>5</v>
      </c>
      <c r="D131" s="9">
        <v>2155</v>
      </c>
      <c r="E131" s="10">
        <v>44166</v>
      </c>
      <c r="F131" s="14">
        <v>10775</v>
      </c>
      <c r="G131" s="14">
        <v>4310</v>
      </c>
      <c r="H131" s="14">
        <f>SalesData[[#This Row],[Revenue]]-SalesData[[#This Row],[Cost]]</f>
        <v>6465</v>
      </c>
      <c r="I131" s="23">
        <f>(SalesData[[#This Row],[Profit]]/SalesData[[#This Row],[Revenue]])*100</f>
        <v>60</v>
      </c>
    </row>
    <row r="132" spans="1:9" x14ac:dyDescent="0.3">
      <c r="A132" s="8">
        <v>5</v>
      </c>
      <c r="B132" s="8">
        <v>529550</v>
      </c>
      <c r="C132" s="8" t="s">
        <v>5</v>
      </c>
      <c r="D132" s="9">
        <v>2152</v>
      </c>
      <c r="E132" s="10">
        <v>43800</v>
      </c>
      <c r="F132" s="14">
        <v>10760</v>
      </c>
      <c r="G132" s="14">
        <v>4304</v>
      </c>
      <c r="H132" s="14">
        <f>SalesData[[#This Row],[Revenue]]-SalesData[[#This Row],[Cost]]</f>
        <v>6456</v>
      </c>
      <c r="I132" s="23">
        <f>(SalesData[[#This Row],[Profit]]/SalesData[[#This Row],[Revenue]])*100</f>
        <v>60</v>
      </c>
    </row>
    <row r="133" spans="1:9" x14ac:dyDescent="0.3">
      <c r="A133" s="8">
        <v>1</v>
      </c>
      <c r="B133" s="8">
        <v>483789</v>
      </c>
      <c r="C133" s="8" t="s">
        <v>7</v>
      </c>
      <c r="D133" s="9">
        <v>2689</v>
      </c>
      <c r="E133" s="10">
        <v>44136</v>
      </c>
      <c r="F133" s="14">
        <v>10756</v>
      </c>
      <c r="G133" s="14">
        <v>4033.5</v>
      </c>
      <c r="H133" s="14">
        <f>SalesData[[#This Row],[Revenue]]-SalesData[[#This Row],[Cost]]</f>
        <v>6722.5</v>
      </c>
      <c r="I133" s="23">
        <f>(SalesData[[#This Row],[Profit]]/SalesData[[#This Row],[Revenue]])*100</f>
        <v>62.5</v>
      </c>
    </row>
    <row r="134" spans="1:9" x14ac:dyDescent="0.3">
      <c r="A134" s="8">
        <v>3</v>
      </c>
      <c r="B134" s="8">
        <v>708450</v>
      </c>
      <c r="C134" s="8" t="s">
        <v>5</v>
      </c>
      <c r="D134" s="9">
        <v>2151</v>
      </c>
      <c r="E134" s="10">
        <v>43770</v>
      </c>
      <c r="F134" s="14">
        <v>10755</v>
      </c>
      <c r="G134" s="14">
        <v>4302</v>
      </c>
      <c r="H134" s="14">
        <f>SalesData[[#This Row],[Revenue]]-SalesData[[#This Row],[Cost]]</f>
        <v>6453</v>
      </c>
      <c r="I134" s="23">
        <f>(SalesData[[#This Row],[Profit]]/SalesData[[#This Row],[Revenue]])*100</f>
        <v>60</v>
      </c>
    </row>
    <row r="135" spans="1:9" x14ac:dyDescent="0.3">
      <c r="A135" s="8">
        <v>2</v>
      </c>
      <c r="B135" s="8">
        <v>389356</v>
      </c>
      <c r="C135" s="8" t="s">
        <v>5</v>
      </c>
      <c r="D135" s="9">
        <v>2150</v>
      </c>
      <c r="E135" s="10">
        <v>44136</v>
      </c>
      <c r="F135" s="14">
        <v>10750</v>
      </c>
      <c r="G135" s="14">
        <v>4300</v>
      </c>
      <c r="H135" s="14">
        <f>SalesData[[#This Row],[Revenue]]-SalesData[[#This Row],[Cost]]</f>
        <v>6450</v>
      </c>
      <c r="I135" s="23">
        <f>(SalesData[[#This Row],[Profit]]/SalesData[[#This Row],[Revenue]])*100</f>
        <v>60</v>
      </c>
    </row>
    <row r="136" spans="1:9" x14ac:dyDescent="0.3">
      <c r="A136" s="8">
        <v>3</v>
      </c>
      <c r="B136" s="8">
        <v>263663</v>
      </c>
      <c r="C136" s="8" t="s">
        <v>5</v>
      </c>
      <c r="D136" s="9">
        <v>2146</v>
      </c>
      <c r="E136" s="10">
        <v>43770</v>
      </c>
      <c r="F136" s="14">
        <v>10730</v>
      </c>
      <c r="G136" s="14">
        <v>4292</v>
      </c>
      <c r="H136" s="14">
        <f>SalesData[[#This Row],[Revenue]]-SalesData[[#This Row],[Cost]]</f>
        <v>6438</v>
      </c>
      <c r="I136" s="23">
        <f>(SalesData[[#This Row],[Profit]]/SalesData[[#This Row],[Revenue]])*100</f>
        <v>60</v>
      </c>
    </row>
    <row r="137" spans="1:9" x14ac:dyDescent="0.3">
      <c r="A137" s="8">
        <v>3</v>
      </c>
      <c r="B137" s="8">
        <v>505159</v>
      </c>
      <c r="C137" s="8" t="s">
        <v>5</v>
      </c>
      <c r="D137" s="9">
        <v>2145</v>
      </c>
      <c r="E137" s="10">
        <v>43739</v>
      </c>
      <c r="F137" s="14">
        <v>10725</v>
      </c>
      <c r="G137" s="14">
        <v>4290</v>
      </c>
      <c r="H137" s="14">
        <f>SalesData[[#This Row],[Revenue]]-SalesData[[#This Row],[Cost]]</f>
        <v>6435</v>
      </c>
      <c r="I137" s="23">
        <f>(SalesData[[#This Row],[Profit]]/SalesData[[#This Row],[Revenue]])*100</f>
        <v>60</v>
      </c>
    </row>
    <row r="138" spans="1:9" x14ac:dyDescent="0.3">
      <c r="A138" s="8">
        <v>2</v>
      </c>
      <c r="B138" s="8">
        <v>348619</v>
      </c>
      <c r="C138" s="8" t="s">
        <v>6</v>
      </c>
      <c r="D138" s="9">
        <v>2141</v>
      </c>
      <c r="E138" s="10">
        <v>44044</v>
      </c>
      <c r="F138" s="14">
        <v>10705</v>
      </c>
      <c r="G138" s="14">
        <v>4710.2</v>
      </c>
      <c r="H138" s="14">
        <f>SalesData[[#This Row],[Revenue]]-SalesData[[#This Row],[Cost]]</f>
        <v>5994.8</v>
      </c>
      <c r="I138" s="23">
        <f>(SalesData[[#This Row],[Profit]]/SalesData[[#This Row],[Revenue]])*100</f>
        <v>56.000000000000007</v>
      </c>
    </row>
    <row r="139" spans="1:9" x14ac:dyDescent="0.3">
      <c r="A139" s="8">
        <v>5</v>
      </c>
      <c r="B139" s="8">
        <v>111799</v>
      </c>
      <c r="C139" s="8" t="s">
        <v>7</v>
      </c>
      <c r="D139" s="9">
        <v>2671</v>
      </c>
      <c r="E139" s="10">
        <v>44075</v>
      </c>
      <c r="F139" s="14">
        <v>10684</v>
      </c>
      <c r="G139" s="14">
        <v>4006.5</v>
      </c>
      <c r="H139" s="14">
        <f>SalesData[[#This Row],[Revenue]]-SalesData[[#This Row],[Cost]]</f>
        <v>6677.5</v>
      </c>
      <c r="I139" s="23">
        <f>(SalesData[[#This Row],[Profit]]/SalesData[[#This Row],[Revenue]])*100</f>
        <v>62.5</v>
      </c>
    </row>
    <row r="140" spans="1:9" x14ac:dyDescent="0.3">
      <c r="A140" s="8">
        <v>4</v>
      </c>
      <c r="B140" s="8">
        <v>685544</v>
      </c>
      <c r="C140" s="8" t="s">
        <v>5</v>
      </c>
      <c r="D140" s="9">
        <v>2136</v>
      </c>
      <c r="E140" s="10">
        <v>43800</v>
      </c>
      <c r="F140" s="14">
        <v>10680</v>
      </c>
      <c r="G140" s="14">
        <v>4272</v>
      </c>
      <c r="H140" s="14">
        <f>SalesData[[#This Row],[Revenue]]-SalesData[[#This Row],[Cost]]</f>
        <v>6408</v>
      </c>
      <c r="I140" s="23">
        <f>(SalesData[[#This Row],[Profit]]/SalesData[[#This Row],[Revenue]])*100</f>
        <v>60</v>
      </c>
    </row>
    <row r="141" spans="1:9" x14ac:dyDescent="0.3">
      <c r="A141" s="8">
        <v>3</v>
      </c>
      <c r="B141" s="8">
        <v>146778</v>
      </c>
      <c r="C141" s="8" t="s">
        <v>5</v>
      </c>
      <c r="D141" s="9">
        <v>2125</v>
      </c>
      <c r="E141" s="10">
        <v>43800</v>
      </c>
      <c r="F141" s="14">
        <v>10625</v>
      </c>
      <c r="G141" s="14">
        <v>4250</v>
      </c>
      <c r="H141" s="14">
        <f>SalesData[[#This Row],[Revenue]]-SalesData[[#This Row],[Cost]]</f>
        <v>6375</v>
      </c>
      <c r="I141" s="23">
        <f>(SalesData[[#This Row],[Profit]]/SalesData[[#This Row],[Revenue]])*100</f>
        <v>60</v>
      </c>
    </row>
    <row r="142" spans="1:9" x14ac:dyDescent="0.3">
      <c r="A142" s="8">
        <v>1</v>
      </c>
      <c r="B142" s="8">
        <v>636993</v>
      </c>
      <c r="C142" s="8" t="s">
        <v>5</v>
      </c>
      <c r="D142" s="9">
        <v>2116</v>
      </c>
      <c r="E142" s="10">
        <v>43800</v>
      </c>
      <c r="F142" s="14">
        <v>10580</v>
      </c>
      <c r="G142" s="14">
        <v>4232</v>
      </c>
      <c r="H142" s="14">
        <f>SalesData[[#This Row],[Revenue]]-SalesData[[#This Row],[Cost]]</f>
        <v>6348</v>
      </c>
      <c r="I142" s="23">
        <f>(SalesData[[#This Row],[Profit]]/SalesData[[#This Row],[Revenue]])*100</f>
        <v>60</v>
      </c>
    </row>
    <row r="143" spans="1:9" x14ac:dyDescent="0.3">
      <c r="A143" s="8">
        <v>3</v>
      </c>
      <c r="B143" s="8">
        <v>735406</v>
      </c>
      <c r="C143" s="8" t="s">
        <v>5</v>
      </c>
      <c r="D143" s="9">
        <v>2104.5</v>
      </c>
      <c r="E143" s="10">
        <v>44013</v>
      </c>
      <c r="F143" s="14">
        <v>10522.5</v>
      </c>
      <c r="G143" s="14">
        <v>4209</v>
      </c>
      <c r="H143" s="14">
        <f>SalesData[[#This Row],[Revenue]]-SalesData[[#This Row],[Cost]]</f>
        <v>6313.5</v>
      </c>
      <c r="I143" s="23">
        <f>(SalesData[[#This Row],[Profit]]/SalesData[[#This Row],[Revenue]])*100</f>
        <v>60</v>
      </c>
    </row>
    <row r="144" spans="1:9" x14ac:dyDescent="0.3">
      <c r="A144" s="8">
        <v>5</v>
      </c>
      <c r="B144" s="8">
        <v>126864</v>
      </c>
      <c r="C144" s="8" t="s">
        <v>5</v>
      </c>
      <c r="D144" s="9">
        <v>2101</v>
      </c>
      <c r="E144" s="10">
        <v>44044</v>
      </c>
      <c r="F144" s="14">
        <v>10505</v>
      </c>
      <c r="G144" s="14">
        <v>4202</v>
      </c>
      <c r="H144" s="14">
        <f>SalesData[[#This Row],[Revenue]]-SalesData[[#This Row],[Cost]]</f>
        <v>6303</v>
      </c>
      <c r="I144" s="23">
        <f>(SalesData[[#This Row],[Profit]]/SalesData[[#This Row],[Revenue]])*100</f>
        <v>60</v>
      </c>
    </row>
    <row r="145" spans="1:9" x14ac:dyDescent="0.3">
      <c r="A145" s="8">
        <v>3</v>
      </c>
      <c r="B145" s="8">
        <v>657776</v>
      </c>
      <c r="C145" s="8" t="s">
        <v>6</v>
      </c>
      <c r="D145" s="9">
        <v>2076</v>
      </c>
      <c r="E145" s="10">
        <v>43739</v>
      </c>
      <c r="F145" s="14">
        <v>10380</v>
      </c>
      <c r="G145" s="14">
        <v>4567.2</v>
      </c>
      <c r="H145" s="14">
        <f>SalesData[[#This Row],[Revenue]]-SalesData[[#This Row],[Cost]]</f>
        <v>5812.8</v>
      </c>
      <c r="I145" s="23">
        <f>(SalesData[[#This Row],[Profit]]/SalesData[[#This Row],[Revenue]])*100</f>
        <v>56.000000000000007</v>
      </c>
    </row>
    <row r="146" spans="1:9" x14ac:dyDescent="0.3">
      <c r="A146" s="8">
        <v>3</v>
      </c>
      <c r="B146" s="8">
        <v>255145</v>
      </c>
      <c r="C146" s="8" t="s">
        <v>5</v>
      </c>
      <c r="D146" s="9">
        <v>2074</v>
      </c>
      <c r="E146" s="10">
        <v>44075</v>
      </c>
      <c r="F146" s="14">
        <v>10370</v>
      </c>
      <c r="G146" s="14">
        <v>4148</v>
      </c>
      <c r="H146" s="14">
        <f>SalesData[[#This Row],[Revenue]]-SalesData[[#This Row],[Cost]]</f>
        <v>6222</v>
      </c>
      <c r="I146" s="23">
        <f>(SalesData[[#This Row],[Profit]]/SalesData[[#This Row],[Revenue]])*100</f>
        <v>60</v>
      </c>
    </row>
    <row r="147" spans="1:9" x14ac:dyDescent="0.3">
      <c r="A147" s="8">
        <v>5</v>
      </c>
      <c r="B147" s="8">
        <v>190154</v>
      </c>
      <c r="C147" s="8" t="s">
        <v>6</v>
      </c>
      <c r="D147" s="9">
        <v>2072</v>
      </c>
      <c r="E147" s="10">
        <v>44166</v>
      </c>
      <c r="F147" s="14">
        <v>10360</v>
      </c>
      <c r="G147" s="14">
        <v>4558.3999999999996</v>
      </c>
      <c r="H147" s="14">
        <f>SalesData[[#This Row],[Revenue]]-SalesData[[#This Row],[Cost]]</f>
        <v>5801.6</v>
      </c>
      <c r="I147" s="23">
        <f>(SalesData[[#This Row],[Profit]]/SalesData[[#This Row],[Revenue]])*100</f>
        <v>56.000000000000007</v>
      </c>
    </row>
    <row r="148" spans="1:9" x14ac:dyDescent="0.3">
      <c r="A148" s="8">
        <v>3</v>
      </c>
      <c r="B148" s="8">
        <v>444725</v>
      </c>
      <c r="C148" s="8" t="s">
        <v>6</v>
      </c>
      <c r="D148" s="9">
        <v>2071</v>
      </c>
      <c r="E148" s="10">
        <v>44075</v>
      </c>
      <c r="F148" s="14">
        <v>10355</v>
      </c>
      <c r="G148" s="14">
        <v>4556.2</v>
      </c>
      <c r="H148" s="14">
        <f>SalesData[[#This Row],[Revenue]]-SalesData[[#This Row],[Cost]]</f>
        <v>5798.8</v>
      </c>
      <c r="I148" s="23">
        <f>(SalesData[[#This Row],[Profit]]/SalesData[[#This Row],[Revenue]])*100</f>
        <v>56.000000000000007</v>
      </c>
    </row>
    <row r="149" spans="1:9" x14ac:dyDescent="0.3">
      <c r="A149" s="8">
        <v>1</v>
      </c>
      <c r="B149" s="8">
        <v>732442</v>
      </c>
      <c r="C149" s="8" t="s">
        <v>7</v>
      </c>
      <c r="D149" s="9">
        <v>2580</v>
      </c>
      <c r="E149" s="10">
        <v>43922</v>
      </c>
      <c r="F149" s="14">
        <v>10320</v>
      </c>
      <c r="G149" s="14">
        <v>3870</v>
      </c>
      <c r="H149" s="14">
        <f>SalesData[[#This Row],[Revenue]]-SalesData[[#This Row],[Cost]]</f>
        <v>6450</v>
      </c>
      <c r="I149" s="23">
        <f>(SalesData[[#This Row],[Profit]]/SalesData[[#This Row],[Revenue]])*100</f>
        <v>62.5</v>
      </c>
    </row>
    <row r="150" spans="1:9" x14ac:dyDescent="0.3">
      <c r="A150" s="8">
        <v>4</v>
      </c>
      <c r="B150" s="8">
        <v>455417</v>
      </c>
      <c r="C150" s="8" t="s">
        <v>7</v>
      </c>
      <c r="D150" s="9">
        <v>2579</v>
      </c>
      <c r="E150" s="10">
        <v>43922</v>
      </c>
      <c r="F150" s="14">
        <v>10316</v>
      </c>
      <c r="G150" s="14">
        <v>3868.5</v>
      </c>
      <c r="H150" s="14">
        <f>SalesData[[#This Row],[Revenue]]-SalesData[[#This Row],[Cost]]</f>
        <v>6447.5</v>
      </c>
      <c r="I150" s="23">
        <f>(SalesData[[#This Row],[Profit]]/SalesData[[#This Row],[Revenue]])*100</f>
        <v>62.5</v>
      </c>
    </row>
    <row r="151" spans="1:9" x14ac:dyDescent="0.3">
      <c r="A151" s="8">
        <v>5</v>
      </c>
      <c r="B151" s="8">
        <v>759173</v>
      </c>
      <c r="C151" s="8" t="s">
        <v>7</v>
      </c>
      <c r="D151" s="9">
        <v>2567</v>
      </c>
      <c r="E151" s="10">
        <v>43983</v>
      </c>
      <c r="F151" s="14">
        <v>10268</v>
      </c>
      <c r="G151" s="14">
        <v>3850.5</v>
      </c>
      <c r="H151" s="14">
        <f>SalesData[[#This Row],[Revenue]]-SalesData[[#This Row],[Cost]]</f>
        <v>6417.5</v>
      </c>
      <c r="I151" s="23">
        <f>(SalesData[[#This Row],[Profit]]/SalesData[[#This Row],[Revenue]])*100</f>
        <v>62.5</v>
      </c>
    </row>
    <row r="152" spans="1:9" x14ac:dyDescent="0.3">
      <c r="A152" s="8">
        <v>4</v>
      </c>
      <c r="B152" s="8">
        <v>120233</v>
      </c>
      <c r="C152" s="8" t="s">
        <v>6</v>
      </c>
      <c r="D152" s="9">
        <v>2039</v>
      </c>
      <c r="E152" s="10">
        <v>43952</v>
      </c>
      <c r="F152" s="14">
        <v>10195</v>
      </c>
      <c r="G152" s="14">
        <v>4485.8</v>
      </c>
      <c r="H152" s="14">
        <f>SalesData[[#This Row],[Revenue]]-SalesData[[#This Row],[Cost]]</f>
        <v>5709.2</v>
      </c>
      <c r="I152" s="23">
        <f>(SalesData[[#This Row],[Profit]]/SalesData[[#This Row],[Revenue]])*100</f>
        <v>55.999999999999993</v>
      </c>
    </row>
    <row r="153" spans="1:9" x14ac:dyDescent="0.3">
      <c r="A153" s="8">
        <v>4</v>
      </c>
      <c r="B153" s="8">
        <v>872825</v>
      </c>
      <c r="C153" s="8" t="s">
        <v>5</v>
      </c>
      <c r="D153" s="9">
        <v>2031</v>
      </c>
      <c r="E153" s="10">
        <v>44105</v>
      </c>
      <c r="F153" s="14">
        <v>10155</v>
      </c>
      <c r="G153" s="14">
        <v>4062</v>
      </c>
      <c r="H153" s="14">
        <f>SalesData[[#This Row],[Revenue]]-SalesData[[#This Row],[Cost]]</f>
        <v>6093</v>
      </c>
      <c r="I153" s="23">
        <f>(SalesData[[#This Row],[Profit]]/SalesData[[#This Row],[Revenue]])*100</f>
        <v>60</v>
      </c>
    </row>
    <row r="154" spans="1:9" x14ac:dyDescent="0.3">
      <c r="A154" s="8">
        <v>5</v>
      </c>
      <c r="B154" s="8">
        <v>406431</v>
      </c>
      <c r="C154" s="8" t="s">
        <v>7</v>
      </c>
      <c r="D154" s="9">
        <v>2529</v>
      </c>
      <c r="E154" s="10">
        <v>44013</v>
      </c>
      <c r="F154" s="14">
        <v>10116</v>
      </c>
      <c r="G154" s="14">
        <v>3793.5</v>
      </c>
      <c r="H154" s="14">
        <f>SalesData[[#This Row],[Revenue]]-SalesData[[#This Row],[Cost]]</f>
        <v>6322.5</v>
      </c>
      <c r="I154" s="23">
        <f>(SalesData[[#This Row],[Profit]]/SalesData[[#This Row],[Revenue]])*100</f>
        <v>62.5</v>
      </c>
    </row>
    <row r="155" spans="1:9" x14ac:dyDescent="0.3">
      <c r="A155" s="8">
        <v>3</v>
      </c>
      <c r="B155" s="8">
        <v>728960</v>
      </c>
      <c r="C155" s="8" t="s">
        <v>7</v>
      </c>
      <c r="D155" s="9">
        <v>2521.5</v>
      </c>
      <c r="E155" s="10">
        <v>43831</v>
      </c>
      <c r="F155" s="14">
        <v>10086</v>
      </c>
      <c r="G155" s="14">
        <v>3782.25</v>
      </c>
      <c r="H155" s="14">
        <f>SalesData[[#This Row],[Revenue]]-SalesData[[#This Row],[Cost]]</f>
        <v>6303.75</v>
      </c>
      <c r="I155" s="23">
        <f>(SalesData[[#This Row],[Profit]]/SalesData[[#This Row],[Revenue]])*100</f>
        <v>62.5</v>
      </c>
    </row>
    <row r="156" spans="1:9" x14ac:dyDescent="0.3">
      <c r="A156" s="8">
        <v>1</v>
      </c>
      <c r="B156" s="8">
        <v>208984</v>
      </c>
      <c r="C156" s="8" t="s">
        <v>6</v>
      </c>
      <c r="D156" s="9">
        <v>2015</v>
      </c>
      <c r="E156" s="10">
        <v>43800</v>
      </c>
      <c r="F156" s="14">
        <v>10075</v>
      </c>
      <c r="G156" s="14">
        <v>4433</v>
      </c>
      <c r="H156" s="14">
        <f>SalesData[[#This Row],[Revenue]]-SalesData[[#This Row],[Cost]]</f>
        <v>5642</v>
      </c>
      <c r="I156" s="23">
        <f>(SalesData[[#This Row],[Profit]]/SalesData[[#This Row],[Revenue]])*100</f>
        <v>56.000000000000007</v>
      </c>
    </row>
    <row r="157" spans="1:9" x14ac:dyDescent="0.3">
      <c r="A157" s="8">
        <v>1</v>
      </c>
      <c r="B157" s="8">
        <v>780708</v>
      </c>
      <c r="C157" s="8" t="s">
        <v>5</v>
      </c>
      <c r="D157" s="9">
        <v>2013</v>
      </c>
      <c r="E157" s="10">
        <v>43800</v>
      </c>
      <c r="F157" s="14">
        <v>10065</v>
      </c>
      <c r="G157" s="14">
        <v>4026</v>
      </c>
      <c r="H157" s="14">
        <f>SalesData[[#This Row],[Revenue]]-SalesData[[#This Row],[Cost]]</f>
        <v>6039</v>
      </c>
      <c r="I157" s="23">
        <f>(SalesData[[#This Row],[Profit]]/SalesData[[#This Row],[Revenue]])*100</f>
        <v>60</v>
      </c>
    </row>
    <row r="158" spans="1:9" x14ac:dyDescent="0.3">
      <c r="A158" s="8">
        <v>2</v>
      </c>
      <c r="B158" s="8">
        <v>164895</v>
      </c>
      <c r="C158" s="8" t="s">
        <v>5</v>
      </c>
      <c r="D158" s="9">
        <v>2009</v>
      </c>
      <c r="E158" s="10">
        <v>44105</v>
      </c>
      <c r="F158" s="14">
        <v>10045</v>
      </c>
      <c r="G158" s="14">
        <v>4018</v>
      </c>
      <c r="H158" s="14">
        <f>SalesData[[#This Row],[Revenue]]-SalesData[[#This Row],[Cost]]</f>
        <v>6027</v>
      </c>
      <c r="I158" s="23">
        <f>(SalesData[[#This Row],[Profit]]/SalesData[[#This Row],[Revenue]])*100</f>
        <v>60</v>
      </c>
    </row>
    <row r="159" spans="1:9" x14ac:dyDescent="0.3">
      <c r="A159" s="8">
        <v>5</v>
      </c>
      <c r="B159" s="8">
        <v>117162</v>
      </c>
      <c r="C159" s="8" t="s">
        <v>5</v>
      </c>
      <c r="D159" s="9">
        <v>2007</v>
      </c>
      <c r="E159" s="10">
        <v>43770</v>
      </c>
      <c r="F159" s="14">
        <v>10035</v>
      </c>
      <c r="G159" s="14">
        <v>4014</v>
      </c>
      <c r="H159" s="14">
        <f>SalesData[[#This Row],[Revenue]]-SalesData[[#This Row],[Cost]]</f>
        <v>6021</v>
      </c>
      <c r="I159" s="23">
        <f>(SalesData[[#This Row],[Profit]]/SalesData[[#This Row],[Revenue]])*100</f>
        <v>60</v>
      </c>
    </row>
    <row r="160" spans="1:9" x14ac:dyDescent="0.3">
      <c r="A160" s="8">
        <v>1</v>
      </c>
      <c r="B160" s="8">
        <v>614031</v>
      </c>
      <c r="C160" s="8" t="s">
        <v>4</v>
      </c>
      <c r="D160" s="9">
        <v>1659</v>
      </c>
      <c r="E160" s="10">
        <v>44013</v>
      </c>
      <c r="F160" s="14">
        <v>9954</v>
      </c>
      <c r="G160" s="14">
        <v>4562.25</v>
      </c>
      <c r="H160" s="14">
        <f>SalesData[[#This Row],[Revenue]]-SalesData[[#This Row],[Cost]]</f>
        <v>5391.75</v>
      </c>
      <c r="I160" s="23">
        <f>(SalesData[[#This Row],[Profit]]/SalesData[[#This Row],[Revenue]])*100</f>
        <v>54.166666666666664</v>
      </c>
    </row>
    <row r="161" spans="1:9" x14ac:dyDescent="0.3">
      <c r="A161" s="8">
        <v>2</v>
      </c>
      <c r="B161" s="8">
        <v>348955</v>
      </c>
      <c r="C161" s="8" t="s">
        <v>7</v>
      </c>
      <c r="D161" s="9">
        <v>2487</v>
      </c>
      <c r="E161" s="10">
        <v>44166</v>
      </c>
      <c r="F161" s="14">
        <v>9948</v>
      </c>
      <c r="G161" s="14">
        <v>3730.5</v>
      </c>
      <c r="H161" s="14">
        <f>SalesData[[#This Row],[Revenue]]-SalesData[[#This Row],[Cost]]</f>
        <v>6217.5</v>
      </c>
      <c r="I161" s="23">
        <f>(SalesData[[#This Row],[Profit]]/SalesData[[#This Row],[Revenue]])*100</f>
        <v>62.5</v>
      </c>
    </row>
    <row r="162" spans="1:9" x14ac:dyDescent="0.3">
      <c r="A162" s="8">
        <v>4</v>
      </c>
      <c r="B162" s="8">
        <v>304546</v>
      </c>
      <c r="C162" s="8" t="s">
        <v>6</v>
      </c>
      <c r="D162" s="9">
        <v>1989</v>
      </c>
      <c r="E162" s="10">
        <v>43709</v>
      </c>
      <c r="F162" s="14">
        <v>9945</v>
      </c>
      <c r="G162" s="14">
        <v>4375.8</v>
      </c>
      <c r="H162" s="14">
        <f>SalesData[[#This Row],[Revenue]]-SalesData[[#This Row],[Cost]]</f>
        <v>5569.2</v>
      </c>
      <c r="I162" s="23">
        <f>(SalesData[[#This Row],[Profit]]/SalesData[[#This Row],[Revenue]])*100</f>
        <v>55.999999999999993</v>
      </c>
    </row>
    <row r="163" spans="1:9" x14ac:dyDescent="0.3">
      <c r="A163" s="8">
        <v>4</v>
      </c>
      <c r="B163" s="8">
        <v>131249</v>
      </c>
      <c r="C163" s="8" t="s">
        <v>6</v>
      </c>
      <c r="D163" s="9">
        <v>1987.5</v>
      </c>
      <c r="E163" s="10">
        <v>43831</v>
      </c>
      <c r="F163" s="14">
        <v>9937.5</v>
      </c>
      <c r="G163" s="14">
        <v>4372.5</v>
      </c>
      <c r="H163" s="14">
        <f>SalesData[[#This Row],[Revenue]]-SalesData[[#This Row],[Cost]]</f>
        <v>5565</v>
      </c>
      <c r="I163" s="23">
        <f>(SalesData[[#This Row],[Profit]]/SalesData[[#This Row],[Revenue]])*100</f>
        <v>56.000000000000007</v>
      </c>
    </row>
    <row r="164" spans="1:9" x14ac:dyDescent="0.3">
      <c r="A164" s="8">
        <v>3</v>
      </c>
      <c r="B164" s="8">
        <v>159484</v>
      </c>
      <c r="C164" s="8" t="s">
        <v>5</v>
      </c>
      <c r="D164" s="9">
        <v>1984</v>
      </c>
      <c r="E164" s="10">
        <v>44044</v>
      </c>
      <c r="F164" s="14">
        <v>9920</v>
      </c>
      <c r="G164" s="14">
        <v>3968</v>
      </c>
      <c r="H164" s="14">
        <f>SalesData[[#This Row],[Revenue]]-SalesData[[#This Row],[Cost]]</f>
        <v>5952</v>
      </c>
      <c r="I164" s="23">
        <f>(SalesData[[#This Row],[Profit]]/SalesData[[#This Row],[Revenue]])*100</f>
        <v>60</v>
      </c>
    </row>
    <row r="165" spans="1:9" x14ac:dyDescent="0.3">
      <c r="A165" s="8">
        <v>1</v>
      </c>
      <c r="B165" s="8">
        <v>293680</v>
      </c>
      <c r="C165" s="8" t="s">
        <v>7</v>
      </c>
      <c r="D165" s="9">
        <v>2470</v>
      </c>
      <c r="E165" s="10">
        <v>43983</v>
      </c>
      <c r="F165" s="14">
        <v>9880</v>
      </c>
      <c r="G165" s="14">
        <v>3705</v>
      </c>
      <c r="H165" s="14">
        <f>SalesData[[#This Row],[Revenue]]-SalesData[[#This Row],[Cost]]</f>
        <v>6175</v>
      </c>
      <c r="I165" s="23">
        <f>(SalesData[[#This Row],[Profit]]/SalesData[[#This Row],[Revenue]])*100</f>
        <v>62.5</v>
      </c>
    </row>
    <row r="166" spans="1:9" x14ac:dyDescent="0.3">
      <c r="A166" s="8">
        <v>5</v>
      </c>
      <c r="B166" s="8">
        <v>761356</v>
      </c>
      <c r="C166" s="8" t="s">
        <v>5</v>
      </c>
      <c r="D166" s="9">
        <v>1954</v>
      </c>
      <c r="E166" s="10">
        <v>43891</v>
      </c>
      <c r="F166" s="14">
        <v>9770</v>
      </c>
      <c r="G166" s="14">
        <v>3908</v>
      </c>
      <c r="H166" s="14">
        <f>SalesData[[#This Row],[Revenue]]-SalesData[[#This Row],[Cost]]</f>
        <v>5862</v>
      </c>
      <c r="I166" s="23">
        <f>(SalesData[[#This Row],[Profit]]/SalesData[[#This Row],[Revenue]])*100</f>
        <v>60</v>
      </c>
    </row>
    <row r="167" spans="1:9" x14ac:dyDescent="0.3">
      <c r="A167" s="8">
        <v>3</v>
      </c>
      <c r="B167" s="8">
        <v>731074</v>
      </c>
      <c r="C167" s="8" t="s">
        <v>6</v>
      </c>
      <c r="D167" s="9">
        <v>1953</v>
      </c>
      <c r="E167" s="10">
        <v>43922</v>
      </c>
      <c r="F167" s="14">
        <v>9765</v>
      </c>
      <c r="G167" s="14">
        <v>4296.6000000000004</v>
      </c>
      <c r="H167" s="14">
        <f>SalesData[[#This Row],[Revenue]]-SalesData[[#This Row],[Cost]]</f>
        <v>5468.4</v>
      </c>
      <c r="I167" s="23">
        <f>(SalesData[[#This Row],[Profit]]/SalesData[[#This Row],[Revenue]])*100</f>
        <v>55.999999999999993</v>
      </c>
    </row>
    <row r="168" spans="1:9" x14ac:dyDescent="0.3">
      <c r="A168" s="8">
        <v>5</v>
      </c>
      <c r="B168" s="8">
        <v>363487</v>
      </c>
      <c r="C168" s="8" t="s">
        <v>7</v>
      </c>
      <c r="D168" s="9">
        <v>2441</v>
      </c>
      <c r="E168" s="10">
        <v>44105</v>
      </c>
      <c r="F168" s="14">
        <v>9764</v>
      </c>
      <c r="G168" s="14">
        <v>3661.5</v>
      </c>
      <c r="H168" s="14">
        <f>SalesData[[#This Row],[Revenue]]-SalesData[[#This Row],[Cost]]</f>
        <v>6102.5</v>
      </c>
      <c r="I168" s="23">
        <f>(SalesData[[#This Row],[Profit]]/SalesData[[#This Row],[Revenue]])*100</f>
        <v>62.5</v>
      </c>
    </row>
    <row r="169" spans="1:9" x14ac:dyDescent="0.3">
      <c r="A169" s="8">
        <v>5</v>
      </c>
      <c r="B169" s="8">
        <v>617395</v>
      </c>
      <c r="C169" s="8" t="s">
        <v>8</v>
      </c>
      <c r="D169" s="9">
        <v>3244.5</v>
      </c>
      <c r="E169" s="10">
        <v>43831</v>
      </c>
      <c r="F169" s="14">
        <v>9733.5</v>
      </c>
      <c r="G169" s="14">
        <v>4055.625</v>
      </c>
      <c r="H169" s="14">
        <f>SalesData[[#This Row],[Revenue]]-SalesData[[#This Row],[Cost]]</f>
        <v>5677.875</v>
      </c>
      <c r="I169" s="23">
        <f>(SalesData[[#This Row],[Profit]]/SalesData[[#This Row],[Revenue]])*100</f>
        <v>58.333333333333336</v>
      </c>
    </row>
    <row r="170" spans="1:9" x14ac:dyDescent="0.3">
      <c r="A170" s="8">
        <v>3</v>
      </c>
      <c r="B170" s="8">
        <v>887888</v>
      </c>
      <c r="C170" s="8" t="s">
        <v>5</v>
      </c>
      <c r="D170" s="9">
        <v>1946</v>
      </c>
      <c r="E170" s="10">
        <v>43800</v>
      </c>
      <c r="F170" s="14">
        <v>9730</v>
      </c>
      <c r="G170" s="14">
        <v>3892</v>
      </c>
      <c r="H170" s="14">
        <f>SalesData[[#This Row],[Revenue]]-SalesData[[#This Row],[Cost]]</f>
        <v>5838</v>
      </c>
      <c r="I170" s="23">
        <f>(SalesData[[#This Row],[Profit]]/SalesData[[#This Row],[Revenue]])*100</f>
        <v>60</v>
      </c>
    </row>
    <row r="171" spans="1:9" x14ac:dyDescent="0.3">
      <c r="A171" s="8">
        <v>1</v>
      </c>
      <c r="B171" s="8">
        <v>675075</v>
      </c>
      <c r="C171" s="8" t="s">
        <v>5</v>
      </c>
      <c r="D171" s="9">
        <v>1945</v>
      </c>
      <c r="E171" s="10">
        <v>43739</v>
      </c>
      <c r="F171" s="14">
        <v>9725</v>
      </c>
      <c r="G171" s="14">
        <v>3890</v>
      </c>
      <c r="H171" s="14">
        <f>SalesData[[#This Row],[Revenue]]-SalesData[[#This Row],[Cost]]</f>
        <v>5835</v>
      </c>
      <c r="I171" s="23">
        <f>(SalesData[[#This Row],[Profit]]/SalesData[[#This Row],[Revenue]])*100</f>
        <v>60</v>
      </c>
    </row>
    <row r="172" spans="1:9" x14ac:dyDescent="0.3">
      <c r="A172" s="8">
        <v>3</v>
      </c>
      <c r="B172" s="8">
        <v>100553</v>
      </c>
      <c r="C172" s="8" t="s">
        <v>5</v>
      </c>
      <c r="D172" s="9">
        <v>1934</v>
      </c>
      <c r="E172" s="10">
        <v>44075</v>
      </c>
      <c r="F172" s="14">
        <v>9670</v>
      </c>
      <c r="G172" s="14">
        <v>3868</v>
      </c>
      <c r="H172" s="14">
        <f>SalesData[[#This Row],[Revenue]]-SalesData[[#This Row],[Cost]]</f>
        <v>5802</v>
      </c>
      <c r="I172" s="23">
        <f>(SalesData[[#This Row],[Profit]]/SalesData[[#This Row],[Revenue]])*100</f>
        <v>60</v>
      </c>
    </row>
    <row r="173" spans="1:9" x14ac:dyDescent="0.3">
      <c r="A173" s="8">
        <v>3</v>
      </c>
      <c r="B173" s="8">
        <v>105566</v>
      </c>
      <c r="C173" s="8" t="s">
        <v>7</v>
      </c>
      <c r="D173" s="9">
        <v>2416</v>
      </c>
      <c r="E173" s="10">
        <v>43709</v>
      </c>
      <c r="F173" s="14">
        <v>9664</v>
      </c>
      <c r="G173" s="14">
        <v>3624</v>
      </c>
      <c r="H173" s="14">
        <f>SalesData[[#This Row],[Revenue]]-SalesData[[#This Row],[Cost]]</f>
        <v>6040</v>
      </c>
      <c r="I173" s="23">
        <f>(SalesData[[#This Row],[Profit]]/SalesData[[#This Row],[Revenue]])*100</f>
        <v>62.5</v>
      </c>
    </row>
    <row r="174" spans="1:9" x14ac:dyDescent="0.3">
      <c r="A174" s="8">
        <v>5</v>
      </c>
      <c r="B174" s="8">
        <v>793514</v>
      </c>
      <c r="C174" s="8" t="s">
        <v>5</v>
      </c>
      <c r="D174" s="9">
        <v>1925</v>
      </c>
      <c r="E174" s="10">
        <v>43800</v>
      </c>
      <c r="F174" s="14">
        <v>9625</v>
      </c>
      <c r="G174" s="14">
        <v>3850</v>
      </c>
      <c r="H174" s="14">
        <f>SalesData[[#This Row],[Revenue]]-SalesData[[#This Row],[Cost]]</f>
        <v>5775</v>
      </c>
      <c r="I174" s="23">
        <f>(SalesData[[#This Row],[Profit]]/SalesData[[#This Row],[Revenue]])*100</f>
        <v>60</v>
      </c>
    </row>
    <row r="175" spans="1:9" x14ac:dyDescent="0.3">
      <c r="A175" s="8">
        <v>5</v>
      </c>
      <c r="B175" s="8">
        <v>364025</v>
      </c>
      <c r="C175" s="8" t="s">
        <v>5</v>
      </c>
      <c r="D175" s="9">
        <v>1922</v>
      </c>
      <c r="E175" s="10">
        <v>43770</v>
      </c>
      <c r="F175" s="14">
        <v>9610</v>
      </c>
      <c r="G175" s="14">
        <v>3844</v>
      </c>
      <c r="H175" s="14">
        <f>SalesData[[#This Row],[Revenue]]-SalesData[[#This Row],[Cost]]</f>
        <v>5766</v>
      </c>
      <c r="I175" s="23">
        <f>(SalesData[[#This Row],[Profit]]/SalesData[[#This Row],[Revenue]])*100</f>
        <v>60</v>
      </c>
    </row>
    <row r="176" spans="1:9" x14ac:dyDescent="0.3">
      <c r="A176" s="8">
        <v>3</v>
      </c>
      <c r="B176" s="8">
        <v>580583</v>
      </c>
      <c r="C176" s="8" t="s">
        <v>6</v>
      </c>
      <c r="D176" s="9">
        <v>1916</v>
      </c>
      <c r="E176" s="10">
        <v>44166</v>
      </c>
      <c r="F176" s="14">
        <v>9580</v>
      </c>
      <c r="G176" s="14">
        <v>4215.2</v>
      </c>
      <c r="H176" s="14">
        <f>SalesData[[#This Row],[Revenue]]-SalesData[[#This Row],[Cost]]</f>
        <v>5364.8</v>
      </c>
      <c r="I176" s="23">
        <f>(SalesData[[#This Row],[Profit]]/SalesData[[#This Row],[Revenue]])*100</f>
        <v>56.000000000000007</v>
      </c>
    </row>
    <row r="177" spans="1:9" x14ac:dyDescent="0.3">
      <c r="A177" s="8">
        <v>5</v>
      </c>
      <c r="B177" s="8">
        <v>778039</v>
      </c>
      <c r="C177" s="8" t="s">
        <v>5</v>
      </c>
      <c r="D177" s="9">
        <v>1916</v>
      </c>
      <c r="E177" s="10">
        <v>44166</v>
      </c>
      <c r="F177" s="14">
        <v>9580</v>
      </c>
      <c r="G177" s="14">
        <v>3832</v>
      </c>
      <c r="H177" s="14">
        <f>SalesData[[#This Row],[Revenue]]-SalesData[[#This Row],[Cost]]</f>
        <v>5748</v>
      </c>
      <c r="I177" s="23">
        <f>(SalesData[[#This Row],[Profit]]/SalesData[[#This Row],[Revenue]])*100</f>
        <v>60</v>
      </c>
    </row>
    <row r="178" spans="1:9" x14ac:dyDescent="0.3">
      <c r="A178" s="8">
        <v>3</v>
      </c>
      <c r="B178" s="8">
        <v>748204</v>
      </c>
      <c r="C178" s="8" t="s">
        <v>4</v>
      </c>
      <c r="D178" s="9">
        <v>1596</v>
      </c>
      <c r="E178" s="10">
        <v>44075</v>
      </c>
      <c r="F178" s="14">
        <v>9576</v>
      </c>
      <c r="G178" s="14">
        <v>4389</v>
      </c>
      <c r="H178" s="14">
        <f>SalesData[[#This Row],[Revenue]]-SalesData[[#This Row],[Cost]]</f>
        <v>5187</v>
      </c>
      <c r="I178" s="23">
        <f>(SalesData[[#This Row],[Profit]]/SalesData[[#This Row],[Revenue]])*100</f>
        <v>54.166666666666664</v>
      </c>
    </row>
    <row r="179" spans="1:9" x14ac:dyDescent="0.3">
      <c r="A179" s="8">
        <v>3</v>
      </c>
      <c r="B179" s="8">
        <v>788478</v>
      </c>
      <c r="C179" s="8" t="s">
        <v>6</v>
      </c>
      <c r="D179" s="9">
        <v>1907</v>
      </c>
      <c r="E179" s="10">
        <v>44075</v>
      </c>
      <c r="F179" s="14">
        <v>9535</v>
      </c>
      <c r="G179" s="14">
        <v>4195.3999999999996</v>
      </c>
      <c r="H179" s="14">
        <f>SalesData[[#This Row],[Revenue]]-SalesData[[#This Row],[Cost]]</f>
        <v>5339.6</v>
      </c>
      <c r="I179" s="23">
        <f>(SalesData[[#This Row],[Profit]]/SalesData[[#This Row],[Revenue]])*100</f>
        <v>56.000000000000007</v>
      </c>
    </row>
    <row r="180" spans="1:9" x14ac:dyDescent="0.3">
      <c r="A180" s="8">
        <v>1</v>
      </c>
      <c r="B180" s="8">
        <v>296424</v>
      </c>
      <c r="C180" s="8" t="s">
        <v>5</v>
      </c>
      <c r="D180" s="9">
        <v>1901</v>
      </c>
      <c r="E180" s="10">
        <v>43983</v>
      </c>
      <c r="F180" s="14">
        <v>9505</v>
      </c>
      <c r="G180" s="14">
        <v>3802</v>
      </c>
      <c r="H180" s="14">
        <f>SalesData[[#This Row],[Revenue]]-SalesData[[#This Row],[Cost]]</f>
        <v>5703</v>
      </c>
      <c r="I180" s="23">
        <f>(SalesData[[#This Row],[Profit]]/SalesData[[#This Row],[Revenue]])*100</f>
        <v>60</v>
      </c>
    </row>
    <row r="181" spans="1:9" x14ac:dyDescent="0.3">
      <c r="A181" s="8">
        <v>3</v>
      </c>
      <c r="B181" s="8">
        <v>609228</v>
      </c>
      <c r="C181" s="8" t="s">
        <v>6</v>
      </c>
      <c r="D181" s="9">
        <v>1899</v>
      </c>
      <c r="E181" s="10">
        <v>43983</v>
      </c>
      <c r="F181" s="14">
        <v>9495</v>
      </c>
      <c r="G181" s="14">
        <v>4177.8</v>
      </c>
      <c r="H181" s="14">
        <f>SalesData[[#This Row],[Revenue]]-SalesData[[#This Row],[Cost]]</f>
        <v>5317.2</v>
      </c>
      <c r="I181" s="23">
        <f>(SalesData[[#This Row],[Profit]]/SalesData[[#This Row],[Revenue]])*100</f>
        <v>55.999999999999993</v>
      </c>
    </row>
    <row r="182" spans="1:9" x14ac:dyDescent="0.3">
      <c r="A182" s="8">
        <v>2</v>
      </c>
      <c r="B182" s="8">
        <v>818350</v>
      </c>
      <c r="C182" s="8" t="s">
        <v>4</v>
      </c>
      <c r="D182" s="9">
        <v>1582</v>
      </c>
      <c r="E182" s="10">
        <v>44166</v>
      </c>
      <c r="F182" s="14">
        <v>9492</v>
      </c>
      <c r="G182" s="14">
        <v>4350.5</v>
      </c>
      <c r="H182" s="14">
        <f>SalesData[[#This Row],[Revenue]]-SalesData[[#This Row],[Cost]]</f>
        <v>5141.5</v>
      </c>
      <c r="I182" s="23">
        <f>(SalesData[[#This Row],[Profit]]/SalesData[[#This Row],[Revenue]])*100</f>
        <v>54.166666666666664</v>
      </c>
    </row>
    <row r="183" spans="1:9" x14ac:dyDescent="0.3">
      <c r="A183" s="8">
        <v>3</v>
      </c>
      <c r="B183" s="8">
        <v>355971</v>
      </c>
      <c r="C183" s="8" t="s">
        <v>4</v>
      </c>
      <c r="D183" s="9">
        <v>1579</v>
      </c>
      <c r="E183" s="10">
        <v>44044</v>
      </c>
      <c r="F183" s="14">
        <v>9474</v>
      </c>
      <c r="G183" s="14">
        <v>4342.25</v>
      </c>
      <c r="H183" s="14">
        <f>SalesData[[#This Row],[Revenue]]-SalesData[[#This Row],[Cost]]</f>
        <v>5131.75</v>
      </c>
      <c r="I183" s="23">
        <f>(SalesData[[#This Row],[Profit]]/SalesData[[#This Row],[Revenue]])*100</f>
        <v>54.166666666666664</v>
      </c>
    </row>
    <row r="184" spans="1:9" x14ac:dyDescent="0.3">
      <c r="A184" s="8">
        <v>1</v>
      </c>
      <c r="B184" s="8">
        <v>674043</v>
      </c>
      <c r="C184" s="8" t="s">
        <v>4</v>
      </c>
      <c r="D184" s="9">
        <v>1575</v>
      </c>
      <c r="E184" s="10">
        <v>43862</v>
      </c>
      <c r="F184" s="14">
        <v>9450</v>
      </c>
      <c r="G184" s="14">
        <v>4331.25</v>
      </c>
      <c r="H184" s="14">
        <f>SalesData[[#This Row],[Revenue]]-SalesData[[#This Row],[Cost]]</f>
        <v>5118.75</v>
      </c>
      <c r="I184" s="23">
        <f>(SalesData[[#This Row],[Profit]]/SalesData[[#This Row],[Revenue]])*100</f>
        <v>54.166666666666664</v>
      </c>
    </row>
    <row r="185" spans="1:9" x14ac:dyDescent="0.3">
      <c r="A185" s="8">
        <v>2</v>
      </c>
      <c r="B185" s="8">
        <v>149035</v>
      </c>
      <c r="C185" s="8" t="s">
        <v>4</v>
      </c>
      <c r="D185" s="9">
        <v>1566</v>
      </c>
      <c r="E185" s="10">
        <v>44105</v>
      </c>
      <c r="F185" s="14">
        <v>9396</v>
      </c>
      <c r="G185" s="14">
        <v>4306.5</v>
      </c>
      <c r="H185" s="14">
        <f>SalesData[[#This Row],[Revenue]]-SalesData[[#This Row],[Cost]]</f>
        <v>5089.5</v>
      </c>
      <c r="I185" s="23">
        <f>(SalesData[[#This Row],[Profit]]/SalesData[[#This Row],[Revenue]])*100</f>
        <v>54.166666666666664</v>
      </c>
    </row>
    <row r="186" spans="1:9" x14ac:dyDescent="0.3">
      <c r="A186" s="8">
        <v>2</v>
      </c>
      <c r="B186" s="8">
        <v>227896</v>
      </c>
      <c r="C186" s="8" t="s">
        <v>6</v>
      </c>
      <c r="D186" s="9">
        <v>1870</v>
      </c>
      <c r="E186" s="10">
        <v>43770</v>
      </c>
      <c r="F186" s="14">
        <v>9350</v>
      </c>
      <c r="G186" s="14">
        <v>4114</v>
      </c>
      <c r="H186" s="14">
        <f>SalesData[[#This Row],[Revenue]]-SalesData[[#This Row],[Cost]]</f>
        <v>5236</v>
      </c>
      <c r="I186" s="23">
        <f>(SalesData[[#This Row],[Profit]]/SalesData[[#This Row],[Revenue]])*100</f>
        <v>56.000000000000007</v>
      </c>
    </row>
    <row r="187" spans="1:9" x14ac:dyDescent="0.3">
      <c r="A187" s="8">
        <v>4</v>
      </c>
      <c r="B187" s="8">
        <v>283163</v>
      </c>
      <c r="C187" s="8" t="s">
        <v>6</v>
      </c>
      <c r="D187" s="9">
        <v>1865</v>
      </c>
      <c r="E187" s="10">
        <v>43862</v>
      </c>
      <c r="F187" s="14">
        <v>9325</v>
      </c>
      <c r="G187" s="14">
        <v>4103</v>
      </c>
      <c r="H187" s="14">
        <f>SalesData[[#This Row],[Revenue]]-SalesData[[#This Row],[Cost]]</f>
        <v>5222</v>
      </c>
      <c r="I187" s="23">
        <f>(SalesData[[#This Row],[Profit]]/SalesData[[#This Row],[Revenue]])*100</f>
        <v>56.000000000000007</v>
      </c>
    </row>
    <row r="188" spans="1:9" x14ac:dyDescent="0.3">
      <c r="A188" s="8">
        <v>1</v>
      </c>
      <c r="B188" s="8">
        <v>643742</v>
      </c>
      <c r="C188" s="8" t="s">
        <v>4</v>
      </c>
      <c r="D188" s="9">
        <v>1545</v>
      </c>
      <c r="E188" s="10">
        <v>43983</v>
      </c>
      <c r="F188" s="14">
        <v>9270</v>
      </c>
      <c r="G188" s="14">
        <v>4248.75</v>
      </c>
      <c r="H188" s="14">
        <f>SalesData[[#This Row],[Revenue]]-SalesData[[#This Row],[Cost]]</f>
        <v>5021.25</v>
      </c>
      <c r="I188" s="23">
        <f>(SalesData[[#This Row],[Profit]]/SalesData[[#This Row],[Revenue]])*100</f>
        <v>54.166666666666664</v>
      </c>
    </row>
    <row r="189" spans="1:9" x14ac:dyDescent="0.3">
      <c r="A189" s="8">
        <v>4</v>
      </c>
      <c r="B189" s="8">
        <v>632637</v>
      </c>
      <c r="C189" s="8" t="s">
        <v>7</v>
      </c>
      <c r="D189" s="9">
        <v>2300</v>
      </c>
      <c r="E189" s="10">
        <v>44166</v>
      </c>
      <c r="F189" s="14">
        <v>9200</v>
      </c>
      <c r="G189" s="14">
        <v>3450</v>
      </c>
      <c r="H189" s="14">
        <f>SalesData[[#This Row],[Revenue]]-SalesData[[#This Row],[Cost]]</f>
        <v>5750</v>
      </c>
      <c r="I189" s="23">
        <f>(SalesData[[#This Row],[Profit]]/SalesData[[#This Row],[Revenue]])*100</f>
        <v>62.5</v>
      </c>
    </row>
    <row r="190" spans="1:9" x14ac:dyDescent="0.3">
      <c r="A190" s="8">
        <v>4</v>
      </c>
      <c r="B190" s="8">
        <v>288662</v>
      </c>
      <c r="C190" s="8" t="s">
        <v>7</v>
      </c>
      <c r="D190" s="9">
        <v>2299</v>
      </c>
      <c r="E190" s="10">
        <v>43739</v>
      </c>
      <c r="F190" s="14">
        <v>9196</v>
      </c>
      <c r="G190" s="14">
        <v>3448.5</v>
      </c>
      <c r="H190" s="14">
        <f>SalesData[[#This Row],[Revenue]]-SalesData[[#This Row],[Cost]]</f>
        <v>5747.5</v>
      </c>
      <c r="I190" s="23">
        <f>(SalesData[[#This Row],[Profit]]/SalesData[[#This Row],[Revenue]])*100</f>
        <v>62.5</v>
      </c>
    </row>
    <row r="191" spans="1:9" x14ac:dyDescent="0.3">
      <c r="A191" s="8">
        <v>5</v>
      </c>
      <c r="B191" s="8">
        <v>374150</v>
      </c>
      <c r="C191" s="8" t="s">
        <v>4</v>
      </c>
      <c r="D191" s="9">
        <v>1530</v>
      </c>
      <c r="E191" s="10">
        <v>43952</v>
      </c>
      <c r="F191" s="14">
        <v>9180</v>
      </c>
      <c r="G191" s="14">
        <v>4207.5</v>
      </c>
      <c r="H191" s="14">
        <f>SalesData[[#This Row],[Revenue]]-SalesData[[#This Row],[Cost]]</f>
        <v>4972.5</v>
      </c>
      <c r="I191" s="23">
        <f>(SalesData[[#This Row],[Profit]]/SalesData[[#This Row],[Revenue]])*100</f>
        <v>54.166666666666664</v>
      </c>
    </row>
    <row r="192" spans="1:9" x14ac:dyDescent="0.3">
      <c r="A192" s="8">
        <v>4</v>
      </c>
      <c r="B192" s="8">
        <v>534742</v>
      </c>
      <c r="C192" s="8" t="s">
        <v>5</v>
      </c>
      <c r="D192" s="9">
        <v>1823</v>
      </c>
      <c r="E192" s="10">
        <v>44013</v>
      </c>
      <c r="F192" s="14">
        <v>9115</v>
      </c>
      <c r="G192" s="14">
        <v>3646</v>
      </c>
      <c r="H192" s="14">
        <f>SalesData[[#This Row],[Revenue]]-SalesData[[#This Row],[Cost]]</f>
        <v>5469</v>
      </c>
      <c r="I192" s="23">
        <f>(SalesData[[#This Row],[Profit]]/SalesData[[#This Row],[Revenue]])*100</f>
        <v>60</v>
      </c>
    </row>
    <row r="193" spans="1:9" x14ac:dyDescent="0.3">
      <c r="A193" s="8">
        <v>4</v>
      </c>
      <c r="B193" s="8">
        <v>481875</v>
      </c>
      <c r="C193" s="8" t="s">
        <v>5</v>
      </c>
      <c r="D193" s="9">
        <v>1817</v>
      </c>
      <c r="E193" s="10">
        <v>44166</v>
      </c>
      <c r="F193" s="14">
        <v>9085</v>
      </c>
      <c r="G193" s="14">
        <v>3634</v>
      </c>
      <c r="H193" s="14">
        <f>SalesData[[#This Row],[Revenue]]-SalesData[[#This Row],[Cost]]</f>
        <v>5451</v>
      </c>
      <c r="I193" s="23">
        <f>(SalesData[[#This Row],[Profit]]/SalesData[[#This Row],[Revenue]])*100</f>
        <v>60</v>
      </c>
    </row>
    <row r="194" spans="1:9" x14ac:dyDescent="0.3">
      <c r="A194" s="8">
        <v>4</v>
      </c>
      <c r="B194" s="8">
        <v>348194</v>
      </c>
      <c r="C194" s="8" t="s">
        <v>5</v>
      </c>
      <c r="D194" s="9">
        <v>1802</v>
      </c>
      <c r="E194" s="10">
        <v>43800</v>
      </c>
      <c r="F194" s="14">
        <v>9010</v>
      </c>
      <c r="G194" s="14">
        <v>3604</v>
      </c>
      <c r="H194" s="14">
        <f>SalesData[[#This Row],[Revenue]]-SalesData[[#This Row],[Cost]]</f>
        <v>5406</v>
      </c>
      <c r="I194" s="23">
        <f>(SalesData[[#This Row],[Profit]]/SalesData[[#This Row],[Revenue]])*100</f>
        <v>60</v>
      </c>
    </row>
    <row r="195" spans="1:9" x14ac:dyDescent="0.3">
      <c r="A195" s="8">
        <v>3</v>
      </c>
      <c r="B195" s="8">
        <v>625104</v>
      </c>
      <c r="C195" s="8" t="s">
        <v>4</v>
      </c>
      <c r="D195" s="9">
        <v>1498</v>
      </c>
      <c r="E195" s="10">
        <v>43983</v>
      </c>
      <c r="F195" s="14">
        <v>8988</v>
      </c>
      <c r="G195" s="14">
        <v>4119.5</v>
      </c>
      <c r="H195" s="14">
        <f>SalesData[[#This Row],[Revenue]]-SalesData[[#This Row],[Cost]]</f>
        <v>4868.5</v>
      </c>
      <c r="I195" s="23">
        <f>(SalesData[[#This Row],[Profit]]/SalesData[[#This Row],[Revenue]])*100</f>
        <v>54.166666666666664</v>
      </c>
    </row>
    <row r="196" spans="1:9" x14ac:dyDescent="0.3">
      <c r="A196" s="8">
        <v>2</v>
      </c>
      <c r="B196" s="8">
        <v>250308</v>
      </c>
      <c r="C196" s="8" t="s">
        <v>4</v>
      </c>
      <c r="D196" s="9">
        <v>1496</v>
      </c>
      <c r="E196" s="10">
        <v>43983</v>
      </c>
      <c r="F196" s="14">
        <v>8976</v>
      </c>
      <c r="G196" s="14">
        <v>4114</v>
      </c>
      <c r="H196" s="14">
        <f>SalesData[[#This Row],[Revenue]]-SalesData[[#This Row],[Cost]]</f>
        <v>4862</v>
      </c>
      <c r="I196" s="23">
        <f>(SalesData[[#This Row],[Profit]]/SalesData[[#This Row],[Revenue]])*100</f>
        <v>54.166666666666664</v>
      </c>
    </row>
    <row r="197" spans="1:9" x14ac:dyDescent="0.3">
      <c r="A197" s="8">
        <v>2</v>
      </c>
      <c r="B197" s="8">
        <v>616386</v>
      </c>
      <c r="C197" s="8" t="s">
        <v>4</v>
      </c>
      <c r="D197" s="9">
        <v>1493</v>
      </c>
      <c r="E197" s="10">
        <v>43831</v>
      </c>
      <c r="F197" s="14">
        <v>8958</v>
      </c>
      <c r="G197" s="14">
        <v>4105.75</v>
      </c>
      <c r="H197" s="14">
        <f>SalesData[[#This Row],[Revenue]]-SalesData[[#This Row],[Cost]]</f>
        <v>4852.25</v>
      </c>
      <c r="I197" s="23">
        <f>(SalesData[[#This Row],[Profit]]/SalesData[[#This Row],[Revenue]])*100</f>
        <v>54.166666666666664</v>
      </c>
    </row>
    <row r="198" spans="1:9" x14ac:dyDescent="0.3">
      <c r="A198" s="8">
        <v>1</v>
      </c>
      <c r="B198" s="8">
        <v>303687</v>
      </c>
      <c r="C198" s="8" t="s">
        <v>5</v>
      </c>
      <c r="D198" s="9">
        <v>1785</v>
      </c>
      <c r="E198" s="10">
        <v>43770</v>
      </c>
      <c r="F198" s="14">
        <v>8925</v>
      </c>
      <c r="G198" s="14">
        <v>3570</v>
      </c>
      <c r="H198" s="14">
        <f>SalesData[[#This Row],[Revenue]]-SalesData[[#This Row],[Cost]]</f>
        <v>5355</v>
      </c>
      <c r="I198" s="23">
        <f>(SalesData[[#This Row],[Profit]]/SalesData[[#This Row],[Revenue]])*100</f>
        <v>60</v>
      </c>
    </row>
    <row r="199" spans="1:9" x14ac:dyDescent="0.3">
      <c r="A199" s="8">
        <v>2</v>
      </c>
      <c r="B199" s="8">
        <v>733366</v>
      </c>
      <c r="C199" s="8" t="s">
        <v>6</v>
      </c>
      <c r="D199" s="9">
        <v>1778</v>
      </c>
      <c r="E199" s="10">
        <v>43800</v>
      </c>
      <c r="F199" s="14">
        <v>8890</v>
      </c>
      <c r="G199" s="14">
        <v>3911.6</v>
      </c>
      <c r="H199" s="14">
        <f>SalesData[[#This Row],[Revenue]]-SalesData[[#This Row],[Cost]]</f>
        <v>4978.3999999999996</v>
      </c>
      <c r="I199" s="23">
        <f>(SalesData[[#This Row],[Profit]]/SalesData[[#This Row],[Revenue]])*100</f>
        <v>55.999999999999993</v>
      </c>
    </row>
    <row r="200" spans="1:9" x14ac:dyDescent="0.3">
      <c r="A200" s="8">
        <v>3</v>
      </c>
      <c r="B200" s="8">
        <v>839631</v>
      </c>
      <c r="C200" s="8" t="s">
        <v>5</v>
      </c>
      <c r="D200" s="9">
        <v>1775</v>
      </c>
      <c r="E200" s="10">
        <v>43770</v>
      </c>
      <c r="F200" s="14">
        <v>8875</v>
      </c>
      <c r="G200" s="14">
        <v>3550</v>
      </c>
      <c r="H200" s="14">
        <f>SalesData[[#This Row],[Revenue]]-SalesData[[#This Row],[Cost]]</f>
        <v>5325</v>
      </c>
      <c r="I200" s="23">
        <f>(SalesData[[#This Row],[Profit]]/SalesData[[#This Row],[Revenue]])*100</f>
        <v>60</v>
      </c>
    </row>
    <row r="201" spans="1:9" x14ac:dyDescent="0.3">
      <c r="A201" s="8">
        <v>1</v>
      </c>
      <c r="B201" s="8">
        <v>779279</v>
      </c>
      <c r="C201" s="8" t="s">
        <v>5</v>
      </c>
      <c r="D201" s="9">
        <v>1774</v>
      </c>
      <c r="E201" s="10">
        <v>43891</v>
      </c>
      <c r="F201" s="14">
        <v>8870</v>
      </c>
      <c r="G201" s="14">
        <v>3548</v>
      </c>
      <c r="H201" s="14">
        <f>SalesData[[#This Row],[Revenue]]-SalesData[[#This Row],[Cost]]</f>
        <v>5322</v>
      </c>
      <c r="I201" s="23">
        <f>(SalesData[[#This Row],[Profit]]/SalesData[[#This Row],[Revenue]])*100</f>
        <v>60</v>
      </c>
    </row>
    <row r="202" spans="1:9" x14ac:dyDescent="0.3">
      <c r="A202" s="8">
        <v>4</v>
      </c>
      <c r="B202" s="8">
        <v>780393</v>
      </c>
      <c r="C202" s="8" t="s">
        <v>8</v>
      </c>
      <c r="D202" s="9">
        <v>2954</v>
      </c>
      <c r="E202" s="10">
        <v>43770</v>
      </c>
      <c r="F202" s="14">
        <v>8862</v>
      </c>
      <c r="G202" s="14">
        <v>3692.5</v>
      </c>
      <c r="H202" s="14">
        <f>SalesData[[#This Row],[Revenue]]-SalesData[[#This Row],[Cost]]</f>
        <v>5169.5</v>
      </c>
      <c r="I202" s="23">
        <f>(SalesData[[#This Row],[Profit]]/SalesData[[#This Row],[Revenue]])*100</f>
        <v>58.333333333333336</v>
      </c>
    </row>
    <row r="203" spans="1:9" x14ac:dyDescent="0.3">
      <c r="A203" s="8">
        <v>3</v>
      </c>
      <c r="B203" s="8">
        <v>786473</v>
      </c>
      <c r="C203" s="8" t="s">
        <v>6</v>
      </c>
      <c r="D203" s="9">
        <v>1770</v>
      </c>
      <c r="E203" s="10">
        <v>43800</v>
      </c>
      <c r="F203" s="14">
        <v>8850</v>
      </c>
      <c r="G203" s="14">
        <v>3894</v>
      </c>
      <c r="H203" s="14">
        <f>SalesData[[#This Row],[Revenue]]-SalesData[[#This Row],[Cost]]</f>
        <v>4956</v>
      </c>
      <c r="I203" s="23">
        <f>(SalesData[[#This Row],[Profit]]/SalesData[[#This Row],[Revenue]])*100</f>
        <v>56.000000000000007</v>
      </c>
    </row>
    <row r="204" spans="1:9" x14ac:dyDescent="0.3">
      <c r="A204" s="8">
        <v>4</v>
      </c>
      <c r="B204" s="8">
        <v>544855</v>
      </c>
      <c r="C204" s="8" t="s">
        <v>5</v>
      </c>
      <c r="D204" s="9">
        <v>1767</v>
      </c>
      <c r="E204" s="10">
        <v>44075</v>
      </c>
      <c r="F204" s="14">
        <v>8835</v>
      </c>
      <c r="G204" s="14">
        <v>3534</v>
      </c>
      <c r="H204" s="14">
        <f>SalesData[[#This Row],[Revenue]]-SalesData[[#This Row],[Cost]]</f>
        <v>5301</v>
      </c>
      <c r="I204" s="23">
        <f>(SalesData[[#This Row],[Profit]]/SalesData[[#This Row],[Revenue]])*100</f>
        <v>60</v>
      </c>
    </row>
    <row r="205" spans="1:9" x14ac:dyDescent="0.3">
      <c r="A205" s="8">
        <v>2</v>
      </c>
      <c r="B205" s="8">
        <v>856913</v>
      </c>
      <c r="C205" s="8" t="s">
        <v>8</v>
      </c>
      <c r="D205" s="9">
        <v>2935</v>
      </c>
      <c r="E205" s="10">
        <v>43770</v>
      </c>
      <c r="F205" s="14">
        <v>8805</v>
      </c>
      <c r="G205" s="14">
        <v>3668.75</v>
      </c>
      <c r="H205" s="14">
        <f>SalesData[[#This Row],[Revenue]]-SalesData[[#This Row],[Cost]]</f>
        <v>5136.25</v>
      </c>
      <c r="I205" s="23">
        <f>(SalesData[[#This Row],[Profit]]/SalesData[[#This Row],[Revenue]])*100</f>
        <v>58.333333333333336</v>
      </c>
    </row>
    <row r="206" spans="1:9" x14ac:dyDescent="0.3">
      <c r="A206" s="8">
        <v>1</v>
      </c>
      <c r="B206" s="8">
        <v>141665</v>
      </c>
      <c r="C206" s="8" t="s">
        <v>5</v>
      </c>
      <c r="D206" s="9">
        <v>1760</v>
      </c>
      <c r="E206" s="10">
        <v>43709</v>
      </c>
      <c r="F206" s="14">
        <v>8800</v>
      </c>
      <c r="G206" s="14">
        <v>3520</v>
      </c>
      <c r="H206" s="14">
        <f>SalesData[[#This Row],[Revenue]]-SalesData[[#This Row],[Cost]]</f>
        <v>5280</v>
      </c>
      <c r="I206" s="23">
        <f>(SalesData[[#This Row],[Profit]]/SalesData[[#This Row],[Revenue]])*100</f>
        <v>60</v>
      </c>
    </row>
    <row r="207" spans="1:9" x14ac:dyDescent="0.3">
      <c r="A207" s="8">
        <v>3</v>
      </c>
      <c r="B207" s="8">
        <v>464499</v>
      </c>
      <c r="C207" s="8" t="s">
        <v>4</v>
      </c>
      <c r="D207" s="9">
        <v>1465</v>
      </c>
      <c r="E207" s="10">
        <v>43891</v>
      </c>
      <c r="F207" s="14">
        <v>8790</v>
      </c>
      <c r="G207" s="14">
        <v>4028.75</v>
      </c>
      <c r="H207" s="14">
        <f>SalesData[[#This Row],[Revenue]]-SalesData[[#This Row],[Cost]]</f>
        <v>4761.25</v>
      </c>
      <c r="I207" s="23">
        <f>(SalesData[[#This Row],[Profit]]/SalesData[[#This Row],[Revenue]])*100</f>
        <v>54.166666666666664</v>
      </c>
    </row>
    <row r="208" spans="1:9" x14ac:dyDescent="0.3">
      <c r="A208" s="8">
        <v>4</v>
      </c>
      <c r="B208" s="8">
        <v>676135</v>
      </c>
      <c r="C208" s="8" t="s">
        <v>5</v>
      </c>
      <c r="D208" s="9">
        <v>1757</v>
      </c>
      <c r="E208" s="10">
        <v>43739</v>
      </c>
      <c r="F208" s="14">
        <v>8785</v>
      </c>
      <c r="G208" s="14">
        <v>3514</v>
      </c>
      <c r="H208" s="14">
        <f>SalesData[[#This Row],[Revenue]]-SalesData[[#This Row],[Cost]]</f>
        <v>5271</v>
      </c>
      <c r="I208" s="23">
        <f>(SalesData[[#This Row],[Profit]]/SalesData[[#This Row],[Revenue]])*100</f>
        <v>60</v>
      </c>
    </row>
    <row r="209" spans="1:9" x14ac:dyDescent="0.3">
      <c r="A209" s="8">
        <v>2</v>
      </c>
      <c r="B209" s="8">
        <v>310429</v>
      </c>
      <c r="C209" s="8" t="s">
        <v>7</v>
      </c>
      <c r="D209" s="9">
        <v>2181</v>
      </c>
      <c r="E209" s="10">
        <v>44105</v>
      </c>
      <c r="F209" s="14">
        <v>8724</v>
      </c>
      <c r="G209" s="14">
        <v>3271.5</v>
      </c>
      <c r="H209" s="14">
        <f>SalesData[[#This Row],[Revenue]]-SalesData[[#This Row],[Cost]]</f>
        <v>5452.5</v>
      </c>
      <c r="I209" s="23">
        <f>(SalesData[[#This Row],[Profit]]/SalesData[[#This Row],[Revenue]])*100</f>
        <v>62.5</v>
      </c>
    </row>
    <row r="210" spans="1:9" x14ac:dyDescent="0.3">
      <c r="A210" s="8">
        <v>2</v>
      </c>
      <c r="B210" s="8">
        <v>520865</v>
      </c>
      <c r="C210" s="8" t="s">
        <v>5</v>
      </c>
      <c r="D210" s="9">
        <v>1743</v>
      </c>
      <c r="E210" s="10">
        <v>43739</v>
      </c>
      <c r="F210" s="14">
        <v>8715</v>
      </c>
      <c r="G210" s="14">
        <v>3486</v>
      </c>
      <c r="H210" s="14">
        <f>SalesData[[#This Row],[Revenue]]-SalesData[[#This Row],[Cost]]</f>
        <v>5229</v>
      </c>
      <c r="I210" s="23">
        <f>(SalesData[[#This Row],[Profit]]/SalesData[[#This Row],[Revenue]])*100</f>
        <v>60</v>
      </c>
    </row>
    <row r="211" spans="1:9" x14ac:dyDescent="0.3">
      <c r="A211" s="8">
        <v>4</v>
      </c>
      <c r="B211" s="8">
        <v>796346</v>
      </c>
      <c r="C211" s="8" t="s">
        <v>5</v>
      </c>
      <c r="D211" s="9">
        <v>1743</v>
      </c>
      <c r="E211" s="10">
        <v>44044</v>
      </c>
      <c r="F211" s="14">
        <v>8715</v>
      </c>
      <c r="G211" s="14">
        <v>3486</v>
      </c>
      <c r="H211" s="14">
        <f>SalesData[[#This Row],[Revenue]]-SalesData[[#This Row],[Cost]]</f>
        <v>5229</v>
      </c>
      <c r="I211" s="23">
        <f>(SalesData[[#This Row],[Profit]]/SalesData[[#This Row],[Revenue]])*100</f>
        <v>60</v>
      </c>
    </row>
    <row r="212" spans="1:9" x14ac:dyDescent="0.3">
      <c r="A212" s="8">
        <v>5</v>
      </c>
      <c r="B212" s="8">
        <v>594129</v>
      </c>
      <c r="C212" s="8" t="s">
        <v>6</v>
      </c>
      <c r="D212" s="9">
        <v>1743</v>
      </c>
      <c r="E212" s="10">
        <v>43739</v>
      </c>
      <c r="F212" s="14">
        <v>8715</v>
      </c>
      <c r="G212" s="14">
        <v>3834.6</v>
      </c>
      <c r="H212" s="14">
        <f>SalesData[[#This Row],[Revenue]]-SalesData[[#This Row],[Cost]]</f>
        <v>4880.3999999999996</v>
      </c>
      <c r="I212" s="23">
        <f>(SalesData[[#This Row],[Profit]]/SalesData[[#This Row],[Revenue]])*100</f>
        <v>55.999999999999993</v>
      </c>
    </row>
    <row r="213" spans="1:9" x14ac:dyDescent="0.3">
      <c r="A213" s="8">
        <v>5</v>
      </c>
      <c r="B213" s="8">
        <v>649737</v>
      </c>
      <c r="C213" s="8" t="s">
        <v>7</v>
      </c>
      <c r="D213" s="9">
        <v>2178</v>
      </c>
      <c r="E213" s="10">
        <v>43983</v>
      </c>
      <c r="F213" s="14">
        <v>8712</v>
      </c>
      <c r="G213" s="14">
        <v>3267</v>
      </c>
      <c r="H213" s="14">
        <f>SalesData[[#This Row],[Revenue]]-SalesData[[#This Row],[Cost]]</f>
        <v>5445</v>
      </c>
      <c r="I213" s="23">
        <f>(SalesData[[#This Row],[Profit]]/SalesData[[#This Row],[Revenue]])*100</f>
        <v>62.5</v>
      </c>
    </row>
    <row r="214" spans="1:9" x14ac:dyDescent="0.3">
      <c r="A214" s="8">
        <v>2</v>
      </c>
      <c r="B214" s="8">
        <v>800536</v>
      </c>
      <c r="C214" s="8" t="s">
        <v>8</v>
      </c>
      <c r="D214" s="9">
        <v>2903</v>
      </c>
      <c r="E214" s="10">
        <v>43891</v>
      </c>
      <c r="F214" s="14">
        <v>8709</v>
      </c>
      <c r="G214" s="14">
        <v>3628.75</v>
      </c>
      <c r="H214" s="14">
        <f>SalesData[[#This Row],[Revenue]]-SalesData[[#This Row],[Cost]]</f>
        <v>5080.25</v>
      </c>
      <c r="I214" s="23">
        <f>(SalesData[[#This Row],[Profit]]/SalesData[[#This Row],[Revenue]])*100</f>
        <v>58.333333333333336</v>
      </c>
    </row>
    <row r="215" spans="1:9" x14ac:dyDescent="0.3">
      <c r="A215" s="8">
        <v>2</v>
      </c>
      <c r="B215" s="8">
        <v>429735</v>
      </c>
      <c r="C215" s="8" t="s">
        <v>5</v>
      </c>
      <c r="D215" s="9">
        <v>1731</v>
      </c>
      <c r="E215" s="10">
        <v>44105</v>
      </c>
      <c r="F215" s="14">
        <v>8655</v>
      </c>
      <c r="G215" s="14">
        <v>3462</v>
      </c>
      <c r="H215" s="14">
        <f>SalesData[[#This Row],[Revenue]]-SalesData[[#This Row],[Cost]]</f>
        <v>5193</v>
      </c>
      <c r="I215" s="23">
        <f>(SalesData[[#This Row],[Profit]]/SalesData[[#This Row],[Revenue]])*100</f>
        <v>60</v>
      </c>
    </row>
    <row r="216" spans="1:9" x14ac:dyDescent="0.3">
      <c r="A216" s="8">
        <v>5</v>
      </c>
      <c r="B216" s="8">
        <v>707748</v>
      </c>
      <c r="C216" s="8" t="s">
        <v>6</v>
      </c>
      <c r="D216" s="9">
        <v>1731</v>
      </c>
      <c r="E216" s="10">
        <v>44105</v>
      </c>
      <c r="F216" s="14">
        <v>8655</v>
      </c>
      <c r="G216" s="14">
        <v>3808.2</v>
      </c>
      <c r="H216" s="14">
        <f>SalesData[[#This Row],[Revenue]]-SalesData[[#This Row],[Cost]]</f>
        <v>4846.8</v>
      </c>
      <c r="I216" s="23">
        <f>(SalesData[[#This Row],[Profit]]/SalesData[[#This Row],[Revenue]])*100</f>
        <v>56.000000000000007</v>
      </c>
    </row>
    <row r="217" spans="1:9" x14ac:dyDescent="0.3">
      <c r="A217" s="8">
        <v>3</v>
      </c>
      <c r="B217" s="8">
        <v>365463</v>
      </c>
      <c r="C217" s="8" t="s">
        <v>5</v>
      </c>
      <c r="D217" s="9">
        <v>1728</v>
      </c>
      <c r="E217" s="10">
        <v>43952</v>
      </c>
      <c r="F217" s="14">
        <v>8640</v>
      </c>
      <c r="G217" s="14">
        <v>3456</v>
      </c>
      <c r="H217" s="14">
        <f>SalesData[[#This Row],[Revenue]]-SalesData[[#This Row],[Cost]]</f>
        <v>5184</v>
      </c>
      <c r="I217" s="23">
        <f>(SalesData[[#This Row],[Profit]]/SalesData[[#This Row],[Revenue]])*100</f>
        <v>60</v>
      </c>
    </row>
    <row r="218" spans="1:9" x14ac:dyDescent="0.3">
      <c r="A218" s="8">
        <v>1</v>
      </c>
      <c r="B218" s="8">
        <v>225353</v>
      </c>
      <c r="C218" s="8" t="s">
        <v>6</v>
      </c>
      <c r="D218" s="9">
        <v>1727</v>
      </c>
      <c r="E218" s="10">
        <v>43739</v>
      </c>
      <c r="F218" s="14">
        <v>8635</v>
      </c>
      <c r="G218" s="14">
        <v>3799.4</v>
      </c>
      <c r="H218" s="14">
        <f>SalesData[[#This Row],[Revenue]]-SalesData[[#This Row],[Cost]]</f>
        <v>4835.6000000000004</v>
      </c>
      <c r="I218" s="23">
        <f>(SalesData[[#This Row],[Profit]]/SalesData[[#This Row],[Revenue]])*100</f>
        <v>56.000000000000007</v>
      </c>
    </row>
    <row r="219" spans="1:9" x14ac:dyDescent="0.3">
      <c r="A219" s="8">
        <v>4</v>
      </c>
      <c r="B219" s="8">
        <v>439635</v>
      </c>
      <c r="C219" s="8" t="s">
        <v>8</v>
      </c>
      <c r="D219" s="9">
        <v>2877</v>
      </c>
      <c r="E219" s="10">
        <v>44105</v>
      </c>
      <c r="F219" s="14">
        <v>8631</v>
      </c>
      <c r="G219" s="14">
        <v>3596.25</v>
      </c>
      <c r="H219" s="14">
        <f>SalesData[[#This Row],[Revenue]]-SalesData[[#This Row],[Cost]]</f>
        <v>5034.75</v>
      </c>
      <c r="I219" s="23">
        <f>(SalesData[[#This Row],[Profit]]/SalesData[[#This Row],[Revenue]])*100</f>
        <v>58.333333333333336</v>
      </c>
    </row>
    <row r="220" spans="1:9" x14ac:dyDescent="0.3">
      <c r="A220" s="8">
        <v>4</v>
      </c>
      <c r="B220" s="8">
        <v>289811</v>
      </c>
      <c r="C220" s="8" t="s">
        <v>5</v>
      </c>
      <c r="D220" s="9">
        <v>1725</v>
      </c>
      <c r="E220" s="10">
        <v>43770</v>
      </c>
      <c r="F220" s="14">
        <v>8625</v>
      </c>
      <c r="G220" s="14">
        <v>3450</v>
      </c>
      <c r="H220" s="14">
        <f>SalesData[[#This Row],[Revenue]]-SalesData[[#This Row],[Cost]]</f>
        <v>5175</v>
      </c>
      <c r="I220" s="23">
        <f>(SalesData[[#This Row],[Profit]]/SalesData[[#This Row],[Revenue]])*100</f>
        <v>60</v>
      </c>
    </row>
    <row r="221" spans="1:9" x14ac:dyDescent="0.3">
      <c r="A221" s="8">
        <v>4</v>
      </c>
      <c r="B221" s="8">
        <v>694579</v>
      </c>
      <c r="C221" s="8" t="s">
        <v>7</v>
      </c>
      <c r="D221" s="9">
        <v>2156</v>
      </c>
      <c r="E221" s="10">
        <v>44105</v>
      </c>
      <c r="F221" s="14">
        <v>8624</v>
      </c>
      <c r="G221" s="14">
        <v>3234</v>
      </c>
      <c r="H221" s="14">
        <f>SalesData[[#This Row],[Revenue]]-SalesData[[#This Row],[Cost]]</f>
        <v>5390</v>
      </c>
      <c r="I221" s="23">
        <f>(SalesData[[#This Row],[Profit]]/SalesData[[#This Row],[Revenue]])*100</f>
        <v>62.5</v>
      </c>
    </row>
    <row r="222" spans="1:9" x14ac:dyDescent="0.3">
      <c r="A222" s="8">
        <v>4</v>
      </c>
      <c r="B222" s="8">
        <v>338090</v>
      </c>
      <c r="C222" s="8" t="s">
        <v>7</v>
      </c>
      <c r="D222" s="9">
        <v>2155</v>
      </c>
      <c r="E222" s="10">
        <v>44166</v>
      </c>
      <c r="F222" s="14">
        <v>8620</v>
      </c>
      <c r="G222" s="14">
        <v>3232.5</v>
      </c>
      <c r="H222" s="14">
        <f>SalesData[[#This Row],[Revenue]]-SalesData[[#This Row],[Cost]]</f>
        <v>5387.5</v>
      </c>
      <c r="I222" s="23">
        <f>(SalesData[[#This Row],[Profit]]/SalesData[[#This Row],[Revenue]])*100</f>
        <v>62.5</v>
      </c>
    </row>
    <row r="223" spans="1:9" x14ac:dyDescent="0.3">
      <c r="A223" s="8">
        <v>4</v>
      </c>
      <c r="B223" s="8">
        <v>403455</v>
      </c>
      <c r="C223" s="8" t="s">
        <v>7</v>
      </c>
      <c r="D223" s="9">
        <v>2145</v>
      </c>
      <c r="E223" s="10">
        <v>43770</v>
      </c>
      <c r="F223" s="14">
        <v>8580</v>
      </c>
      <c r="G223" s="14">
        <v>3217.5</v>
      </c>
      <c r="H223" s="14">
        <f>SalesData[[#This Row],[Revenue]]-SalesData[[#This Row],[Cost]]</f>
        <v>5362.5</v>
      </c>
      <c r="I223" s="23">
        <f>(SalesData[[#This Row],[Profit]]/SalesData[[#This Row],[Revenue]])*100</f>
        <v>62.5</v>
      </c>
    </row>
    <row r="224" spans="1:9" x14ac:dyDescent="0.3">
      <c r="A224" s="8">
        <v>2</v>
      </c>
      <c r="B224" s="8">
        <v>885201</v>
      </c>
      <c r="C224" s="8" t="s">
        <v>5</v>
      </c>
      <c r="D224" s="9">
        <v>1715</v>
      </c>
      <c r="E224" s="10">
        <v>43739</v>
      </c>
      <c r="F224" s="14">
        <v>8575</v>
      </c>
      <c r="G224" s="14">
        <v>3430</v>
      </c>
      <c r="H224" s="14">
        <f>SalesData[[#This Row],[Revenue]]-SalesData[[#This Row],[Cost]]</f>
        <v>5145</v>
      </c>
      <c r="I224" s="23">
        <f>(SalesData[[#This Row],[Profit]]/SalesData[[#This Row],[Revenue]])*100</f>
        <v>60</v>
      </c>
    </row>
    <row r="225" spans="1:9" x14ac:dyDescent="0.3">
      <c r="A225" s="8">
        <v>1</v>
      </c>
      <c r="B225" s="8">
        <v>632111</v>
      </c>
      <c r="C225" s="8" t="s">
        <v>8</v>
      </c>
      <c r="D225" s="9">
        <v>2844</v>
      </c>
      <c r="E225" s="10">
        <v>43862</v>
      </c>
      <c r="F225" s="14">
        <v>8532</v>
      </c>
      <c r="G225" s="14">
        <v>3555</v>
      </c>
      <c r="H225" s="14">
        <f>SalesData[[#This Row],[Revenue]]-SalesData[[#This Row],[Cost]]</f>
        <v>4977</v>
      </c>
      <c r="I225" s="23">
        <f>(SalesData[[#This Row],[Profit]]/SalesData[[#This Row],[Revenue]])*100</f>
        <v>58.333333333333336</v>
      </c>
    </row>
    <row r="226" spans="1:9" x14ac:dyDescent="0.3">
      <c r="A226" s="8">
        <v>2</v>
      </c>
      <c r="B226" s="8">
        <v>701669</v>
      </c>
      <c r="C226" s="8" t="s">
        <v>8</v>
      </c>
      <c r="D226" s="9">
        <v>2844</v>
      </c>
      <c r="E226" s="10">
        <v>43983</v>
      </c>
      <c r="F226" s="14">
        <v>8532</v>
      </c>
      <c r="G226" s="14">
        <v>3555</v>
      </c>
      <c r="H226" s="14">
        <f>SalesData[[#This Row],[Revenue]]-SalesData[[#This Row],[Cost]]</f>
        <v>4977</v>
      </c>
      <c r="I226" s="23">
        <f>(SalesData[[#This Row],[Profit]]/SalesData[[#This Row],[Revenue]])*100</f>
        <v>58.333333333333336</v>
      </c>
    </row>
    <row r="227" spans="1:9" x14ac:dyDescent="0.3">
      <c r="A227" s="8">
        <v>2</v>
      </c>
      <c r="B227" s="8">
        <v>566401</v>
      </c>
      <c r="C227" s="8" t="s">
        <v>5</v>
      </c>
      <c r="D227" s="9">
        <v>1706</v>
      </c>
      <c r="E227" s="10">
        <v>44166</v>
      </c>
      <c r="F227" s="14">
        <v>8530</v>
      </c>
      <c r="G227" s="14">
        <v>3412</v>
      </c>
      <c r="H227" s="14">
        <f>SalesData[[#This Row],[Revenue]]-SalesData[[#This Row],[Cost]]</f>
        <v>5118</v>
      </c>
      <c r="I227" s="23">
        <f>(SalesData[[#This Row],[Profit]]/SalesData[[#This Row],[Revenue]])*100</f>
        <v>60</v>
      </c>
    </row>
    <row r="228" spans="1:9" x14ac:dyDescent="0.3">
      <c r="A228" s="8">
        <v>2</v>
      </c>
      <c r="B228" s="8">
        <v>562718</v>
      </c>
      <c r="C228" s="8" t="s">
        <v>4</v>
      </c>
      <c r="D228" s="9">
        <v>1421</v>
      </c>
      <c r="E228" s="10">
        <v>43800</v>
      </c>
      <c r="F228" s="14">
        <v>8526</v>
      </c>
      <c r="G228" s="14">
        <v>3907.75</v>
      </c>
      <c r="H228" s="14">
        <f>SalesData[[#This Row],[Revenue]]-SalesData[[#This Row],[Cost]]</f>
        <v>4618.25</v>
      </c>
      <c r="I228" s="23">
        <f>(SalesData[[#This Row],[Profit]]/SalesData[[#This Row],[Revenue]])*100</f>
        <v>54.166666666666664</v>
      </c>
    </row>
    <row r="229" spans="1:9" x14ac:dyDescent="0.3">
      <c r="A229" s="8">
        <v>3</v>
      </c>
      <c r="B229" s="8">
        <v>355287</v>
      </c>
      <c r="C229" s="8" t="s">
        <v>8</v>
      </c>
      <c r="D229" s="9">
        <v>2838</v>
      </c>
      <c r="E229" s="10">
        <v>43922</v>
      </c>
      <c r="F229" s="14">
        <v>8514</v>
      </c>
      <c r="G229" s="14">
        <v>3547.5</v>
      </c>
      <c r="H229" s="14">
        <f>SalesData[[#This Row],[Revenue]]-SalesData[[#This Row],[Cost]]</f>
        <v>4966.5</v>
      </c>
      <c r="I229" s="23">
        <f>(SalesData[[#This Row],[Profit]]/SalesData[[#This Row],[Revenue]])*100</f>
        <v>58.333333333333336</v>
      </c>
    </row>
    <row r="230" spans="1:9" x14ac:dyDescent="0.3">
      <c r="A230" s="8">
        <v>1</v>
      </c>
      <c r="B230" s="8">
        <v>283491</v>
      </c>
      <c r="C230" s="8" t="s">
        <v>5</v>
      </c>
      <c r="D230" s="9">
        <v>1702</v>
      </c>
      <c r="E230" s="10">
        <v>43952</v>
      </c>
      <c r="F230" s="14">
        <v>8510</v>
      </c>
      <c r="G230" s="14">
        <v>3404</v>
      </c>
      <c r="H230" s="14">
        <f>SalesData[[#This Row],[Revenue]]-SalesData[[#This Row],[Cost]]</f>
        <v>5106</v>
      </c>
      <c r="I230" s="23">
        <f>(SalesData[[#This Row],[Profit]]/SalesData[[#This Row],[Revenue]])*100</f>
        <v>60</v>
      </c>
    </row>
    <row r="231" spans="1:9" x14ac:dyDescent="0.3">
      <c r="A231" s="8">
        <v>3</v>
      </c>
      <c r="B231" s="8">
        <v>686661</v>
      </c>
      <c r="C231" s="8" t="s">
        <v>6</v>
      </c>
      <c r="D231" s="9">
        <v>1694</v>
      </c>
      <c r="E231" s="10">
        <v>44136</v>
      </c>
      <c r="F231" s="14">
        <v>8470</v>
      </c>
      <c r="G231" s="14">
        <v>3726.8</v>
      </c>
      <c r="H231" s="14">
        <f>SalesData[[#This Row],[Revenue]]-SalesData[[#This Row],[Cost]]</f>
        <v>4743.2</v>
      </c>
      <c r="I231" s="23">
        <f>(SalesData[[#This Row],[Profit]]/SalesData[[#This Row],[Revenue]])*100</f>
        <v>55.999999999999993</v>
      </c>
    </row>
    <row r="232" spans="1:9" x14ac:dyDescent="0.3">
      <c r="A232" s="8">
        <v>3</v>
      </c>
      <c r="B232" s="8">
        <v>754791</v>
      </c>
      <c r="C232" s="8" t="s">
        <v>6</v>
      </c>
      <c r="D232" s="9">
        <v>1686</v>
      </c>
      <c r="E232" s="10">
        <v>44013</v>
      </c>
      <c r="F232" s="14">
        <v>8430</v>
      </c>
      <c r="G232" s="14">
        <v>3709.2</v>
      </c>
      <c r="H232" s="14">
        <f>SalesData[[#This Row],[Revenue]]-SalesData[[#This Row],[Cost]]</f>
        <v>4720.8</v>
      </c>
      <c r="I232" s="23">
        <f>(SalesData[[#This Row],[Profit]]/SalesData[[#This Row],[Revenue]])*100</f>
        <v>56.000000000000007</v>
      </c>
    </row>
    <row r="233" spans="1:9" x14ac:dyDescent="0.3">
      <c r="A233" s="8">
        <v>2</v>
      </c>
      <c r="B233" s="8">
        <v>363822</v>
      </c>
      <c r="C233" s="8" t="s">
        <v>8</v>
      </c>
      <c r="D233" s="9">
        <v>2807</v>
      </c>
      <c r="E233" s="10">
        <v>44044</v>
      </c>
      <c r="F233" s="14">
        <v>8421</v>
      </c>
      <c r="G233" s="14">
        <v>3508.75</v>
      </c>
      <c r="H233" s="14">
        <f>SalesData[[#This Row],[Revenue]]-SalesData[[#This Row],[Cost]]</f>
        <v>4912.25</v>
      </c>
      <c r="I233" s="23">
        <f>(SalesData[[#This Row],[Profit]]/SalesData[[#This Row],[Revenue]])*100</f>
        <v>58.333333333333336</v>
      </c>
    </row>
    <row r="234" spans="1:9" x14ac:dyDescent="0.3">
      <c r="A234" s="8">
        <v>3</v>
      </c>
      <c r="B234" s="8">
        <v>602865</v>
      </c>
      <c r="C234" s="8" t="s">
        <v>6</v>
      </c>
      <c r="D234" s="9">
        <v>1683</v>
      </c>
      <c r="E234" s="10">
        <v>44013</v>
      </c>
      <c r="F234" s="14">
        <v>8415</v>
      </c>
      <c r="G234" s="14">
        <v>3702.6</v>
      </c>
      <c r="H234" s="14">
        <f>SalesData[[#This Row],[Revenue]]-SalesData[[#This Row],[Cost]]</f>
        <v>4712.3999999999996</v>
      </c>
      <c r="I234" s="23">
        <f>(SalesData[[#This Row],[Profit]]/SalesData[[#This Row],[Revenue]])*100</f>
        <v>55.999999999999993</v>
      </c>
    </row>
    <row r="235" spans="1:9" x14ac:dyDescent="0.3">
      <c r="A235" s="8">
        <v>3</v>
      </c>
      <c r="B235" s="8">
        <v>551372</v>
      </c>
      <c r="C235" s="8" t="s">
        <v>6</v>
      </c>
      <c r="D235" s="9">
        <v>1679</v>
      </c>
      <c r="E235" s="10">
        <v>44075</v>
      </c>
      <c r="F235" s="14">
        <v>8395</v>
      </c>
      <c r="G235" s="14">
        <v>3693.8</v>
      </c>
      <c r="H235" s="14">
        <f>SalesData[[#This Row],[Revenue]]-SalesData[[#This Row],[Cost]]</f>
        <v>4701.2</v>
      </c>
      <c r="I235" s="23">
        <f>(SalesData[[#This Row],[Profit]]/SalesData[[#This Row],[Revenue]])*100</f>
        <v>55.999999999999993</v>
      </c>
    </row>
    <row r="236" spans="1:9" x14ac:dyDescent="0.3">
      <c r="A236" s="8">
        <v>2</v>
      </c>
      <c r="B236" s="8">
        <v>638098</v>
      </c>
      <c r="C236" s="8" t="s">
        <v>4</v>
      </c>
      <c r="D236" s="9">
        <v>1395</v>
      </c>
      <c r="E236" s="10">
        <v>44013</v>
      </c>
      <c r="F236" s="14">
        <v>8370</v>
      </c>
      <c r="G236" s="14">
        <v>3836.25</v>
      </c>
      <c r="H236" s="14">
        <f>SalesData[[#This Row],[Revenue]]-SalesData[[#This Row],[Cost]]</f>
        <v>4533.75</v>
      </c>
      <c r="I236" s="23">
        <f>(SalesData[[#This Row],[Profit]]/SalesData[[#This Row],[Revenue]])*100</f>
        <v>54.166666666666664</v>
      </c>
    </row>
    <row r="237" spans="1:9" x14ac:dyDescent="0.3">
      <c r="A237" s="8">
        <v>1</v>
      </c>
      <c r="B237" s="8">
        <v>665489</v>
      </c>
      <c r="C237" s="8" t="s">
        <v>6</v>
      </c>
      <c r="D237" s="9">
        <v>1659</v>
      </c>
      <c r="E237" s="10">
        <v>43831</v>
      </c>
      <c r="F237" s="14">
        <v>8295</v>
      </c>
      <c r="G237" s="14">
        <v>3649.8</v>
      </c>
      <c r="H237" s="14">
        <f>SalesData[[#This Row],[Revenue]]-SalesData[[#This Row],[Cost]]</f>
        <v>4645.2</v>
      </c>
      <c r="I237" s="23">
        <f>(SalesData[[#This Row],[Profit]]/SalesData[[#This Row],[Revenue]])*100</f>
        <v>55.999999999999993</v>
      </c>
    </row>
    <row r="238" spans="1:9" x14ac:dyDescent="0.3">
      <c r="A238" s="8">
        <v>5</v>
      </c>
      <c r="B238" s="8">
        <v>210209</v>
      </c>
      <c r="C238" s="8" t="s">
        <v>8</v>
      </c>
      <c r="D238" s="9">
        <v>2747</v>
      </c>
      <c r="E238" s="10">
        <v>43862</v>
      </c>
      <c r="F238" s="14">
        <v>8241</v>
      </c>
      <c r="G238" s="14">
        <v>3433.75</v>
      </c>
      <c r="H238" s="14">
        <f>SalesData[[#This Row],[Revenue]]-SalesData[[#This Row],[Cost]]</f>
        <v>4807.25</v>
      </c>
      <c r="I238" s="23">
        <f>(SalesData[[#This Row],[Profit]]/SalesData[[#This Row],[Revenue]])*100</f>
        <v>58.333333333333336</v>
      </c>
    </row>
    <row r="239" spans="1:9" x14ac:dyDescent="0.3">
      <c r="A239" s="8">
        <v>4</v>
      </c>
      <c r="B239" s="8">
        <v>640346</v>
      </c>
      <c r="C239" s="8" t="s">
        <v>4</v>
      </c>
      <c r="D239" s="9">
        <v>1372</v>
      </c>
      <c r="E239" s="10">
        <v>44166</v>
      </c>
      <c r="F239" s="14">
        <v>8232</v>
      </c>
      <c r="G239" s="14">
        <v>3773</v>
      </c>
      <c r="H239" s="14">
        <f>SalesData[[#This Row],[Revenue]]-SalesData[[#This Row],[Cost]]</f>
        <v>4459</v>
      </c>
      <c r="I239" s="23">
        <f>(SalesData[[#This Row],[Profit]]/SalesData[[#This Row],[Revenue]])*100</f>
        <v>54.166666666666664</v>
      </c>
    </row>
    <row r="240" spans="1:9" x14ac:dyDescent="0.3">
      <c r="A240" s="8">
        <v>3</v>
      </c>
      <c r="B240" s="8">
        <v>493427</v>
      </c>
      <c r="C240" s="8" t="s">
        <v>6</v>
      </c>
      <c r="D240" s="9">
        <v>1645</v>
      </c>
      <c r="E240" s="10">
        <v>43952</v>
      </c>
      <c r="F240" s="14">
        <v>8225</v>
      </c>
      <c r="G240" s="14">
        <v>3619</v>
      </c>
      <c r="H240" s="14">
        <f>SalesData[[#This Row],[Revenue]]-SalesData[[#This Row],[Cost]]</f>
        <v>4606</v>
      </c>
      <c r="I240" s="23">
        <f>(SalesData[[#This Row],[Profit]]/SalesData[[#This Row],[Revenue]])*100</f>
        <v>56.000000000000007</v>
      </c>
    </row>
    <row r="241" spans="1:9" x14ac:dyDescent="0.3">
      <c r="A241" s="8">
        <v>4</v>
      </c>
      <c r="B241" s="8">
        <v>752965</v>
      </c>
      <c r="C241" s="8" t="s">
        <v>8</v>
      </c>
      <c r="D241" s="9">
        <v>2729</v>
      </c>
      <c r="E241" s="10">
        <v>44166</v>
      </c>
      <c r="F241" s="14">
        <v>8187</v>
      </c>
      <c r="G241" s="14">
        <v>3411.25</v>
      </c>
      <c r="H241" s="14">
        <f>SalesData[[#This Row],[Revenue]]-SalesData[[#This Row],[Cost]]</f>
        <v>4775.75</v>
      </c>
      <c r="I241" s="23">
        <f>(SalesData[[#This Row],[Profit]]/SalesData[[#This Row],[Revenue]])*100</f>
        <v>58.333333333333336</v>
      </c>
    </row>
    <row r="242" spans="1:9" x14ac:dyDescent="0.3">
      <c r="A242" s="8">
        <v>4</v>
      </c>
      <c r="B242" s="8">
        <v>571542</v>
      </c>
      <c r="C242" s="8" t="s">
        <v>6</v>
      </c>
      <c r="D242" s="9">
        <v>1630.5</v>
      </c>
      <c r="E242" s="10">
        <v>44013</v>
      </c>
      <c r="F242" s="14">
        <v>8152.5</v>
      </c>
      <c r="G242" s="14">
        <v>3587.1</v>
      </c>
      <c r="H242" s="14">
        <f>SalesData[[#This Row],[Revenue]]-SalesData[[#This Row],[Cost]]</f>
        <v>4565.3999999999996</v>
      </c>
      <c r="I242" s="23">
        <f>(SalesData[[#This Row],[Profit]]/SalesData[[#This Row],[Revenue]])*100</f>
        <v>55.999999999999993</v>
      </c>
    </row>
    <row r="243" spans="1:9" x14ac:dyDescent="0.3">
      <c r="A243" s="8">
        <v>4</v>
      </c>
      <c r="B243" s="8">
        <v>768268</v>
      </c>
      <c r="C243" s="8" t="s">
        <v>7</v>
      </c>
      <c r="D243" s="9">
        <v>2030</v>
      </c>
      <c r="E243" s="10">
        <v>44136</v>
      </c>
      <c r="F243" s="14">
        <v>8120</v>
      </c>
      <c r="G243" s="14">
        <v>3045</v>
      </c>
      <c r="H243" s="14">
        <f>SalesData[[#This Row],[Revenue]]-SalesData[[#This Row],[Cost]]</f>
        <v>5075</v>
      </c>
      <c r="I243" s="23">
        <f>(SalesData[[#This Row],[Profit]]/SalesData[[#This Row],[Revenue]])*100</f>
        <v>62.5</v>
      </c>
    </row>
    <row r="244" spans="1:9" x14ac:dyDescent="0.3">
      <c r="A244" s="8">
        <v>4</v>
      </c>
      <c r="B244" s="8">
        <v>725869</v>
      </c>
      <c r="C244" s="8" t="s">
        <v>7</v>
      </c>
      <c r="D244" s="9">
        <v>2021</v>
      </c>
      <c r="E244" s="10">
        <v>44105</v>
      </c>
      <c r="F244" s="14">
        <v>8084</v>
      </c>
      <c r="G244" s="14">
        <v>3031.5</v>
      </c>
      <c r="H244" s="14">
        <f>SalesData[[#This Row],[Revenue]]-SalesData[[#This Row],[Cost]]</f>
        <v>5052.5</v>
      </c>
      <c r="I244" s="23">
        <f>(SalesData[[#This Row],[Profit]]/SalesData[[#This Row],[Revenue]])*100</f>
        <v>62.5</v>
      </c>
    </row>
    <row r="245" spans="1:9" x14ac:dyDescent="0.3">
      <c r="A245" s="8">
        <v>3</v>
      </c>
      <c r="B245" s="8">
        <v>216326</v>
      </c>
      <c r="C245" s="8" t="s">
        <v>5</v>
      </c>
      <c r="D245" s="9">
        <v>1614</v>
      </c>
      <c r="E245" s="10">
        <v>43922</v>
      </c>
      <c r="F245" s="14">
        <v>8070</v>
      </c>
      <c r="G245" s="14">
        <v>3228</v>
      </c>
      <c r="H245" s="14">
        <f>SalesData[[#This Row],[Revenue]]-SalesData[[#This Row],[Cost]]</f>
        <v>4842</v>
      </c>
      <c r="I245" s="23">
        <f>(SalesData[[#This Row],[Profit]]/SalesData[[#This Row],[Revenue]])*100</f>
        <v>60</v>
      </c>
    </row>
    <row r="246" spans="1:9" x14ac:dyDescent="0.3">
      <c r="A246" s="8">
        <v>5</v>
      </c>
      <c r="B246" s="8">
        <v>639651</v>
      </c>
      <c r="C246" s="8" t="s">
        <v>8</v>
      </c>
      <c r="D246" s="9">
        <v>2689</v>
      </c>
      <c r="E246" s="10">
        <v>44105</v>
      </c>
      <c r="F246" s="14">
        <v>8067</v>
      </c>
      <c r="G246" s="14">
        <v>3361.25</v>
      </c>
      <c r="H246" s="14">
        <f>SalesData[[#This Row],[Revenue]]-SalesData[[#This Row],[Cost]]</f>
        <v>4705.75</v>
      </c>
      <c r="I246" s="23">
        <f>(SalesData[[#This Row],[Profit]]/SalesData[[#This Row],[Revenue]])*100</f>
        <v>58.333333333333336</v>
      </c>
    </row>
    <row r="247" spans="1:9" x14ac:dyDescent="0.3">
      <c r="A247" s="8">
        <v>4</v>
      </c>
      <c r="B247" s="8">
        <v>750389</v>
      </c>
      <c r="C247" s="8" t="s">
        <v>8</v>
      </c>
      <c r="D247" s="9">
        <v>2682</v>
      </c>
      <c r="E247" s="10">
        <v>43770</v>
      </c>
      <c r="F247" s="14">
        <v>8046</v>
      </c>
      <c r="G247" s="14">
        <v>3352.5</v>
      </c>
      <c r="H247" s="14">
        <f>SalesData[[#This Row],[Revenue]]-SalesData[[#This Row],[Cost]]</f>
        <v>4693.5</v>
      </c>
      <c r="I247" s="23">
        <f>(SalesData[[#This Row],[Profit]]/SalesData[[#This Row],[Revenue]])*100</f>
        <v>58.333333333333336</v>
      </c>
    </row>
    <row r="248" spans="1:9" x14ac:dyDescent="0.3">
      <c r="A248" s="8">
        <v>1</v>
      </c>
      <c r="B248" s="8">
        <v>218291</v>
      </c>
      <c r="C248" s="8" t="s">
        <v>5</v>
      </c>
      <c r="D248" s="9">
        <v>1607</v>
      </c>
      <c r="E248" s="10">
        <v>43922</v>
      </c>
      <c r="F248" s="14">
        <v>8035</v>
      </c>
      <c r="G248" s="14">
        <v>3214</v>
      </c>
      <c r="H248" s="14">
        <f>SalesData[[#This Row],[Revenue]]-SalesData[[#This Row],[Cost]]</f>
        <v>4821</v>
      </c>
      <c r="I248" s="23">
        <f>(SalesData[[#This Row],[Profit]]/SalesData[[#This Row],[Revenue]])*100</f>
        <v>60</v>
      </c>
    </row>
    <row r="249" spans="1:9" x14ac:dyDescent="0.3">
      <c r="A249" s="8">
        <v>3</v>
      </c>
      <c r="B249" s="8">
        <v>169621</v>
      </c>
      <c r="C249" s="8" t="s">
        <v>4</v>
      </c>
      <c r="D249" s="9">
        <v>1333</v>
      </c>
      <c r="E249" s="10">
        <v>44136</v>
      </c>
      <c r="F249" s="14">
        <v>7998</v>
      </c>
      <c r="G249" s="14">
        <v>3665.75</v>
      </c>
      <c r="H249" s="14">
        <f>SalesData[[#This Row],[Revenue]]-SalesData[[#This Row],[Cost]]</f>
        <v>4332.25</v>
      </c>
      <c r="I249" s="23">
        <f>(SalesData[[#This Row],[Profit]]/SalesData[[#This Row],[Revenue]])*100</f>
        <v>54.166666666666664</v>
      </c>
    </row>
    <row r="250" spans="1:9" x14ac:dyDescent="0.3">
      <c r="A250" s="8">
        <v>3</v>
      </c>
      <c r="B250" s="8">
        <v>513469</v>
      </c>
      <c r="C250" s="8" t="s">
        <v>5</v>
      </c>
      <c r="D250" s="9">
        <v>1598</v>
      </c>
      <c r="E250" s="10">
        <v>44044</v>
      </c>
      <c r="F250" s="14">
        <v>7990</v>
      </c>
      <c r="G250" s="14">
        <v>3196</v>
      </c>
      <c r="H250" s="14">
        <f>SalesData[[#This Row],[Revenue]]-SalesData[[#This Row],[Cost]]</f>
        <v>4794</v>
      </c>
      <c r="I250" s="23">
        <f>(SalesData[[#This Row],[Profit]]/SalesData[[#This Row],[Revenue]])*100</f>
        <v>60</v>
      </c>
    </row>
    <row r="251" spans="1:9" x14ac:dyDescent="0.3">
      <c r="A251" s="8">
        <v>2</v>
      </c>
      <c r="B251" s="8">
        <v>774130</v>
      </c>
      <c r="C251" s="8" t="s">
        <v>8</v>
      </c>
      <c r="D251" s="9">
        <v>2663</v>
      </c>
      <c r="E251" s="10">
        <v>44166</v>
      </c>
      <c r="F251" s="14">
        <v>7989</v>
      </c>
      <c r="G251" s="14">
        <v>3328.75</v>
      </c>
      <c r="H251" s="14">
        <f>SalesData[[#This Row],[Revenue]]-SalesData[[#This Row],[Cost]]</f>
        <v>4660.25</v>
      </c>
      <c r="I251" s="23">
        <f>(SalesData[[#This Row],[Profit]]/SalesData[[#This Row],[Revenue]])*100</f>
        <v>58.333333333333336</v>
      </c>
    </row>
    <row r="252" spans="1:9" x14ac:dyDescent="0.3">
      <c r="A252" s="8">
        <v>5</v>
      </c>
      <c r="B252" s="8">
        <v>184366</v>
      </c>
      <c r="C252" s="8" t="s">
        <v>8</v>
      </c>
      <c r="D252" s="9">
        <v>2659</v>
      </c>
      <c r="E252" s="10">
        <v>43862</v>
      </c>
      <c r="F252" s="14">
        <v>7977</v>
      </c>
      <c r="G252" s="14">
        <v>3323.75</v>
      </c>
      <c r="H252" s="14">
        <f>SalesData[[#This Row],[Revenue]]-SalesData[[#This Row],[Cost]]</f>
        <v>4653.25</v>
      </c>
      <c r="I252" s="23">
        <f>(SalesData[[#This Row],[Profit]]/SalesData[[#This Row],[Revenue]])*100</f>
        <v>58.333333333333336</v>
      </c>
    </row>
    <row r="253" spans="1:9" x14ac:dyDescent="0.3">
      <c r="A253" s="8">
        <v>5</v>
      </c>
      <c r="B253" s="8">
        <v>559510</v>
      </c>
      <c r="C253" s="8" t="s">
        <v>5</v>
      </c>
      <c r="D253" s="9">
        <v>1594</v>
      </c>
      <c r="E253" s="10">
        <v>44136</v>
      </c>
      <c r="F253" s="14">
        <v>7970</v>
      </c>
      <c r="G253" s="14">
        <v>3188</v>
      </c>
      <c r="H253" s="14">
        <f>SalesData[[#This Row],[Revenue]]-SalesData[[#This Row],[Cost]]</f>
        <v>4782</v>
      </c>
      <c r="I253" s="23">
        <f>(SalesData[[#This Row],[Profit]]/SalesData[[#This Row],[Revenue]])*100</f>
        <v>60</v>
      </c>
    </row>
    <row r="254" spans="1:9" x14ac:dyDescent="0.3">
      <c r="A254" s="8">
        <v>4</v>
      </c>
      <c r="B254" s="8">
        <v>670662</v>
      </c>
      <c r="C254" s="8" t="s">
        <v>5</v>
      </c>
      <c r="D254" s="9">
        <v>1583</v>
      </c>
      <c r="E254" s="10">
        <v>43983</v>
      </c>
      <c r="F254" s="14">
        <v>7915</v>
      </c>
      <c r="G254" s="14">
        <v>3166</v>
      </c>
      <c r="H254" s="14">
        <f>SalesData[[#This Row],[Revenue]]-SalesData[[#This Row],[Cost]]</f>
        <v>4749</v>
      </c>
      <c r="I254" s="23">
        <f>(SalesData[[#This Row],[Profit]]/SalesData[[#This Row],[Revenue]])*100</f>
        <v>60</v>
      </c>
    </row>
    <row r="255" spans="1:9" x14ac:dyDescent="0.3">
      <c r="A255" s="8">
        <v>3</v>
      </c>
      <c r="B255" s="8">
        <v>365552</v>
      </c>
      <c r="C255" s="8" t="s">
        <v>5</v>
      </c>
      <c r="D255" s="9">
        <v>1570</v>
      </c>
      <c r="E255" s="10">
        <v>43983</v>
      </c>
      <c r="F255" s="14">
        <v>7850</v>
      </c>
      <c r="G255" s="14">
        <v>3140</v>
      </c>
      <c r="H255" s="14">
        <f>SalesData[[#This Row],[Revenue]]-SalesData[[#This Row],[Cost]]</f>
        <v>4710</v>
      </c>
      <c r="I255" s="23">
        <f>(SalesData[[#This Row],[Profit]]/SalesData[[#This Row],[Revenue]])*100</f>
        <v>60</v>
      </c>
    </row>
    <row r="256" spans="1:9" x14ac:dyDescent="0.3">
      <c r="A256" s="8">
        <v>4</v>
      </c>
      <c r="B256" s="8">
        <v>696979</v>
      </c>
      <c r="C256" s="8" t="s">
        <v>4</v>
      </c>
      <c r="D256" s="9">
        <v>1307</v>
      </c>
      <c r="E256" s="10">
        <v>44013</v>
      </c>
      <c r="F256" s="14">
        <v>7842</v>
      </c>
      <c r="G256" s="14">
        <v>3594.25</v>
      </c>
      <c r="H256" s="14">
        <f>SalesData[[#This Row],[Revenue]]-SalesData[[#This Row],[Cost]]</f>
        <v>4247.75</v>
      </c>
      <c r="I256" s="23">
        <f>(SalesData[[#This Row],[Profit]]/SalesData[[#This Row],[Revenue]])*100</f>
        <v>54.166666666666664</v>
      </c>
    </row>
    <row r="257" spans="1:9" x14ac:dyDescent="0.3">
      <c r="A257" s="8">
        <v>5</v>
      </c>
      <c r="B257" s="8">
        <v>626543</v>
      </c>
      <c r="C257" s="8" t="s">
        <v>5</v>
      </c>
      <c r="D257" s="9">
        <v>1565</v>
      </c>
      <c r="E257" s="10">
        <v>44105</v>
      </c>
      <c r="F257" s="14">
        <v>7825</v>
      </c>
      <c r="G257" s="14">
        <v>3130</v>
      </c>
      <c r="H257" s="14">
        <f>SalesData[[#This Row],[Revenue]]-SalesData[[#This Row],[Cost]]</f>
        <v>4695</v>
      </c>
      <c r="I257" s="23">
        <f>(SalesData[[#This Row],[Profit]]/SalesData[[#This Row],[Revenue]])*100</f>
        <v>60</v>
      </c>
    </row>
    <row r="258" spans="1:9" x14ac:dyDescent="0.3">
      <c r="A258" s="8">
        <v>3</v>
      </c>
      <c r="B258" s="8">
        <v>863607</v>
      </c>
      <c r="C258" s="8" t="s">
        <v>7</v>
      </c>
      <c r="D258" s="9">
        <v>1947</v>
      </c>
      <c r="E258" s="10">
        <v>44075</v>
      </c>
      <c r="F258" s="14">
        <v>7788</v>
      </c>
      <c r="G258" s="14">
        <v>2920.5</v>
      </c>
      <c r="H258" s="14">
        <f>SalesData[[#This Row],[Revenue]]-SalesData[[#This Row],[Cost]]</f>
        <v>4867.5</v>
      </c>
      <c r="I258" s="23">
        <f>(SalesData[[#This Row],[Profit]]/SalesData[[#This Row],[Revenue]])*100</f>
        <v>62.5</v>
      </c>
    </row>
    <row r="259" spans="1:9" x14ac:dyDescent="0.3">
      <c r="A259" s="8">
        <v>1</v>
      </c>
      <c r="B259" s="8">
        <v>241164</v>
      </c>
      <c r="C259" s="8" t="s">
        <v>7</v>
      </c>
      <c r="D259" s="9">
        <v>1937</v>
      </c>
      <c r="E259" s="10">
        <v>43862</v>
      </c>
      <c r="F259" s="14">
        <v>7748</v>
      </c>
      <c r="G259" s="14">
        <v>2905.5</v>
      </c>
      <c r="H259" s="14">
        <f>SalesData[[#This Row],[Revenue]]-SalesData[[#This Row],[Cost]]</f>
        <v>4842.5</v>
      </c>
      <c r="I259" s="23">
        <f>(SalesData[[#This Row],[Profit]]/SalesData[[#This Row],[Revenue]])*100</f>
        <v>62.5</v>
      </c>
    </row>
    <row r="260" spans="1:9" x14ac:dyDescent="0.3">
      <c r="A260" s="8">
        <v>2</v>
      </c>
      <c r="B260" s="8">
        <v>384410</v>
      </c>
      <c r="C260" s="8" t="s">
        <v>8</v>
      </c>
      <c r="D260" s="9">
        <v>2567</v>
      </c>
      <c r="E260" s="10">
        <v>43983</v>
      </c>
      <c r="F260" s="14">
        <v>7701</v>
      </c>
      <c r="G260" s="14">
        <v>3208.75</v>
      </c>
      <c r="H260" s="14">
        <f>SalesData[[#This Row],[Revenue]]-SalesData[[#This Row],[Cost]]</f>
        <v>4492.25</v>
      </c>
      <c r="I260" s="23">
        <f>(SalesData[[#This Row],[Profit]]/SalesData[[#This Row],[Revenue]])*100</f>
        <v>58.333333333333336</v>
      </c>
    </row>
    <row r="261" spans="1:9" x14ac:dyDescent="0.3">
      <c r="A261" s="8">
        <v>3</v>
      </c>
      <c r="B261" s="8">
        <v>293863</v>
      </c>
      <c r="C261" s="8" t="s">
        <v>5</v>
      </c>
      <c r="D261" s="9">
        <v>1535</v>
      </c>
      <c r="E261" s="10">
        <v>44075</v>
      </c>
      <c r="F261" s="14">
        <v>7675</v>
      </c>
      <c r="G261" s="14">
        <v>3070</v>
      </c>
      <c r="H261" s="14">
        <f>SalesData[[#This Row],[Revenue]]-SalesData[[#This Row],[Cost]]</f>
        <v>4605</v>
      </c>
      <c r="I261" s="23">
        <f>(SalesData[[#This Row],[Profit]]/SalesData[[#This Row],[Revenue]])*100</f>
        <v>60</v>
      </c>
    </row>
    <row r="262" spans="1:9" x14ac:dyDescent="0.3">
      <c r="A262" s="8">
        <v>3</v>
      </c>
      <c r="B262" s="8">
        <v>143923</v>
      </c>
      <c r="C262" s="8" t="s">
        <v>5</v>
      </c>
      <c r="D262" s="9">
        <v>1531</v>
      </c>
      <c r="E262" s="10">
        <v>44166</v>
      </c>
      <c r="F262" s="14">
        <v>7655</v>
      </c>
      <c r="G262" s="14">
        <v>3062</v>
      </c>
      <c r="H262" s="14">
        <f>SalesData[[#This Row],[Revenue]]-SalesData[[#This Row],[Cost]]</f>
        <v>4593</v>
      </c>
      <c r="I262" s="23">
        <f>(SalesData[[#This Row],[Profit]]/SalesData[[#This Row],[Revenue]])*100</f>
        <v>60</v>
      </c>
    </row>
    <row r="263" spans="1:9" x14ac:dyDescent="0.3">
      <c r="A263" s="8">
        <v>3</v>
      </c>
      <c r="B263" s="8">
        <v>444518</v>
      </c>
      <c r="C263" s="8" t="s">
        <v>8</v>
      </c>
      <c r="D263" s="9">
        <v>2541</v>
      </c>
      <c r="E263" s="10">
        <v>44044</v>
      </c>
      <c r="F263" s="14">
        <v>7623</v>
      </c>
      <c r="G263" s="14">
        <v>3176.25</v>
      </c>
      <c r="H263" s="14">
        <f>SalesData[[#This Row],[Revenue]]-SalesData[[#This Row],[Cost]]</f>
        <v>4446.75</v>
      </c>
      <c r="I263" s="23">
        <f>(SalesData[[#This Row],[Profit]]/SalesData[[#This Row],[Revenue]])*100</f>
        <v>58.333333333333336</v>
      </c>
    </row>
    <row r="264" spans="1:9" x14ac:dyDescent="0.3">
      <c r="A264" s="8">
        <v>3</v>
      </c>
      <c r="B264" s="8">
        <v>447945</v>
      </c>
      <c r="C264" s="8" t="s">
        <v>4</v>
      </c>
      <c r="D264" s="9">
        <v>1269</v>
      </c>
      <c r="E264" s="10">
        <v>44105</v>
      </c>
      <c r="F264" s="14">
        <v>7614</v>
      </c>
      <c r="G264" s="14">
        <v>3489.75</v>
      </c>
      <c r="H264" s="14">
        <f>SalesData[[#This Row],[Revenue]]-SalesData[[#This Row],[Cost]]</f>
        <v>4124.25</v>
      </c>
      <c r="I264" s="23">
        <f>(SalesData[[#This Row],[Profit]]/SalesData[[#This Row],[Revenue]])*100</f>
        <v>54.166666666666664</v>
      </c>
    </row>
    <row r="265" spans="1:9" x14ac:dyDescent="0.3">
      <c r="A265" s="8">
        <v>5</v>
      </c>
      <c r="B265" s="8">
        <v>872307</v>
      </c>
      <c r="C265" s="8" t="s">
        <v>6</v>
      </c>
      <c r="D265" s="9">
        <v>1520</v>
      </c>
      <c r="E265" s="10">
        <v>44136</v>
      </c>
      <c r="F265" s="14">
        <v>7600</v>
      </c>
      <c r="G265" s="14">
        <v>3344</v>
      </c>
      <c r="H265" s="14">
        <f>SalesData[[#This Row],[Revenue]]-SalesData[[#This Row],[Cost]]</f>
        <v>4256</v>
      </c>
      <c r="I265" s="23">
        <f>(SalesData[[#This Row],[Profit]]/SalesData[[#This Row],[Revenue]])*100</f>
        <v>56.000000000000007</v>
      </c>
    </row>
    <row r="266" spans="1:9" x14ac:dyDescent="0.3">
      <c r="A266" s="8">
        <v>2</v>
      </c>
      <c r="B266" s="8">
        <v>820943</v>
      </c>
      <c r="C266" s="8" t="s">
        <v>8</v>
      </c>
      <c r="D266" s="9">
        <v>2529</v>
      </c>
      <c r="E266" s="10">
        <v>44136</v>
      </c>
      <c r="F266" s="14">
        <v>7587</v>
      </c>
      <c r="G266" s="14">
        <v>3161.25</v>
      </c>
      <c r="H266" s="14">
        <f>SalesData[[#This Row],[Revenue]]-SalesData[[#This Row],[Cost]]</f>
        <v>4425.75</v>
      </c>
      <c r="I266" s="23">
        <f>(SalesData[[#This Row],[Profit]]/SalesData[[#This Row],[Revenue]])*100</f>
        <v>58.333333333333336</v>
      </c>
    </row>
    <row r="267" spans="1:9" x14ac:dyDescent="0.3">
      <c r="A267" s="8">
        <v>3</v>
      </c>
      <c r="B267" s="8">
        <v>636371</v>
      </c>
      <c r="C267" s="8" t="s">
        <v>4</v>
      </c>
      <c r="D267" s="9">
        <v>1262</v>
      </c>
      <c r="E267" s="10">
        <v>43952</v>
      </c>
      <c r="F267" s="14">
        <v>7572</v>
      </c>
      <c r="G267" s="14">
        <v>3470.5</v>
      </c>
      <c r="H267" s="14">
        <f>SalesData[[#This Row],[Revenue]]-SalesData[[#This Row],[Cost]]</f>
        <v>4101.5</v>
      </c>
      <c r="I267" s="23">
        <f>(SalesData[[#This Row],[Profit]]/SalesData[[#This Row],[Revenue]])*100</f>
        <v>54.166666666666664</v>
      </c>
    </row>
    <row r="268" spans="1:9" x14ac:dyDescent="0.3">
      <c r="A268" s="8">
        <v>3</v>
      </c>
      <c r="B268" s="8">
        <v>538134</v>
      </c>
      <c r="C268" s="8" t="s">
        <v>5</v>
      </c>
      <c r="D268" s="9">
        <v>1514</v>
      </c>
      <c r="E268" s="10">
        <v>43739</v>
      </c>
      <c r="F268" s="14">
        <v>7570</v>
      </c>
      <c r="G268" s="14">
        <v>3028</v>
      </c>
      <c r="H268" s="14">
        <f>SalesData[[#This Row],[Revenue]]-SalesData[[#This Row],[Cost]]</f>
        <v>4542</v>
      </c>
      <c r="I268" s="23">
        <f>(SalesData[[#This Row],[Profit]]/SalesData[[#This Row],[Revenue]])*100</f>
        <v>60</v>
      </c>
    </row>
    <row r="269" spans="1:9" x14ac:dyDescent="0.3">
      <c r="A269" s="8">
        <v>3</v>
      </c>
      <c r="B269" s="8">
        <v>562219</v>
      </c>
      <c r="C269" s="8" t="s">
        <v>5</v>
      </c>
      <c r="D269" s="9">
        <v>1514</v>
      </c>
      <c r="E269" s="10">
        <v>43862</v>
      </c>
      <c r="F269" s="14">
        <v>7570</v>
      </c>
      <c r="G269" s="14">
        <v>3028</v>
      </c>
      <c r="H269" s="14">
        <f>SalesData[[#This Row],[Revenue]]-SalesData[[#This Row],[Cost]]</f>
        <v>4542</v>
      </c>
      <c r="I269" s="23">
        <f>(SalesData[[#This Row],[Profit]]/SalesData[[#This Row],[Revenue]])*100</f>
        <v>60</v>
      </c>
    </row>
    <row r="270" spans="1:9" x14ac:dyDescent="0.3">
      <c r="A270" s="8">
        <v>3</v>
      </c>
      <c r="B270" s="8">
        <v>183251</v>
      </c>
      <c r="C270" s="8" t="s">
        <v>5</v>
      </c>
      <c r="D270" s="9">
        <v>1513</v>
      </c>
      <c r="E270" s="10">
        <v>44166</v>
      </c>
      <c r="F270" s="14">
        <v>7565</v>
      </c>
      <c r="G270" s="14">
        <v>3026</v>
      </c>
      <c r="H270" s="14">
        <f>SalesData[[#This Row],[Revenue]]-SalesData[[#This Row],[Cost]]</f>
        <v>4539</v>
      </c>
      <c r="I270" s="23">
        <f>(SalesData[[#This Row],[Profit]]/SalesData[[#This Row],[Revenue]])*100</f>
        <v>60</v>
      </c>
    </row>
    <row r="271" spans="1:9" x14ac:dyDescent="0.3">
      <c r="A271" s="8">
        <v>1</v>
      </c>
      <c r="B271" s="8">
        <v>572044</v>
      </c>
      <c r="C271" s="8" t="s">
        <v>7</v>
      </c>
      <c r="D271" s="9">
        <v>1884</v>
      </c>
      <c r="E271" s="10">
        <v>44044</v>
      </c>
      <c r="F271" s="14">
        <v>7536</v>
      </c>
      <c r="G271" s="14">
        <v>2826</v>
      </c>
      <c r="H271" s="14">
        <f>SalesData[[#This Row],[Revenue]]-SalesData[[#This Row],[Cost]]</f>
        <v>4710</v>
      </c>
      <c r="I271" s="23">
        <f>(SalesData[[#This Row],[Profit]]/SalesData[[#This Row],[Revenue]])*100</f>
        <v>62.5</v>
      </c>
    </row>
    <row r="272" spans="1:9" x14ac:dyDescent="0.3">
      <c r="A272" s="8">
        <v>2</v>
      </c>
      <c r="B272" s="8">
        <v>553803</v>
      </c>
      <c r="C272" s="8" t="s">
        <v>4</v>
      </c>
      <c r="D272" s="9">
        <v>1250</v>
      </c>
      <c r="E272" s="10">
        <v>44166</v>
      </c>
      <c r="F272" s="14">
        <v>7500</v>
      </c>
      <c r="G272" s="14">
        <v>3437.5</v>
      </c>
      <c r="H272" s="14">
        <f>SalesData[[#This Row],[Revenue]]-SalesData[[#This Row],[Cost]]</f>
        <v>4062.5</v>
      </c>
      <c r="I272" s="23">
        <f>(SalesData[[#This Row],[Profit]]/SalesData[[#This Row],[Revenue]])*100</f>
        <v>54.166666666666664</v>
      </c>
    </row>
    <row r="273" spans="1:9" x14ac:dyDescent="0.3">
      <c r="A273" s="8">
        <v>3</v>
      </c>
      <c r="B273" s="8">
        <v>568366</v>
      </c>
      <c r="C273" s="8" t="s">
        <v>5</v>
      </c>
      <c r="D273" s="9">
        <v>1496</v>
      </c>
      <c r="E273" s="10">
        <v>43983</v>
      </c>
      <c r="F273" s="14">
        <v>7480</v>
      </c>
      <c r="G273" s="14">
        <v>2992</v>
      </c>
      <c r="H273" s="14">
        <f>SalesData[[#This Row],[Revenue]]-SalesData[[#This Row],[Cost]]</f>
        <v>4488</v>
      </c>
      <c r="I273" s="23">
        <f>(SalesData[[#This Row],[Profit]]/SalesData[[#This Row],[Revenue]])*100</f>
        <v>60</v>
      </c>
    </row>
    <row r="274" spans="1:9" x14ac:dyDescent="0.3">
      <c r="A274" s="8">
        <v>5</v>
      </c>
      <c r="B274" s="8">
        <v>792599</v>
      </c>
      <c r="C274" s="8" t="s">
        <v>8</v>
      </c>
      <c r="D274" s="9">
        <v>2487</v>
      </c>
      <c r="E274" s="10">
        <v>44166</v>
      </c>
      <c r="F274" s="14">
        <v>7461</v>
      </c>
      <c r="G274" s="14">
        <v>3108.75</v>
      </c>
      <c r="H274" s="14">
        <f>SalesData[[#This Row],[Revenue]]-SalesData[[#This Row],[Cost]]</f>
        <v>4352.25</v>
      </c>
      <c r="I274" s="23">
        <f>(SalesData[[#This Row],[Profit]]/SalesData[[#This Row],[Revenue]])*100</f>
        <v>58.333333333333336</v>
      </c>
    </row>
    <row r="275" spans="1:9" x14ac:dyDescent="0.3">
      <c r="A275" s="8">
        <v>3</v>
      </c>
      <c r="B275" s="8">
        <v>449939</v>
      </c>
      <c r="C275" s="8" t="s">
        <v>7</v>
      </c>
      <c r="D275" s="9">
        <v>1865</v>
      </c>
      <c r="E275" s="10">
        <v>43862</v>
      </c>
      <c r="F275" s="14">
        <v>7460</v>
      </c>
      <c r="G275" s="14">
        <v>2797.5</v>
      </c>
      <c r="H275" s="14">
        <f>SalesData[[#This Row],[Revenue]]-SalesData[[#This Row],[Cost]]</f>
        <v>4662.5</v>
      </c>
      <c r="I275" s="23">
        <f>(SalesData[[#This Row],[Profit]]/SalesData[[#This Row],[Revenue]])*100</f>
        <v>62.5</v>
      </c>
    </row>
    <row r="276" spans="1:9" x14ac:dyDescent="0.3">
      <c r="A276" s="8">
        <v>2</v>
      </c>
      <c r="B276" s="8">
        <v>444395</v>
      </c>
      <c r="C276" s="8" t="s">
        <v>8</v>
      </c>
      <c r="D276" s="9">
        <v>2479</v>
      </c>
      <c r="E276" s="10">
        <v>43831</v>
      </c>
      <c r="F276" s="14">
        <v>7437</v>
      </c>
      <c r="G276" s="14">
        <v>3098.75</v>
      </c>
      <c r="H276" s="14">
        <f>SalesData[[#This Row],[Revenue]]-SalesData[[#This Row],[Cost]]</f>
        <v>4338.25</v>
      </c>
      <c r="I276" s="23">
        <f>(SalesData[[#This Row],[Profit]]/SalesData[[#This Row],[Revenue]])*100</f>
        <v>58.333333333333336</v>
      </c>
    </row>
    <row r="277" spans="1:9" x14ac:dyDescent="0.3">
      <c r="A277" s="8">
        <v>3</v>
      </c>
      <c r="B277" s="8">
        <v>161388</v>
      </c>
      <c r="C277" s="8" t="s">
        <v>7</v>
      </c>
      <c r="D277" s="9">
        <v>1858</v>
      </c>
      <c r="E277" s="10">
        <v>43862</v>
      </c>
      <c r="F277" s="14">
        <v>7432</v>
      </c>
      <c r="G277" s="14">
        <v>2787</v>
      </c>
      <c r="H277" s="14">
        <f>SalesData[[#This Row],[Revenue]]-SalesData[[#This Row],[Cost]]</f>
        <v>4645</v>
      </c>
      <c r="I277" s="23">
        <f>(SalesData[[#This Row],[Profit]]/SalesData[[#This Row],[Revenue]])*100</f>
        <v>62.5</v>
      </c>
    </row>
    <row r="278" spans="1:9" x14ac:dyDescent="0.3">
      <c r="A278" s="8">
        <v>4</v>
      </c>
      <c r="B278" s="8">
        <v>119027</v>
      </c>
      <c r="C278" s="8" t="s">
        <v>7</v>
      </c>
      <c r="D278" s="9">
        <v>1834</v>
      </c>
      <c r="E278" s="10">
        <v>43709</v>
      </c>
      <c r="F278" s="14">
        <v>7336</v>
      </c>
      <c r="G278" s="14">
        <v>2751</v>
      </c>
      <c r="H278" s="14">
        <f>SalesData[[#This Row],[Revenue]]-SalesData[[#This Row],[Cost]]</f>
        <v>4585</v>
      </c>
      <c r="I278" s="23">
        <f>(SalesData[[#This Row],[Profit]]/SalesData[[#This Row],[Revenue]])*100</f>
        <v>62.5</v>
      </c>
    </row>
    <row r="279" spans="1:9" x14ac:dyDescent="0.3">
      <c r="A279" s="8">
        <v>3</v>
      </c>
      <c r="B279" s="8">
        <v>669715</v>
      </c>
      <c r="C279" s="8" t="s">
        <v>4</v>
      </c>
      <c r="D279" s="9">
        <v>1221</v>
      </c>
      <c r="E279" s="10">
        <v>43739</v>
      </c>
      <c r="F279" s="14">
        <v>7326</v>
      </c>
      <c r="G279" s="14">
        <v>3357.75</v>
      </c>
      <c r="H279" s="14">
        <f>SalesData[[#This Row],[Revenue]]-SalesData[[#This Row],[Cost]]</f>
        <v>3968.25</v>
      </c>
      <c r="I279" s="23">
        <f>(SalesData[[#This Row],[Profit]]/SalesData[[#This Row],[Revenue]])*100</f>
        <v>54.166666666666664</v>
      </c>
    </row>
    <row r="280" spans="1:9" x14ac:dyDescent="0.3">
      <c r="A280" s="8">
        <v>5</v>
      </c>
      <c r="B280" s="8">
        <v>562962</v>
      </c>
      <c r="C280" s="8" t="s">
        <v>8</v>
      </c>
      <c r="D280" s="9">
        <v>2436</v>
      </c>
      <c r="E280" s="10">
        <v>43800</v>
      </c>
      <c r="F280" s="14">
        <v>7308</v>
      </c>
      <c r="G280" s="14">
        <v>3045</v>
      </c>
      <c r="H280" s="14">
        <f>SalesData[[#This Row],[Revenue]]-SalesData[[#This Row],[Cost]]</f>
        <v>4263</v>
      </c>
      <c r="I280" s="23">
        <f>(SalesData[[#This Row],[Profit]]/SalesData[[#This Row],[Revenue]])*100</f>
        <v>58.333333333333336</v>
      </c>
    </row>
    <row r="281" spans="1:9" x14ac:dyDescent="0.3">
      <c r="A281" s="8">
        <v>3</v>
      </c>
      <c r="B281" s="8">
        <v>710711</v>
      </c>
      <c r="C281" s="8" t="s">
        <v>5</v>
      </c>
      <c r="D281" s="9">
        <v>1438.5</v>
      </c>
      <c r="E281" s="10">
        <v>43831</v>
      </c>
      <c r="F281" s="14">
        <v>7192.5</v>
      </c>
      <c r="G281" s="14">
        <v>2877</v>
      </c>
      <c r="H281" s="14">
        <f>SalesData[[#This Row],[Revenue]]-SalesData[[#This Row],[Cost]]</f>
        <v>4315.5</v>
      </c>
      <c r="I281" s="23">
        <f>(SalesData[[#This Row],[Profit]]/SalesData[[#This Row],[Revenue]])*100</f>
        <v>60</v>
      </c>
    </row>
    <row r="282" spans="1:9" x14ac:dyDescent="0.3">
      <c r="A282" s="8">
        <v>3</v>
      </c>
      <c r="B282" s="8">
        <v>821698</v>
      </c>
      <c r="C282" s="8" t="s">
        <v>6</v>
      </c>
      <c r="D282" s="9">
        <v>1433</v>
      </c>
      <c r="E282" s="10">
        <v>43952</v>
      </c>
      <c r="F282" s="14">
        <v>7165</v>
      </c>
      <c r="G282" s="14">
        <v>3152.6</v>
      </c>
      <c r="H282" s="14">
        <f>SalesData[[#This Row],[Revenue]]-SalesData[[#This Row],[Cost]]</f>
        <v>4012.4</v>
      </c>
      <c r="I282" s="23">
        <f>(SalesData[[#This Row],[Profit]]/SalesData[[#This Row],[Revenue]])*100</f>
        <v>56.000000000000007</v>
      </c>
    </row>
    <row r="283" spans="1:9" x14ac:dyDescent="0.3">
      <c r="A283" s="8">
        <v>2</v>
      </c>
      <c r="B283" s="8">
        <v>601126</v>
      </c>
      <c r="C283" s="8" t="s">
        <v>8</v>
      </c>
      <c r="D283" s="9">
        <v>2387</v>
      </c>
      <c r="E283" s="10">
        <v>44136</v>
      </c>
      <c r="F283" s="14">
        <v>7161</v>
      </c>
      <c r="G283" s="14">
        <v>2983.75</v>
      </c>
      <c r="H283" s="14">
        <f>SalesData[[#This Row],[Revenue]]-SalesData[[#This Row],[Cost]]</f>
        <v>4177.25</v>
      </c>
      <c r="I283" s="23">
        <f>(SalesData[[#This Row],[Profit]]/SalesData[[#This Row],[Revenue]])*100</f>
        <v>58.333333333333336</v>
      </c>
    </row>
    <row r="284" spans="1:9" x14ac:dyDescent="0.3">
      <c r="A284" s="8">
        <v>3</v>
      </c>
      <c r="B284" s="8">
        <v>317699</v>
      </c>
      <c r="C284" s="8" t="s">
        <v>7</v>
      </c>
      <c r="D284" s="9">
        <v>1790</v>
      </c>
      <c r="E284" s="10">
        <v>43891</v>
      </c>
      <c r="F284" s="14">
        <v>7160</v>
      </c>
      <c r="G284" s="14">
        <v>2685</v>
      </c>
      <c r="H284" s="14">
        <f>SalesData[[#This Row],[Revenue]]-SalesData[[#This Row],[Cost]]</f>
        <v>4475</v>
      </c>
      <c r="I284" s="23">
        <f>(SalesData[[#This Row],[Profit]]/SalesData[[#This Row],[Revenue]])*100</f>
        <v>62.5</v>
      </c>
    </row>
    <row r="285" spans="1:9" x14ac:dyDescent="0.3">
      <c r="A285" s="8">
        <v>3</v>
      </c>
      <c r="B285" s="8">
        <v>168032</v>
      </c>
      <c r="C285" s="8" t="s">
        <v>4</v>
      </c>
      <c r="D285" s="9">
        <v>1190</v>
      </c>
      <c r="E285" s="10">
        <v>43983</v>
      </c>
      <c r="F285" s="14">
        <v>7140</v>
      </c>
      <c r="G285" s="14">
        <v>3272.5</v>
      </c>
      <c r="H285" s="14">
        <f>SalesData[[#This Row],[Revenue]]-SalesData[[#This Row],[Cost]]</f>
        <v>3867.5</v>
      </c>
      <c r="I285" s="23">
        <f>(SalesData[[#This Row],[Profit]]/SalesData[[#This Row],[Revenue]])*100</f>
        <v>54.166666666666664</v>
      </c>
    </row>
    <row r="286" spans="1:9" x14ac:dyDescent="0.3">
      <c r="A286" s="8">
        <v>4</v>
      </c>
      <c r="B286" s="8">
        <v>595670</v>
      </c>
      <c r="C286" s="8" t="s">
        <v>5</v>
      </c>
      <c r="D286" s="9">
        <v>1414.5</v>
      </c>
      <c r="E286" s="10">
        <v>43922</v>
      </c>
      <c r="F286" s="14">
        <v>7072.5</v>
      </c>
      <c r="G286" s="14">
        <v>2829</v>
      </c>
      <c r="H286" s="14">
        <f>SalesData[[#This Row],[Revenue]]-SalesData[[#This Row],[Cost]]</f>
        <v>4243.5</v>
      </c>
      <c r="I286" s="23">
        <f>(SalesData[[#This Row],[Profit]]/SalesData[[#This Row],[Revenue]])*100</f>
        <v>60</v>
      </c>
    </row>
    <row r="287" spans="1:9" x14ac:dyDescent="0.3">
      <c r="A287" s="8">
        <v>1</v>
      </c>
      <c r="B287" s="8">
        <v>345233</v>
      </c>
      <c r="C287" s="8" t="s">
        <v>7</v>
      </c>
      <c r="D287" s="9">
        <v>1761</v>
      </c>
      <c r="E287" s="10">
        <v>43891</v>
      </c>
      <c r="F287" s="14">
        <v>7044</v>
      </c>
      <c r="G287" s="14">
        <v>2641.5</v>
      </c>
      <c r="H287" s="14">
        <f>SalesData[[#This Row],[Revenue]]-SalesData[[#This Row],[Cost]]</f>
        <v>4402.5</v>
      </c>
      <c r="I287" s="23">
        <f>(SalesData[[#This Row],[Profit]]/SalesData[[#This Row],[Revenue]])*100</f>
        <v>62.5</v>
      </c>
    </row>
    <row r="288" spans="1:9" x14ac:dyDescent="0.3">
      <c r="A288" s="8">
        <v>3</v>
      </c>
      <c r="B288" s="8">
        <v>521535</v>
      </c>
      <c r="C288" s="8" t="s">
        <v>5</v>
      </c>
      <c r="D288" s="9">
        <v>1404</v>
      </c>
      <c r="E288" s="10">
        <v>43770</v>
      </c>
      <c r="F288" s="14">
        <v>7020</v>
      </c>
      <c r="G288" s="14">
        <v>2808</v>
      </c>
      <c r="H288" s="14">
        <f>SalesData[[#This Row],[Revenue]]-SalesData[[#This Row],[Cost]]</f>
        <v>4212</v>
      </c>
      <c r="I288" s="23">
        <f>(SalesData[[#This Row],[Profit]]/SalesData[[#This Row],[Revenue]])*100</f>
        <v>60</v>
      </c>
    </row>
    <row r="289" spans="1:9" x14ac:dyDescent="0.3">
      <c r="A289" s="8">
        <v>3</v>
      </c>
      <c r="B289" s="8">
        <v>504962</v>
      </c>
      <c r="C289" s="8" t="s">
        <v>6</v>
      </c>
      <c r="D289" s="9">
        <v>1403</v>
      </c>
      <c r="E289" s="10">
        <v>43739</v>
      </c>
      <c r="F289" s="14">
        <v>7015</v>
      </c>
      <c r="G289" s="14">
        <v>3086.6</v>
      </c>
      <c r="H289" s="14">
        <f>SalesData[[#This Row],[Revenue]]-SalesData[[#This Row],[Cost]]</f>
        <v>3928.4</v>
      </c>
      <c r="I289" s="23">
        <f>(SalesData[[#This Row],[Profit]]/SalesData[[#This Row],[Revenue]])*100</f>
        <v>56.000000000000007</v>
      </c>
    </row>
    <row r="290" spans="1:9" x14ac:dyDescent="0.3">
      <c r="A290" s="8">
        <v>3</v>
      </c>
      <c r="B290" s="8">
        <v>406234</v>
      </c>
      <c r="C290" s="8" t="s">
        <v>8</v>
      </c>
      <c r="D290" s="9">
        <v>2338</v>
      </c>
      <c r="E290" s="10">
        <v>43983</v>
      </c>
      <c r="F290" s="14">
        <v>7014</v>
      </c>
      <c r="G290" s="14">
        <v>2922.5</v>
      </c>
      <c r="H290" s="14">
        <f>SalesData[[#This Row],[Revenue]]-SalesData[[#This Row],[Cost]]</f>
        <v>4091.5</v>
      </c>
      <c r="I290" s="23">
        <f>(SalesData[[#This Row],[Profit]]/SalesData[[#This Row],[Revenue]])*100</f>
        <v>58.333333333333336</v>
      </c>
    </row>
    <row r="291" spans="1:9" x14ac:dyDescent="0.3">
      <c r="A291" s="8">
        <v>3</v>
      </c>
      <c r="B291" s="8">
        <v>759484</v>
      </c>
      <c r="C291" s="8" t="s">
        <v>7</v>
      </c>
      <c r="D291" s="9">
        <v>1743</v>
      </c>
      <c r="E291" s="10">
        <v>43952</v>
      </c>
      <c r="F291" s="14">
        <v>6972</v>
      </c>
      <c r="G291" s="14">
        <v>2614.5</v>
      </c>
      <c r="H291" s="14">
        <f>SalesData[[#This Row],[Revenue]]-SalesData[[#This Row],[Cost]]</f>
        <v>4357.5</v>
      </c>
      <c r="I291" s="23">
        <f>(SalesData[[#This Row],[Profit]]/SalesData[[#This Row],[Revenue]])*100</f>
        <v>62.5</v>
      </c>
    </row>
    <row r="292" spans="1:9" x14ac:dyDescent="0.3">
      <c r="A292" s="8">
        <v>2</v>
      </c>
      <c r="B292" s="8">
        <v>158597</v>
      </c>
      <c r="C292" s="8" t="s">
        <v>5</v>
      </c>
      <c r="D292" s="9">
        <v>1393</v>
      </c>
      <c r="E292" s="10">
        <v>44105</v>
      </c>
      <c r="F292" s="14">
        <v>6965</v>
      </c>
      <c r="G292" s="14">
        <v>2786</v>
      </c>
      <c r="H292" s="14">
        <f>SalesData[[#This Row],[Revenue]]-SalesData[[#This Row],[Cost]]</f>
        <v>4179</v>
      </c>
      <c r="I292" s="23">
        <f>(SalesData[[#This Row],[Profit]]/SalesData[[#This Row],[Revenue]])*100</f>
        <v>60</v>
      </c>
    </row>
    <row r="293" spans="1:9" x14ac:dyDescent="0.3">
      <c r="A293" s="8">
        <v>3</v>
      </c>
      <c r="B293" s="8">
        <v>540063</v>
      </c>
      <c r="C293" s="8" t="s">
        <v>6</v>
      </c>
      <c r="D293" s="9">
        <v>1393</v>
      </c>
      <c r="E293" s="10">
        <v>44105</v>
      </c>
      <c r="F293" s="14">
        <v>6965</v>
      </c>
      <c r="G293" s="14">
        <v>3064.6</v>
      </c>
      <c r="H293" s="14">
        <f>SalesData[[#This Row],[Revenue]]-SalesData[[#This Row],[Cost]]</f>
        <v>3900.4</v>
      </c>
      <c r="I293" s="23">
        <f>(SalesData[[#This Row],[Profit]]/SalesData[[#This Row],[Revenue]])*100</f>
        <v>56.000000000000007</v>
      </c>
    </row>
    <row r="294" spans="1:9" x14ac:dyDescent="0.3">
      <c r="A294" s="8">
        <v>3</v>
      </c>
      <c r="B294" s="8">
        <v>691331</v>
      </c>
      <c r="C294" s="8" t="s">
        <v>5</v>
      </c>
      <c r="D294" s="9">
        <v>1389</v>
      </c>
      <c r="E294" s="10">
        <v>43739</v>
      </c>
      <c r="F294" s="14">
        <v>6945</v>
      </c>
      <c r="G294" s="14">
        <v>2778</v>
      </c>
      <c r="H294" s="14">
        <f>SalesData[[#This Row],[Revenue]]-SalesData[[#This Row],[Cost]]</f>
        <v>4167</v>
      </c>
      <c r="I294" s="23">
        <f>(SalesData[[#This Row],[Profit]]/SalesData[[#This Row],[Revenue]])*100</f>
        <v>60</v>
      </c>
    </row>
    <row r="295" spans="1:9" x14ac:dyDescent="0.3">
      <c r="A295" s="8">
        <v>1</v>
      </c>
      <c r="B295" s="8">
        <v>872775</v>
      </c>
      <c r="C295" s="8" t="s">
        <v>8</v>
      </c>
      <c r="D295" s="9">
        <v>2297</v>
      </c>
      <c r="E295" s="10">
        <v>43770</v>
      </c>
      <c r="F295" s="14">
        <v>6891</v>
      </c>
      <c r="G295" s="14">
        <v>2871.25</v>
      </c>
      <c r="H295" s="14">
        <f>SalesData[[#This Row],[Revenue]]-SalesData[[#This Row],[Cost]]</f>
        <v>4019.75</v>
      </c>
      <c r="I295" s="23">
        <f>(SalesData[[#This Row],[Profit]]/SalesData[[#This Row],[Revenue]])*100</f>
        <v>58.333333333333336</v>
      </c>
    </row>
    <row r="296" spans="1:9" x14ac:dyDescent="0.3">
      <c r="A296" s="8">
        <v>2</v>
      </c>
      <c r="B296" s="8">
        <v>540189</v>
      </c>
      <c r="C296" s="8" t="s">
        <v>8</v>
      </c>
      <c r="D296" s="9">
        <v>2294</v>
      </c>
      <c r="E296" s="10">
        <v>43739</v>
      </c>
      <c r="F296" s="14">
        <v>6882</v>
      </c>
      <c r="G296" s="14">
        <v>2867.5</v>
      </c>
      <c r="H296" s="14">
        <f>SalesData[[#This Row],[Revenue]]-SalesData[[#This Row],[Cost]]</f>
        <v>4014.5</v>
      </c>
      <c r="I296" s="23">
        <f>(SalesData[[#This Row],[Profit]]/SalesData[[#This Row],[Revenue]])*100</f>
        <v>58.333333333333336</v>
      </c>
    </row>
    <row r="297" spans="1:9" x14ac:dyDescent="0.3">
      <c r="A297" s="8">
        <v>4</v>
      </c>
      <c r="B297" s="8">
        <v>545954</v>
      </c>
      <c r="C297" s="8" t="s">
        <v>6</v>
      </c>
      <c r="D297" s="9">
        <v>1375</v>
      </c>
      <c r="E297" s="10">
        <v>43800</v>
      </c>
      <c r="F297" s="14">
        <v>6875</v>
      </c>
      <c r="G297" s="14">
        <v>3025</v>
      </c>
      <c r="H297" s="14">
        <f>SalesData[[#This Row],[Revenue]]-SalesData[[#This Row],[Cost]]</f>
        <v>3850</v>
      </c>
      <c r="I297" s="23">
        <f>(SalesData[[#This Row],[Profit]]/SalesData[[#This Row],[Revenue]])*100</f>
        <v>56.000000000000007</v>
      </c>
    </row>
    <row r="298" spans="1:9" x14ac:dyDescent="0.3">
      <c r="A298" s="8">
        <v>1</v>
      </c>
      <c r="B298" s="8">
        <v>631270</v>
      </c>
      <c r="C298" s="8" t="s">
        <v>5</v>
      </c>
      <c r="D298" s="9">
        <v>1372</v>
      </c>
      <c r="E298" s="10">
        <v>43831</v>
      </c>
      <c r="F298" s="14">
        <v>6860</v>
      </c>
      <c r="G298" s="14">
        <v>2744</v>
      </c>
      <c r="H298" s="14">
        <f>SalesData[[#This Row],[Revenue]]-SalesData[[#This Row],[Cost]]</f>
        <v>4116</v>
      </c>
      <c r="I298" s="23">
        <f>(SalesData[[#This Row],[Profit]]/SalesData[[#This Row],[Revenue]])*100</f>
        <v>60</v>
      </c>
    </row>
    <row r="299" spans="1:9" x14ac:dyDescent="0.3">
      <c r="A299" s="8">
        <v>5</v>
      </c>
      <c r="B299" s="8">
        <v>560670</v>
      </c>
      <c r="C299" s="8" t="s">
        <v>6</v>
      </c>
      <c r="D299" s="9">
        <v>1372</v>
      </c>
      <c r="E299" s="10">
        <v>44166</v>
      </c>
      <c r="F299" s="14">
        <v>6860</v>
      </c>
      <c r="G299" s="14">
        <v>3018.4</v>
      </c>
      <c r="H299" s="14">
        <f>SalesData[[#This Row],[Revenue]]-SalesData[[#This Row],[Cost]]</f>
        <v>3841.6</v>
      </c>
      <c r="I299" s="23">
        <f>(SalesData[[#This Row],[Profit]]/SalesData[[#This Row],[Revenue]])*100</f>
        <v>55.999999999999993</v>
      </c>
    </row>
    <row r="300" spans="1:9" x14ac:dyDescent="0.3">
      <c r="A300" s="8">
        <v>4</v>
      </c>
      <c r="B300" s="8">
        <v>713958</v>
      </c>
      <c r="C300" s="8" t="s">
        <v>5</v>
      </c>
      <c r="D300" s="9">
        <v>1369.5</v>
      </c>
      <c r="E300" s="10">
        <v>44013</v>
      </c>
      <c r="F300" s="14">
        <v>6847.5</v>
      </c>
      <c r="G300" s="14">
        <v>2739</v>
      </c>
      <c r="H300" s="14">
        <f>SalesData[[#This Row],[Revenue]]-SalesData[[#This Row],[Cost]]</f>
        <v>4108.5</v>
      </c>
      <c r="I300" s="23">
        <f>(SalesData[[#This Row],[Profit]]/SalesData[[#This Row],[Revenue]])*100</f>
        <v>60</v>
      </c>
    </row>
    <row r="301" spans="1:9" x14ac:dyDescent="0.3">
      <c r="A301" s="8">
        <v>3</v>
      </c>
      <c r="B301" s="8">
        <v>418690</v>
      </c>
      <c r="C301" s="8" t="s">
        <v>5</v>
      </c>
      <c r="D301" s="9">
        <v>1366</v>
      </c>
      <c r="E301" s="10">
        <v>43983</v>
      </c>
      <c r="F301" s="14">
        <v>6830</v>
      </c>
      <c r="G301" s="14">
        <v>2732</v>
      </c>
      <c r="H301" s="14">
        <f>SalesData[[#This Row],[Revenue]]-SalesData[[#This Row],[Cost]]</f>
        <v>4098</v>
      </c>
      <c r="I301" s="23">
        <f>(SalesData[[#This Row],[Profit]]/SalesData[[#This Row],[Revenue]])*100</f>
        <v>60</v>
      </c>
    </row>
    <row r="302" spans="1:9" x14ac:dyDescent="0.3">
      <c r="A302" s="8">
        <v>3</v>
      </c>
      <c r="B302" s="8">
        <v>277131</v>
      </c>
      <c r="C302" s="8" t="s">
        <v>6</v>
      </c>
      <c r="D302" s="9">
        <v>1366</v>
      </c>
      <c r="E302" s="10">
        <v>43983</v>
      </c>
      <c r="F302" s="14">
        <v>6830</v>
      </c>
      <c r="G302" s="14">
        <v>3005.2</v>
      </c>
      <c r="H302" s="14">
        <f>SalesData[[#This Row],[Revenue]]-SalesData[[#This Row],[Cost]]</f>
        <v>3824.8</v>
      </c>
      <c r="I302" s="23">
        <f>(SalesData[[#This Row],[Profit]]/SalesData[[#This Row],[Revenue]])*100</f>
        <v>56.000000000000007</v>
      </c>
    </row>
    <row r="303" spans="1:9" x14ac:dyDescent="0.3">
      <c r="A303" s="8">
        <v>3</v>
      </c>
      <c r="B303" s="8">
        <v>781275</v>
      </c>
      <c r="C303" s="8" t="s">
        <v>5</v>
      </c>
      <c r="D303" s="9">
        <v>1366</v>
      </c>
      <c r="E303" s="10">
        <v>44136</v>
      </c>
      <c r="F303" s="14">
        <v>6830</v>
      </c>
      <c r="G303" s="14">
        <v>2732</v>
      </c>
      <c r="H303" s="14">
        <f>SalesData[[#This Row],[Revenue]]-SalesData[[#This Row],[Cost]]</f>
        <v>4098</v>
      </c>
      <c r="I303" s="23">
        <f>(SalesData[[#This Row],[Profit]]/SalesData[[#This Row],[Revenue]])*100</f>
        <v>60</v>
      </c>
    </row>
    <row r="304" spans="1:9" x14ac:dyDescent="0.3">
      <c r="A304" s="8">
        <v>3</v>
      </c>
      <c r="B304" s="8">
        <v>223911</v>
      </c>
      <c r="C304" s="8" t="s">
        <v>4</v>
      </c>
      <c r="D304" s="9">
        <v>1135</v>
      </c>
      <c r="E304" s="10">
        <v>43983</v>
      </c>
      <c r="F304" s="14">
        <v>6810</v>
      </c>
      <c r="G304" s="14">
        <v>3121.25</v>
      </c>
      <c r="H304" s="14">
        <f>SalesData[[#This Row],[Revenue]]-SalesData[[#This Row],[Cost]]</f>
        <v>3688.75</v>
      </c>
      <c r="I304" s="23">
        <f>(SalesData[[#This Row],[Profit]]/SalesData[[#This Row],[Revenue]])*100</f>
        <v>54.166666666666664</v>
      </c>
    </row>
    <row r="305" spans="1:9" x14ac:dyDescent="0.3">
      <c r="A305" s="8">
        <v>5</v>
      </c>
      <c r="B305" s="8">
        <v>816536</v>
      </c>
      <c r="C305" s="8" t="s">
        <v>5</v>
      </c>
      <c r="D305" s="9">
        <v>1362</v>
      </c>
      <c r="E305" s="10">
        <v>44166</v>
      </c>
      <c r="F305" s="14">
        <v>6810</v>
      </c>
      <c r="G305" s="14">
        <v>2724</v>
      </c>
      <c r="H305" s="14">
        <f>SalesData[[#This Row],[Revenue]]-SalesData[[#This Row],[Cost]]</f>
        <v>4086</v>
      </c>
      <c r="I305" s="23">
        <f>(SalesData[[#This Row],[Profit]]/SalesData[[#This Row],[Revenue]])*100</f>
        <v>60</v>
      </c>
    </row>
    <row r="306" spans="1:9" x14ac:dyDescent="0.3">
      <c r="A306" s="8">
        <v>2</v>
      </c>
      <c r="B306" s="8">
        <v>259455</v>
      </c>
      <c r="C306" s="8" t="s">
        <v>5</v>
      </c>
      <c r="D306" s="9">
        <v>1359</v>
      </c>
      <c r="E306" s="10">
        <v>44136</v>
      </c>
      <c r="F306" s="14">
        <v>6795</v>
      </c>
      <c r="G306" s="14">
        <v>2718</v>
      </c>
      <c r="H306" s="14">
        <f>SalesData[[#This Row],[Revenue]]-SalesData[[#This Row],[Cost]]</f>
        <v>4077</v>
      </c>
      <c r="I306" s="23">
        <f>(SalesData[[#This Row],[Profit]]/SalesData[[#This Row],[Revenue]])*100</f>
        <v>60</v>
      </c>
    </row>
    <row r="307" spans="1:9" x14ac:dyDescent="0.3">
      <c r="A307" s="8">
        <v>3</v>
      </c>
      <c r="B307" s="8">
        <v>357838</v>
      </c>
      <c r="C307" s="8" t="s">
        <v>6</v>
      </c>
      <c r="D307" s="9">
        <v>1350</v>
      </c>
      <c r="E307" s="10">
        <v>43862</v>
      </c>
      <c r="F307" s="14">
        <v>6750</v>
      </c>
      <c r="G307" s="14">
        <v>2970</v>
      </c>
      <c r="H307" s="14">
        <f>SalesData[[#This Row],[Revenue]]-SalesData[[#This Row],[Cost]]</f>
        <v>3780</v>
      </c>
      <c r="I307" s="23">
        <f>(SalesData[[#This Row],[Profit]]/SalesData[[#This Row],[Revenue]])*100</f>
        <v>56.000000000000007</v>
      </c>
    </row>
    <row r="308" spans="1:9" x14ac:dyDescent="0.3">
      <c r="A308" s="8">
        <v>1</v>
      </c>
      <c r="B308" s="8">
        <v>594463</v>
      </c>
      <c r="C308" s="8" t="s">
        <v>8</v>
      </c>
      <c r="D308" s="9">
        <v>2234</v>
      </c>
      <c r="E308" s="10">
        <v>43709</v>
      </c>
      <c r="F308" s="14">
        <v>6702</v>
      </c>
      <c r="G308" s="14">
        <v>2792.5</v>
      </c>
      <c r="H308" s="14">
        <f>SalesData[[#This Row],[Revenue]]-SalesData[[#This Row],[Cost]]</f>
        <v>3909.5</v>
      </c>
      <c r="I308" s="23">
        <f>(SalesData[[#This Row],[Profit]]/SalesData[[#This Row],[Revenue]])*100</f>
        <v>58.333333333333336</v>
      </c>
    </row>
    <row r="309" spans="1:9" x14ac:dyDescent="0.3">
      <c r="A309" s="8">
        <v>5</v>
      </c>
      <c r="B309" s="8">
        <v>899556</v>
      </c>
      <c r="C309" s="8" t="s">
        <v>8</v>
      </c>
      <c r="D309" s="9">
        <v>2215</v>
      </c>
      <c r="E309" s="10">
        <v>43709</v>
      </c>
      <c r="F309" s="14">
        <v>6645</v>
      </c>
      <c r="G309" s="14">
        <v>2768.75</v>
      </c>
      <c r="H309" s="14">
        <f>SalesData[[#This Row],[Revenue]]-SalesData[[#This Row],[Cost]]</f>
        <v>3876.25</v>
      </c>
      <c r="I309" s="23">
        <f>(SalesData[[#This Row],[Profit]]/SalesData[[#This Row],[Revenue]])*100</f>
        <v>58.333333333333336</v>
      </c>
    </row>
    <row r="310" spans="1:9" x14ac:dyDescent="0.3">
      <c r="A310" s="8">
        <v>2</v>
      </c>
      <c r="B310" s="8">
        <v>205484</v>
      </c>
      <c r="C310" s="8" t="s">
        <v>5</v>
      </c>
      <c r="D310" s="9">
        <v>1324</v>
      </c>
      <c r="E310" s="10">
        <v>44136</v>
      </c>
      <c r="F310" s="14">
        <v>6620</v>
      </c>
      <c r="G310" s="14">
        <v>2648</v>
      </c>
      <c r="H310" s="14">
        <f>SalesData[[#This Row],[Revenue]]-SalesData[[#This Row],[Cost]]</f>
        <v>3972</v>
      </c>
      <c r="I310" s="23">
        <f>(SalesData[[#This Row],[Profit]]/SalesData[[#This Row],[Revenue]])*100</f>
        <v>60</v>
      </c>
    </row>
    <row r="311" spans="1:9" x14ac:dyDescent="0.3">
      <c r="A311" s="8">
        <v>2</v>
      </c>
      <c r="B311" s="8">
        <v>246621</v>
      </c>
      <c r="C311" s="8" t="s">
        <v>8</v>
      </c>
      <c r="D311" s="9">
        <v>2178</v>
      </c>
      <c r="E311" s="10">
        <v>43983</v>
      </c>
      <c r="F311" s="14">
        <v>6534</v>
      </c>
      <c r="G311" s="14">
        <v>2722.5</v>
      </c>
      <c r="H311" s="14">
        <f>SalesData[[#This Row],[Revenue]]-SalesData[[#This Row],[Cost]]</f>
        <v>3811.5</v>
      </c>
      <c r="I311" s="23">
        <f>(SalesData[[#This Row],[Profit]]/SalesData[[#This Row],[Revenue]])*100</f>
        <v>58.333333333333336</v>
      </c>
    </row>
    <row r="312" spans="1:9" x14ac:dyDescent="0.3">
      <c r="A312" s="8">
        <v>1</v>
      </c>
      <c r="B312" s="8">
        <v>144559</v>
      </c>
      <c r="C312" s="8" t="s">
        <v>8</v>
      </c>
      <c r="D312" s="9">
        <v>2177</v>
      </c>
      <c r="E312" s="10">
        <v>44105</v>
      </c>
      <c r="F312" s="14">
        <v>6531</v>
      </c>
      <c r="G312" s="14">
        <v>2721.25</v>
      </c>
      <c r="H312" s="14">
        <f>SalesData[[#This Row],[Revenue]]-SalesData[[#This Row],[Cost]]</f>
        <v>3809.75</v>
      </c>
      <c r="I312" s="23">
        <f>(SalesData[[#This Row],[Profit]]/SalesData[[#This Row],[Revenue]])*100</f>
        <v>58.333333333333336</v>
      </c>
    </row>
    <row r="313" spans="1:9" x14ac:dyDescent="0.3">
      <c r="A313" s="8">
        <v>5</v>
      </c>
      <c r="B313" s="8">
        <v>833644</v>
      </c>
      <c r="C313" s="8" t="s">
        <v>5</v>
      </c>
      <c r="D313" s="9">
        <v>1303</v>
      </c>
      <c r="E313" s="10">
        <v>43862</v>
      </c>
      <c r="F313" s="14">
        <v>6515</v>
      </c>
      <c r="G313" s="14">
        <v>2606</v>
      </c>
      <c r="H313" s="14">
        <f>SalesData[[#This Row],[Revenue]]-SalesData[[#This Row],[Cost]]</f>
        <v>3909</v>
      </c>
      <c r="I313" s="23">
        <f>(SalesData[[#This Row],[Profit]]/SalesData[[#This Row],[Revenue]])*100</f>
        <v>60</v>
      </c>
    </row>
    <row r="314" spans="1:9" x14ac:dyDescent="0.3">
      <c r="A314" s="8">
        <v>2</v>
      </c>
      <c r="B314" s="8">
        <v>765978</v>
      </c>
      <c r="C314" s="8" t="s">
        <v>4</v>
      </c>
      <c r="D314" s="9">
        <v>1084</v>
      </c>
      <c r="E314" s="10">
        <v>44166</v>
      </c>
      <c r="F314" s="14">
        <v>6504</v>
      </c>
      <c r="G314" s="14">
        <v>2981</v>
      </c>
      <c r="H314" s="14">
        <f>SalesData[[#This Row],[Revenue]]-SalesData[[#This Row],[Cost]]</f>
        <v>3523</v>
      </c>
      <c r="I314" s="23">
        <f>(SalesData[[#This Row],[Profit]]/SalesData[[#This Row],[Revenue]])*100</f>
        <v>54.166666666666664</v>
      </c>
    </row>
    <row r="315" spans="1:9" x14ac:dyDescent="0.3">
      <c r="A315" s="8">
        <v>5</v>
      </c>
      <c r="B315" s="8">
        <v>823956</v>
      </c>
      <c r="C315" s="8" t="s">
        <v>8</v>
      </c>
      <c r="D315" s="9">
        <v>2167</v>
      </c>
      <c r="E315" s="10">
        <v>43739</v>
      </c>
      <c r="F315" s="14">
        <v>6501</v>
      </c>
      <c r="G315" s="14">
        <v>2708.75</v>
      </c>
      <c r="H315" s="14">
        <f>SalesData[[#This Row],[Revenue]]-SalesData[[#This Row],[Cost]]</f>
        <v>3792.25</v>
      </c>
      <c r="I315" s="23">
        <f>(SalesData[[#This Row],[Profit]]/SalesData[[#This Row],[Revenue]])*100</f>
        <v>58.333333333333336</v>
      </c>
    </row>
    <row r="316" spans="1:9" x14ac:dyDescent="0.3">
      <c r="A316" s="8">
        <v>4</v>
      </c>
      <c r="B316" s="8">
        <v>776532</v>
      </c>
      <c r="C316" s="8" t="s">
        <v>5</v>
      </c>
      <c r="D316" s="9">
        <v>1295</v>
      </c>
      <c r="E316" s="10">
        <v>44105</v>
      </c>
      <c r="F316" s="14">
        <v>6475</v>
      </c>
      <c r="G316" s="14">
        <v>2590</v>
      </c>
      <c r="H316" s="14">
        <f>SalesData[[#This Row],[Revenue]]-SalesData[[#This Row],[Cost]]</f>
        <v>3885</v>
      </c>
      <c r="I316" s="23">
        <f>(SalesData[[#This Row],[Profit]]/SalesData[[#This Row],[Revenue]])*100</f>
        <v>60</v>
      </c>
    </row>
    <row r="317" spans="1:9" x14ac:dyDescent="0.3">
      <c r="A317" s="8">
        <v>1</v>
      </c>
      <c r="B317" s="8">
        <v>194906</v>
      </c>
      <c r="C317" s="8" t="s">
        <v>7</v>
      </c>
      <c r="D317" s="9">
        <v>1618.5</v>
      </c>
      <c r="E317" s="10">
        <v>43831</v>
      </c>
      <c r="F317" s="14">
        <v>6474</v>
      </c>
      <c r="G317" s="14">
        <v>2427.75</v>
      </c>
      <c r="H317" s="14">
        <f>SalesData[[#This Row],[Revenue]]-SalesData[[#This Row],[Cost]]</f>
        <v>4046.25</v>
      </c>
      <c r="I317" s="23">
        <f>(SalesData[[#This Row],[Profit]]/SalesData[[#This Row],[Revenue]])*100</f>
        <v>62.5</v>
      </c>
    </row>
    <row r="318" spans="1:9" x14ac:dyDescent="0.3">
      <c r="A318" s="8">
        <v>5</v>
      </c>
      <c r="B318" s="8">
        <v>505496</v>
      </c>
      <c r="C318" s="8" t="s">
        <v>8</v>
      </c>
      <c r="D318" s="9">
        <v>2151</v>
      </c>
      <c r="E318" s="10">
        <v>44075</v>
      </c>
      <c r="F318" s="14">
        <v>6453</v>
      </c>
      <c r="G318" s="14">
        <v>2688.75</v>
      </c>
      <c r="H318" s="14">
        <f>SalesData[[#This Row],[Revenue]]-SalesData[[#This Row],[Cost]]</f>
        <v>3764.25</v>
      </c>
      <c r="I318" s="23">
        <f>(SalesData[[#This Row],[Profit]]/SalesData[[#This Row],[Revenue]])*100</f>
        <v>58.333333333333336</v>
      </c>
    </row>
    <row r="319" spans="1:9" x14ac:dyDescent="0.3">
      <c r="A319" s="8">
        <v>2</v>
      </c>
      <c r="B319" s="8">
        <v>455780</v>
      </c>
      <c r="C319" s="8" t="s">
        <v>5</v>
      </c>
      <c r="D319" s="9">
        <v>1287</v>
      </c>
      <c r="E319" s="10">
        <v>44166</v>
      </c>
      <c r="F319" s="14">
        <v>6435</v>
      </c>
      <c r="G319" s="14">
        <v>2574</v>
      </c>
      <c r="H319" s="14">
        <f>SalesData[[#This Row],[Revenue]]-SalesData[[#This Row],[Cost]]</f>
        <v>3861</v>
      </c>
      <c r="I319" s="23">
        <f>(SalesData[[#This Row],[Profit]]/SalesData[[#This Row],[Revenue]])*100</f>
        <v>60</v>
      </c>
    </row>
    <row r="320" spans="1:9" x14ac:dyDescent="0.3">
      <c r="A320" s="8">
        <v>3</v>
      </c>
      <c r="B320" s="8">
        <v>786700</v>
      </c>
      <c r="C320" s="8" t="s">
        <v>6</v>
      </c>
      <c r="D320" s="9">
        <v>1282</v>
      </c>
      <c r="E320" s="10">
        <v>43983</v>
      </c>
      <c r="F320" s="14">
        <v>6410</v>
      </c>
      <c r="G320" s="14">
        <v>2820.4</v>
      </c>
      <c r="H320" s="14">
        <f>SalesData[[#This Row],[Revenue]]-SalesData[[#This Row],[Cost]]</f>
        <v>3589.6</v>
      </c>
      <c r="I320" s="23">
        <f>(SalesData[[#This Row],[Profit]]/SalesData[[#This Row],[Revenue]])*100</f>
        <v>55.999999999999993</v>
      </c>
    </row>
    <row r="321" spans="1:9" x14ac:dyDescent="0.3">
      <c r="A321" s="8">
        <v>4</v>
      </c>
      <c r="B321" s="8">
        <v>711362</v>
      </c>
      <c r="C321" s="8" t="s">
        <v>8</v>
      </c>
      <c r="D321" s="9">
        <v>2134</v>
      </c>
      <c r="E321" s="10">
        <v>44075</v>
      </c>
      <c r="F321" s="14">
        <v>6402</v>
      </c>
      <c r="G321" s="14">
        <v>2667.5</v>
      </c>
      <c r="H321" s="14">
        <f>SalesData[[#This Row],[Revenue]]-SalesData[[#This Row],[Cost]]</f>
        <v>3734.5</v>
      </c>
      <c r="I321" s="23">
        <f>(SalesData[[#This Row],[Profit]]/SalesData[[#This Row],[Revenue]])*100</f>
        <v>58.333333333333336</v>
      </c>
    </row>
    <row r="322" spans="1:9" x14ac:dyDescent="0.3">
      <c r="A322" s="8">
        <v>4</v>
      </c>
      <c r="B322" s="8">
        <v>131700</v>
      </c>
      <c r="C322" s="8" t="s">
        <v>6</v>
      </c>
      <c r="D322" s="9">
        <v>1269</v>
      </c>
      <c r="E322" s="10">
        <v>44105</v>
      </c>
      <c r="F322" s="14">
        <v>6345</v>
      </c>
      <c r="G322" s="14">
        <v>2791.8</v>
      </c>
      <c r="H322" s="14">
        <f>SalesData[[#This Row],[Revenue]]-SalesData[[#This Row],[Cost]]</f>
        <v>3553.2</v>
      </c>
      <c r="I322" s="23">
        <f>(SalesData[[#This Row],[Profit]]/SalesData[[#This Row],[Revenue]])*100</f>
        <v>55.999999999999993</v>
      </c>
    </row>
    <row r="323" spans="1:9" x14ac:dyDescent="0.3">
      <c r="A323" s="8">
        <v>3</v>
      </c>
      <c r="B323" s="8">
        <v>367956</v>
      </c>
      <c r="C323" s="8" t="s">
        <v>4</v>
      </c>
      <c r="D323" s="9">
        <v>1055</v>
      </c>
      <c r="E323" s="10">
        <v>44166</v>
      </c>
      <c r="F323" s="14">
        <v>6330</v>
      </c>
      <c r="G323" s="14">
        <v>2901.25</v>
      </c>
      <c r="H323" s="14">
        <f>SalesData[[#This Row],[Revenue]]-SalesData[[#This Row],[Cost]]</f>
        <v>3428.75</v>
      </c>
      <c r="I323" s="23">
        <f>(SalesData[[#This Row],[Profit]]/SalesData[[#This Row],[Revenue]])*100</f>
        <v>54.166666666666664</v>
      </c>
    </row>
    <row r="324" spans="1:9" x14ac:dyDescent="0.3">
      <c r="A324" s="8">
        <v>2</v>
      </c>
      <c r="B324" s="8">
        <v>644843</v>
      </c>
      <c r="C324" s="8" t="s">
        <v>8</v>
      </c>
      <c r="D324" s="9">
        <v>2109</v>
      </c>
      <c r="E324" s="10">
        <v>43952</v>
      </c>
      <c r="F324" s="14">
        <v>6327</v>
      </c>
      <c r="G324" s="14">
        <v>2636.25</v>
      </c>
      <c r="H324" s="14">
        <f>SalesData[[#This Row],[Revenue]]-SalesData[[#This Row],[Cost]]</f>
        <v>3690.75</v>
      </c>
      <c r="I324" s="23">
        <f>(SalesData[[#This Row],[Profit]]/SalesData[[#This Row],[Revenue]])*100</f>
        <v>58.333333333333336</v>
      </c>
    </row>
    <row r="325" spans="1:9" x14ac:dyDescent="0.3">
      <c r="A325" s="8">
        <v>2</v>
      </c>
      <c r="B325" s="8">
        <v>203224</v>
      </c>
      <c r="C325" s="8" t="s">
        <v>7</v>
      </c>
      <c r="D325" s="9">
        <v>1580</v>
      </c>
      <c r="E325" s="10">
        <v>44075</v>
      </c>
      <c r="F325" s="14">
        <v>6320</v>
      </c>
      <c r="G325" s="14">
        <v>2370</v>
      </c>
      <c r="H325" s="14">
        <f>SalesData[[#This Row],[Revenue]]-SalesData[[#This Row],[Cost]]</f>
        <v>3950</v>
      </c>
      <c r="I325" s="23">
        <f>(SalesData[[#This Row],[Profit]]/SalesData[[#This Row],[Revenue]])*100</f>
        <v>62.5</v>
      </c>
    </row>
    <row r="326" spans="1:9" x14ac:dyDescent="0.3">
      <c r="A326" s="8">
        <v>3</v>
      </c>
      <c r="B326" s="8">
        <v>428676</v>
      </c>
      <c r="C326" s="8" t="s">
        <v>5</v>
      </c>
      <c r="D326" s="9">
        <v>1259</v>
      </c>
      <c r="E326" s="10">
        <v>43922</v>
      </c>
      <c r="F326" s="14">
        <v>6295</v>
      </c>
      <c r="G326" s="14">
        <v>2518</v>
      </c>
      <c r="H326" s="14">
        <f>SalesData[[#This Row],[Revenue]]-SalesData[[#This Row],[Cost]]</f>
        <v>3777</v>
      </c>
      <c r="I326" s="23">
        <f>(SalesData[[#This Row],[Profit]]/SalesData[[#This Row],[Revenue]])*100</f>
        <v>60</v>
      </c>
    </row>
    <row r="327" spans="1:9" x14ac:dyDescent="0.3">
      <c r="A327" s="8">
        <v>2</v>
      </c>
      <c r="B327" s="8">
        <v>295574</v>
      </c>
      <c r="C327" s="8" t="s">
        <v>7</v>
      </c>
      <c r="D327" s="9">
        <v>1563</v>
      </c>
      <c r="E327" s="10">
        <v>43952</v>
      </c>
      <c r="F327" s="14">
        <v>6252</v>
      </c>
      <c r="G327" s="14">
        <v>2344.5</v>
      </c>
      <c r="H327" s="14">
        <f>SalesData[[#This Row],[Revenue]]-SalesData[[#This Row],[Cost]]</f>
        <v>3907.5</v>
      </c>
      <c r="I327" s="23">
        <f>(SalesData[[#This Row],[Profit]]/SalesData[[#This Row],[Revenue]])*100</f>
        <v>62.5</v>
      </c>
    </row>
    <row r="328" spans="1:9" x14ac:dyDescent="0.3">
      <c r="A328" s="8">
        <v>2</v>
      </c>
      <c r="B328" s="8">
        <v>707082</v>
      </c>
      <c r="C328" s="8" t="s">
        <v>6</v>
      </c>
      <c r="D328" s="9">
        <v>1250</v>
      </c>
      <c r="E328" s="10">
        <v>44166</v>
      </c>
      <c r="F328" s="14">
        <v>6250</v>
      </c>
      <c r="G328" s="14">
        <v>2750</v>
      </c>
      <c r="H328" s="14">
        <f>SalesData[[#This Row],[Revenue]]-SalesData[[#This Row],[Cost]]</f>
        <v>3500</v>
      </c>
      <c r="I328" s="23">
        <f>(SalesData[[#This Row],[Profit]]/SalesData[[#This Row],[Revenue]])*100</f>
        <v>56.000000000000007</v>
      </c>
    </row>
    <row r="329" spans="1:9" x14ac:dyDescent="0.3">
      <c r="A329" s="8">
        <v>3</v>
      </c>
      <c r="B329" s="8">
        <v>374010</v>
      </c>
      <c r="C329" s="8" t="s">
        <v>5</v>
      </c>
      <c r="D329" s="9">
        <v>1249</v>
      </c>
      <c r="E329" s="10">
        <v>44105</v>
      </c>
      <c r="F329" s="14">
        <v>6245</v>
      </c>
      <c r="G329" s="14">
        <v>2498</v>
      </c>
      <c r="H329" s="14">
        <f>SalesData[[#This Row],[Revenue]]-SalesData[[#This Row],[Cost]]</f>
        <v>3747</v>
      </c>
      <c r="I329" s="23">
        <f>(SalesData[[#This Row],[Profit]]/SalesData[[#This Row],[Revenue]])*100</f>
        <v>60</v>
      </c>
    </row>
    <row r="330" spans="1:9" x14ac:dyDescent="0.3">
      <c r="A330" s="8">
        <v>3</v>
      </c>
      <c r="B330" s="8">
        <v>607051</v>
      </c>
      <c r="C330" s="8" t="s">
        <v>7</v>
      </c>
      <c r="D330" s="9">
        <v>1560</v>
      </c>
      <c r="E330" s="10">
        <v>43770</v>
      </c>
      <c r="F330" s="14">
        <v>6240</v>
      </c>
      <c r="G330" s="14">
        <v>2340</v>
      </c>
      <c r="H330" s="14">
        <f>SalesData[[#This Row],[Revenue]]-SalesData[[#This Row],[Cost]]</f>
        <v>3900</v>
      </c>
      <c r="I330" s="23">
        <f>(SalesData[[#This Row],[Profit]]/SalesData[[#This Row],[Revenue]])*100</f>
        <v>62.5</v>
      </c>
    </row>
    <row r="331" spans="1:9" x14ac:dyDescent="0.3">
      <c r="A331" s="8">
        <v>4</v>
      </c>
      <c r="B331" s="8">
        <v>234670</v>
      </c>
      <c r="C331" s="8" t="s">
        <v>4</v>
      </c>
      <c r="D331" s="9">
        <v>1033</v>
      </c>
      <c r="E331" s="10">
        <v>43800</v>
      </c>
      <c r="F331" s="14">
        <v>6198</v>
      </c>
      <c r="G331" s="14">
        <v>2840.75</v>
      </c>
      <c r="H331" s="14">
        <f>SalesData[[#This Row],[Revenue]]-SalesData[[#This Row],[Cost]]</f>
        <v>3357.25</v>
      </c>
      <c r="I331" s="23">
        <f>(SalesData[[#This Row],[Profit]]/SalesData[[#This Row],[Revenue]])*100</f>
        <v>54.166666666666664</v>
      </c>
    </row>
    <row r="332" spans="1:9" x14ac:dyDescent="0.3">
      <c r="A332" s="8">
        <v>2</v>
      </c>
      <c r="B332" s="8">
        <v>734809</v>
      </c>
      <c r="C332" s="8" t="s">
        <v>6</v>
      </c>
      <c r="D332" s="9">
        <v>1236</v>
      </c>
      <c r="E332" s="10">
        <v>44136</v>
      </c>
      <c r="F332" s="14">
        <v>6180</v>
      </c>
      <c r="G332" s="14">
        <v>2719.2</v>
      </c>
      <c r="H332" s="14">
        <f>SalesData[[#This Row],[Revenue]]-SalesData[[#This Row],[Cost]]</f>
        <v>3460.8</v>
      </c>
      <c r="I332" s="23">
        <f>(SalesData[[#This Row],[Profit]]/SalesData[[#This Row],[Revenue]])*100</f>
        <v>56.000000000000007</v>
      </c>
    </row>
    <row r="333" spans="1:9" x14ac:dyDescent="0.3">
      <c r="A333" s="8">
        <v>5</v>
      </c>
      <c r="B333" s="8">
        <v>514463</v>
      </c>
      <c r="C333" s="8" t="s">
        <v>5</v>
      </c>
      <c r="D333" s="9">
        <v>1233</v>
      </c>
      <c r="E333" s="10">
        <v>44166</v>
      </c>
      <c r="F333" s="14">
        <v>6165</v>
      </c>
      <c r="G333" s="14">
        <v>2466</v>
      </c>
      <c r="H333" s="14">
        <f>SalesData[[#This Row],[Revenue]]-SalesData[[#This Row],[Cost]]</f>
        <v>3699</v>
      </c>
      <c r="I333" s="23">
        <f>(SalesData[[#This Row],[Profit]]/SalesData[[#This Row],[Revenue]])*100</f>
        <v>60</v>
      </c>
    </row>
    <row r="334" spans="1:9" x14ac:dyDescent="0.3">
      <c r="A334" s="8">
        <v>4</v>
      </c>
      <c r="B334" s="8">
        <v>495847</v>
      </c>
      <c r="C334" s="8" t="s">
        <v>7</v>
      </c>
      <c r="D334" s="9">
        <v>1540</v>
      </c>
      <c r="E334" s="10">
        <v>44044</v>
      </c>
      <c r="F334" s="14">
        <v>6160</v>
      </c>
      <c r="G334" s="14">
        <v>2310</v>
      </c>
      <c r="H334" s="14">
        <f>SalesData[[#This Row],[Revenue]]-SalesData[[#This Row],[Cost]]</f>
        <v>3850</v>
      </c>
      <c r="I334" s="23">
        <f>(SalesData[[#This Row],[Profit]]/SalesData[[#This Row],[Revenue]])*100</f>
        <v>62.5</v>
      </c>
    </row>
    <row r="335" spans="1:9" x14ac:dyDescent="0.3">
      <c r="A335" s="8">
        <v>3</v>
      </c>
      <c r="B335" s="8">
        <v>697895</v>
      </c>
      <c r="C335" s="8" t="s">
        <v>5</v>
      </c>
      <c r="D335" s="9">
        <v>1228</v>
      </c>
      <c r="E335" s="10">
        <v>43739</v>
      </c>
      <c r="F335" s="14">
        <v>6140</v>
      </c>
      <c r="G335" s="14">
        <v>2456</v>
      </c>
      <c r="H335" s="14">
        <f>SalesData[[#This Row],[Revenue]]-SalesData[[#This Row],[Cost]]</f>
        <v>3684</v>
      </c>
      <c r="I335" s="23">
        <f>(SalesData[[#This Row],[Profit]]/SalesData[[#This Row],[Revenue]])*100</f>
        <v>60</v>
      </c>
    </row>
    <row r="336" spans="1:9" x14ac:dyDescent="0.3">
      <c r="A336" s="8">
        <v>3</v>
      </c>
      <c r="B336" s="8">
        <v>117166</v>
      </c>
      <c r="C336" s="8" t="s">
        <v>6</v>
      </c>
      <c r="D336" s="9">
        <v>1228</v>
      </c>
      <c r="E336" s="10">
        <v>43739</v>
      </c>
      <c r="F336" s="14">
        <v>6140</v>
      </c>
      <c r="G336" s="14">
        <v>2701.6</v>
      </c>
      <c r="H336" s="14">
        <f>SalesData[[#This Row],[Revenue]]-SalesData[[#This Row],[Cost]]</f>
        <v>3438.4</v>
      </c>
      <c r="I336" s="23">
        <f>(SalesData[[#This Row],[Profit]]/SalesData[[#This Row],[Revenue]])*100</f>
        <v>56.000000000000007</v>
      </c>
    </row>
    <row r="337" spans="1:9" x14ac:dyDescent="0.3">
      <c r="A337" s="8">
        <v>3</v>
      </c>
      <c r="B337" s="8">
        <v>171515</v>
      </c>
      <c r="C337" s="8" t="s">
        <v>5</v>
      </c>
      <c r="D337" s="9">
        <v>1227</v>
      </c>
      <c r="E337" s="10">
        <v>44105</v>
      </c>
      <c r="F337" s="14">
        <v>6135</v>
      </c>
      <c r="G337" s="14">
        <v>2454</v>
      </c>
      <c r="H337" s="14">
        <f>SalesData[[#This Row],[Revenue]]-SalesData[[#This Row],[Cost]]</f>
        <v>3681</v>
      </c>
      <c r="I337" s="23">
        <f>(SalesData[[#This Row],[Profit]]/SalesData[[#This Row],[Revenue]])*100</f>
        <v>60</v>
      </c>
    </row>
    <row r="338" spans="1:9" x14ac:dyDescent="0.3">
      <c r="A338" s="8">
        <v>3</v>
      </c>
      <c r="B338" s="8">
        <v>758487</v>
      </c>
      <c r="C338" s="8" t="s">
        <v>4</v>
      </c>
      <c r="D338" s="9">
        <v>1013</v>
      </c>
      <c r="E338" s="10">
        <v>44166</v>
      </c>
      <c r="F338" s="14">
        <v>6078</v>
      </c>
      <c r="G338" s="14">
        <v>2785.75</v>
      </c>
      <c r="H338" s="14">
        <f>SalesData[[#This Row],[Revenue]]-SalesData[[#This Row],[Cost]]</f>
        <v>3292.25</v>
      </c>
      <c r="I338" s="23">
        <f>(SalesData[[#This Row],[Profit]]/SalesData[[#This Row],[Revenue]])*100</f>
        <v>54.166666666666664</v>
      </c>
    </row>
    <row r="339" spans="1:9" x14ac:dyDescent="0.3">
      <c r="A339" s="8">
        <v>3</v>
      </c>
      <c r="B339" s="8">
        <v>199710</v>
      </c>
      <c r="C339" s="8" t="s">
        <v>7</v>
      </c>
      <c r="D339" s="9">
        <v>1513</v>
      </c>
      <c r="E339" s="10">
        <v>44136</v>
      </c>
      <c r="F339" s="14">
        <v>6052</v>
      </c>
      <c r="G339" s="14">
        <v>2269.5</v>
      </c>
      <c r="H339" s="14">
        <f>SalesData[[#This Row],[Revenue]]-SalesData[[#This Row],[Cost]]</f>
        <v>3782.5</v>
      </c>
      <c r="I339" s="23">
        <f>(SalesData[[#This Row],[Profit]]/SalesData[[#This Row],[Revenue]])*100</f>
        <v>62.5</v>
      </c>
    </row>
    <row r="340" spans="1:9" x14ac:dyDescent="0.3">
      <c r="A340" s="8">
        <v>4</v>
      </c>
      <c r="B340" s="8">
        <v>682634</v>
      </c>
      <c r="C340" s="8" t="s">
        <v>7</v>
      </c>
      <c r="D340" s="9">
        <v>1513</v>
      </c>
      <c r="E340" s="10">
        <v>44166</v>
      </c>
      <c r="F340" s="14">
        <v>6052</v>
      </c>
      <c r="G340" s="14">
        <v>2269.5</v>
      </c>
      <c r="H340" s="14">
        <f>SalesData[[#This Row],[Revenue]]-SalesData[[#This Row],[Cost]]</f>
        <v>3782.5</v>
      </c>
      <c r="I340" s="23">
        <f>(SalesData[[#This Row],[Profit]]/SalesData[[#This Row],[Revenue]])*100</f>
        <v>62.5</v>
      </c>
    </row>
    <row r="341" spans="1:9" x14ac:dyDescent="0.3">
      <c r="A341" s="8">
        <v>4</v>
      </c>
      <c r="B341" s="8">
        <v>552346</v>
      </c>
      <c r="C341" s="8" t="s">
        <v>4</v>
      </c>
      <c r="D341" s="9">
        <v>1006</v>
      </c>
      <c r="E341" s="10">
        <v>43983</v>
      </c>
      <c r="F341" s="14">
        <v>6036</v>
      </c>
      <c r="G341" s="14">
        <v>2766.5</v>
      </c>
      <c r="H341" s="14">
        <f>SalesData[[#This Row],[Revenue]]-SalesData[[#This Row],[Cost]]</f>
        <v>3269.5</v>
      </c>
      <c r="I341" s="23">
        <f>(SalesData[[#This Row],[Profit]]/SalesData[[#This Row],[Revenue]])*100</f>
        <v>54.166666666666664</v>
      </c>
    </row>
    <row r="342" spans="1:9" x14ac:dyDescent="0.3">
      <c r="A342" s="8">
        <v>5</v>
      </c>
      <c r="B342" s="8">
        <v>263637</v>
      </c>
      <c r="C342" s="8" t="s">
        <v>4</v>
      </c>
      <c r="D342" s="9">
        <v>1001</v>
      </c>
      <c r="E342" s="10">
        <v>44044</v>
      </c>
      <c r="F342" s="14">
        <v>6006</v>
      </c>
      <c r="G342" s="14">
        <v>2752.75</v>
      </c>
      <c r="H342" s="14">
        <f>SalesData[[#This Row],[Revenue]]-SalesData[[#This Row],[Cost]]</f>
        <v>3253.25</v>
      </c>
      <c r="I342" s="23">
        <f>(SalesData[[#This Row],[Profit]]/SalesData[[#This Row],[Revenue]])*100</f>
        <v>54.166666666666664</v>
      </c>
    </row>
    <row r="343" spans="1:9" x14ac:dyDescent="0.3">
      <c r="A343" s="8">
        <v>3</v>
      </c>
      <c r="B343" s="8">
        <v>793118</v>
      </c>
      <c r="C343" s="8" t="s">
        <v>8</v>
      </c>
      <c r="D343" s="9">
        <v>2001</v>
      </c>
      <c r="E343" s="10">
        <v>43862</v>
      </c>
      <c r="F343" s="14">
        <v>6003</v>
      </c>
      <c r="G343" s="14">
        <v>2501.25</v>
      </c>
      <c r="H343" s="14">
        <f>SalesData[[#This Row],[Revenue]]-SalesData[[#This Row],[Cost]]</f>
        <v>3501.75</v>
      </c>
      <c r="I343" s="23">
        <f>(SalesData[[#This Row],[Profit]]/SalesData[[#This Row],[Revenue]])*100</f>
        <v>58.333333333333336</v>
      </c>
    </row>
    <row r="344" spans="1:9" x14ac:dyDescent="0.3">
      <c r="A344" s="8">
        <v>3</v>
      </c>
      <c r="B344" s="8">
        <v>294935</v>
      </c>
      <c r="C344" s="8" t="s">
        <v>5</v>
      </c>
      <c r="D344" s="9">
        <v>1198</v>
      </c>
      <c r="E344" s="10">
        <v>43739</v>
      </c>
      <c r="F344" s="14">
        <v>5990</v>
      </c>
      <c r="G344" s="14">
        <v>2396</v>
      </c>
      <c r="H344" s="14">
        <f>SalesData[[#This Row],[Revenue]]-SalesData[[#This Row],[Cost]]</f>
        <v>3594</v>
      </c>
      <c r="I344" s="23">
        <f>(SalesData[[#This Row],[Profit]]/SalesData[[#This Row],[Revenue]])*100</f>
        <v>60</v>
      </c>
    </row>
    <row r="345" spans="1:9" x14ac:dyDescent="0.3">
      <c r="A345" s="8">
        <v>3</v>
      </c>
      <c r="B345" s="8">
        <v>582048</v>
      </c>
      <c r="C345" s="8" t="s">
        <v>5</v>
      </c>
      <c r="D345" s="9">
        <v>1197</v>
      </c>
      <c r="E345" s="10">
        <v>44136</v>
      </c>
      <c r="F345" s="14">
        <v>5985</v>
      </c>
      <c r="G345" s="14">
        <v>2394</v>
      </c>
      <c r="H345" s="14">
        <f>SalesData[[#This Row],[Revenue]]-SalesData[[#This Row],[Cost]]</f>
        <v>3591</v>
      </c>
      <c r="I345" s="23">
        <f>(SalesData[[#This Row],[Profit]]/SalesData[[#This Row],[Revenue]])*100</f>
        <v>60</v>
      </c>
    </row>
    <row r="346" spans="1:9" x14ac:dyDescent="0.3">
      <c r="A346" s="8">
        <v>2</v>
      </c>
      <c r="B346" s="8">
        <v>289035</v>
      </c>
      <c r="C346" s="8" t="s">
        <v>7</v>
      </c>
      <c r="D346" s="9">
        <v>1496</v>
      </c>
      <c r="E346" s="10">
        <v>44105</v>
      </c>
      <c r="F346" s="14">
        <v>5984</v>
      </c>
      <c r="G346" s="14">
        <v>2244</v>
      </c>
      <c r="H346" s="14">
        <f>SalesData[[#This Row],[Revenue]]-SalesData[[#This Row],[Cost]]</f>
        <v>3740</v>
      </c>
      <c r="I346" s="23">
        <f>(SalesData[[#This Row],[Profit]]/SalesData[[#This Row],[Revenue]])*100</f>
        <v>62.5</v>
      </c>
    </row>
    <row r="347" spans="1:9" x14ac:dyDescent="0.3">
      <c r="A347" s="8">
        <v>3</v>
      </c>
      <c r="B347" s="8">
        <v>479703</v>
      </c>
      <c r="C347" s="8" t="s">
        <v>6</v>
      </c>
      <c r="D347" s="9">
        <v>1190</v>
      </c>
      <c r="E347" s="10">
        <v>43983</v>
      </c>
      <c r="F347" s="14">
        <v>5950</v>
      </c>
      <c r="G347" s="14">
        <v>2618</v>
      </c>
      <c r="H347" s="14">
        <f>SalesData[[#This Row],[Revenue]]-SalesData[[#This Row],[Cost]]</f>
        <v>3332</v>
      </c>
      <c r="I347" s="23">
        <f>(SalesData[[#This Row],[Profit]]/SalesData[[#This Row],[Revenue]])*100</f>
        <v>56.000000000000007</v>
      </c>
    </row>
    <row r="348" spans="1:9" x14ac:dyDescent="0.3">
      <c r="A348" s="8">
        <v>3</v>
      </c>
      <c r="B348" s="8">
        <v>788517</v>
      </c>
      <c r="C348" s="8" t="s">
        <v>7</v>
      </c>
      <c r="D348" s="9">
        <v>1482</v>
      </c>
      <c r="E348" s="10">
        <v>43800</v>
      </c>
      <c r="F348" s="14">
        <v>5928</v>
      </c>
      <c r="G348" s="14">
        <v>2223</v>
      </c>
      <c r="H348" s="14">
        <f>SalesData[[#This Row],[Revenue]]-SalesData[[#This Row],[Cost]]</f>
        <v>3705</v>
      </c>
      <c r="I348" s="23">
        <f>(SalesData[[#This Row],[Profit]]/SalesData[[#This Row],[Revenue]])*100</f>
        <v>62.5</v>
      </c>
    </row>
    <row r="349" spans="1:9" x14ac:dyDescent="0.3">
      <c r="A349" s="8">
        <v>2</v>
      </c>
      <c r="B349" s="8">
        <v>382008</v>
      </c>
      <c r="C349" s="8" t="s">
        <v>4</v>
      </c>
      <c r="D349" s="9">
        <v>986</v>
      </c>
      <c r="E349" s="10">
        <v>44105</v>
      </c>
      <c r="F349" s="14">
        <v>5916</v>
      </c>
      <c r="G349" s="14">
        <v>2711.5</v>
      </c>
      <c r="H349" s="14">
        <f>SalesData[[#This Row],[Revenue]]-SalesData[[#This Row],[Cost]]</f>
        <v>3204.5</v>
      </c>
      <c r="I349" s="23">
        <f>(SalesData[[#This Row],[Profit]]/SalesData[[#This Row],[Revenue]])*100</f>
        <v>54.166666666666664</v>
      </c>
    </row>
    <row r="350" spans="1:9" x14ac:dyDescent="0.3">
      <c r="A350" s="8">
        <v>3</v>
      </c>
      <c r="B350" s="8">
        <v>763666</v>
      </c>
      <c r="C350" s="8" t="s">
        <v>5</v>
      </c>
      <c r="D350" s="9">
        <v>1177</v>
      </c>
      <c r="E350" s="10">
        <v>44136</v>
      </c>
      <c r="F350" s="14">
        <v>5885</v>
      </c>
      <c r="G350" s="14">
        <v>2354</v>
      </c>
      <c r="H350" s="14">
        <f>SalesData[[#This Row],[Revenue]]-SalesData[[#This Row],[Cost]]</f>
        <v>3531</v>
      </c>
      <c r="I350" s="23">
        <f>(SalesData[[#This Row],[Profit]]/SalesData[[#This Row],[Revenue]])*100</f>
        <v>60</v>
      </c>
    </row>
    <row r="351" spans="1:9" x14ac:dyDescent="0.3">
      <c r="A351" s="8">
        <v>2</v>
      </c>
      <c r="B351" s="8">
        <v>837170</v>
      </c>
      <c r="C351" s="8" t="s">
        <v>5</v>
      </c>
      <c r="D351" s="9">
        <v>1175</v>
      </c>
      <c r="E351" s="10">
        <v>44105</v>
      </c>
      <c r="F351" s="14">
        <v>5875</v>
      </c>
      <c r="G351" s="14">
        <v>2350</v>
      </c>
      <c r="H351" s="14">
        <f>SalesData[[#This Row],[Revenue]]-SalesData[[#This Row],[Cost]]</f>
        <v>3525</v>
      </c>
      <c r="I351" s="23">
        <f>(SalesData[[#This Row],[Profit]]/SalesData[[#This Row],[Revenue]])*100</f>
        <v>60</v>
      </c>
    </row>
    <row r="352" spans="1:9" x14ac:dyDescent="0.3">
      <c r="A352" s="8">
        <v>2</v>
      </c>
      <c r="B352" s="8">
        <v>462436</v>
      </c>
      <c r="C352" s="8" t="s">
        <v>8</v>
      </c>
      <c r="D352" s="9">
        <v>1956</v>
      </c>
      <c r="E352" s="10">
        <v>43831</v>
      </c>
      <c r="F352" s="14">
        <v>5868</v>
      </c>
      <c r="G352" s="14">
        <v>2445</v>
      </c>
      <c r="H352" s="14">
        <f>SalesData[[#This Row],[Revenue]]-SalesData[[#This Row],[Cost]]</f>
        <v>3423</v>
      </c>
      <c r="I352" s="23">
        <f>(SalesData[[#This Row],[Profit]]/SalesData[[#This Row],[Revenue]])*100</f>
        <v>58.333333333333336</v>
      </c>
    </row>
    <row r="353" spans="1:9" x14ac:dyDescent="0.3">
      <c r="A353" s="8">
        <v>4</v>
      </c>
      <c r="B353" s="8">
        <v>623371</v>
      </c>
      <c r="C353" s="8" t="s">
        <v>8</v>
      </c>
      <c r="D353" s="9">
        <v>1945</v>
      </c>
      <c r="E353" s="10">
        <v>43739</v>
      </c>
      <c r="F353" s="14">
        <v>5835</v>
      </c>
      <c r="G353" s="14">
        <v>2431.25</v>
      </c>
      <c r="H353" s="14">
        <f>SalesData[[#This Row],[Revenue]]-SalesData[[#This Row],[Cost]]</f>
        <v>3403.75</v>
      </c>
      <c r="I353" s="23">
        <f>(SalesData[[#This Row],[Profit]]/SalesData[[#This Row],[Revenue]])*100</f>
        <v>58.333333333333336</v>
      </c>
    </row>
    <row r="354" spans="1:9" x14ac:dyDescent="0.3">
      <c r="A354" s="8">
        <v>2</v>
      </c>
      <c r="B354" s="8">
        <v>434482</v>
      </c>
      <c r="C354" s="8" t="s">
        <v>8</v>
      </c>
      <c r="D354" s="9">
        <v>1940</v>
      </c>
      <c r="E354" s="10">
        <v>43800</v>
      </c>
      <c r="F354" s="14">
        <v>5820</v>
      </c>
      <c r="G354" s="14">
        <v>2425</v>
      </c>
      <c r="H354" s="14">
        <f>SalesData[[#This Row],[Revenue]]-SalesData[[#This Row],[Cost]]</f>
        <v>3395</v>
      </c>
      <c r="I354" s="23">
        <f>(SalesData[[#This Row],[Profit]]/SalesData[[#This Row],[Revenue]])*100</f>
        <v>58.333333333333336</v>
      </c>
    </row>
    <row r="355" spans="1:9" x14ac:dyDescent="0.3">
      <c r="A355" s="8">
        <v>3</v>
      </c>
      <c r="B355" s="8">
        <v>151329</v>
      </c>
      <c r="C355" s="8" t="s">
        <v>6</v>
      </c>
      <c r="D355" s="9">
        <v>1159</v>
      </c>
      <c r="E355" s="10">
        <v>43739</v>
      </c>
      <c r="F355" s="14">
        <v>5795</v>
      </c>
      <c r="G355" s="14">
        <v>2549.8000000000002</v>
      </c>
      <c r="H355" s="14">
        <f>SalesData[[#This Row],[Revenue]]-SalesData[[#This Row],[Cost]]</f>
        <v>3245.2</v>
      </c>
      <c r="I355" s="23">
        <f>(SalesData[[#This Row],[Profit]]/SalesData[[#This Row],[Revenue]])*100</f>
        <v>55.999999999999993</v>
      </c>
    </row>
    <row r="356" spans="1:9" x14ac:dyDescent="0.3">
      <c r="A356" s="8">
        <v>4</v>
      </c>
      <c r="B356" s="8">
        <v>690780</v>
      </c>
      <c r="C356" s="8" t="s">
        <v>5</v>
      </c>
      <c r="D356" s="9">
        <v>1158</v>
      </c>
      <c r="E356" s="10">
        <v>43891</v>
      </c>
      <c r="F356" s="14">
        <v>5790</v>
      </c>
      <c r="G356" s="14">
        <v>2316</v>
      </c>
      <c r="H356" s="14">
        <f>SalesData[[#This Row],[Revenue]]-SalesData[[#This Row],[Cost]]</f>
        <v>3474</v>
      </c>
      <c r="I356" s="23">
        <f>(SalesData[[#This Row],[Profit]]/SalesData[[#This Row],[Revenue]])*100</f>
        <v>60</v>
      </c>
    </row>
    <row r="357" spans="1:9" x14ac:dyDescent="0.3">
      <c r="A357" s="8">
        <v>4</v>
      </c>
      <c r="B357" s="8">
        <v>869055</v>
      </c>
      <c r="C357" s="8" t="s">
        <v>7</v>
      </c>
      <c r="D357" s="9">
        <v>1445</v>
      </c>
      <c r="E357" s="10">
        <v>44075</v>
      </c>
      <c r="F357" s="14">
        <v>5780</v>
      </c>
      <c r="G357" s="14">
        <v>2167.5</v>
      </c>
      <c r="H357" s="14">
        <f>SalesData[[#This Row],[Revenue]]-SalesData[[#This Row],[Cost]]</f>
        <v>3612.5</v>
      </c>
      <c r="I357" s="23">
        <f>(SalesData[[#This Row],[Profit]]/SalesData[[#This Row],[Revenue]])*100</f>
        <v>62.5</v>
      </c>
    </row>
    <row r="358" spans="1:9" x14ac:dyDescent="0.3">
      <c r="A358" s="8">
        <v>2</v>
      </c>
      <c r="B358" s="8">
        <v>203608</v>
      </c>
      <c r="C358" s="8" t="s">
        <v>5</v>
      </c>
      <c r="D358" s="9">
        <v>1153</v>
      </c>
      <c r="E358" s="10">
        <v>44105</v>
      </c>
      <c r="F358" s="14">
        <v>5765</v>
      </c>
      <c r="G358" s="14">
        <v>2306</v>
      </c>
      <c r="H358" s="14">
        <f>SalesData[[#This Row],[Revenue]]-SalesData[[#This Row],[Cost]]</f>
        <v>3459</v>
      </c>
      <c r="I358" s="23">
        <f>(SalesData[[#This Row],[Profit]]/SalesData[[#This Row],[Revenue]])*100</f>
        <v>60</v>
      </c>
    </row>
    <row r="359" spans="1:9" x14ac:dyDescent="0.3">
      <c r="A359" s="8">
        <v>3</v>
      </c>
      <c r="B359" s="8">
        <v>703612</v>
      </c>
      <c r="C359" s="8" t="s">
        <v>8</v>
      </c>
      <c r="D359" s="9">
        <v>1916</v>
      </c>
      <c r="E359" s="10">
        <v>43922</v>
      </c>
      <c r="F359" s="14">
        <v>5748</v>
      </c>
      <c r="G359" s="14">
        <v>2395</v>
      </c>
      <c r="H359" s="14">
        <f>SalesData[[#This Row],[Revenue]]-SalesData[[#This Row],[Cost]]</f>
        <v>3353</v>
      </c>
      <c r="I359" s="23">
        <f>(SalesData[[#This Row],[Profit]]/SalesData[[#This Row],[Revenue]])*100</f>
        <v>58.333333333333336</v>
      </c>
    </row>
    <row r="360" spans="1:9" x14ac:dyDescent="0.3">
      <c r="A360" s="8">
        <v>2</v>
      </c>
      <c r="B360" s="8">
        <v>308620</v>
      </c>
      <c r="C360" s="8" t="s">
        <v>5</v>
      </c>
      <c r="D360" s="9">
        <v>1143</v>
      </c>
      <c r="E360" s="10">
        <v>44105</v>
      </c>
      <c r="F360" s="14">
        <v>5715</v>
      </c>
      <c r="G360" s="14">
        <v>2286</v>
      </c>
      <c r="H360" s="14">
        <f>SalesData[[#This Row],[Revenue]]-SalesData[[#This Row],[Cost]]</f>
        <v>3429</v>
      </c>
      <c r="I360" s="23">
        <f>(SalesData[[#This Row],[Profit]]/SalesData[[#This Row],[Revenue]])*100</f>
        <v>60</v>
      </c>
    </row>
    <row r="361" spans="1:9" x14ac:dyDescent="0.3">
      <c r="A361" s="8">
        <v>3</v>
      </c>
      <c r="B361" s="8">
        <v>170867</v>
      </c>
      <c r="C361" s="8" t="s">
        <v>6</v>
      </c>
      <c r="D361" s="9">
        <v>1143</v>
      </c>
      <c r="E361" s="10">
        <v>44105</v>
      </c>
      <c r="F361" s="14">
        <v>5715</v>
      </c>
      <c r="G361" s="14">
        <v>2514.6</v>
      </c>
      <c r="H361" s="14">
        <f>SalesData[[#This Row],[Revenue]]-SalesData[[#This Row],[Cost]]</f>
        <v>3200.4</v>
      </c>
      <c r="I361" s="23">
        <f>(SalesData[[#This Row],[Profit]]/SalesData[[#This Row],[Revenue]])*100</f>
        <v>56.000000000000007</v>
      </c>
    </row>
    <row r="362" spans="1:9" x14ac:dyDescent="0.3">
      <c r="A362" s="8">
        <v>4</v>
      </c>
      <c r="B362" s="8">
        <v>730844</v>
      </c>
      <c r="C362" s="8" t="s">
        <v>4</v>
      </c>
      <c r="D362" s="9">
        <v>952</v>
      </c>
      <c r="E362" s="10">
        <v>43862</v>
      </c>
      <c r="F362" s="14">
        <v>5712</v>
      </c>
      <c r="G362" s="14">
        <v>2618</v>
      </c>
      <c r="H362" s="14">
        <f>SalesData[[#This Row],[Revenue]]-SalesData[[#This Row],[Cost]]</f>
        <v>3094</v>
      </c>
      <c r="I362" s="23">
        <f>(SalesData[[#This Row],[Profit]]/SalesData[[#This Row],[Revenue]])*100</f>
        <v>54.166666666666664</v>
      </c>
    </row>
    <row r="363" spans="1:9" x14ac:dyDescent="0.3">
      <c r="A363" s="8">
        <v>1</v>
      </c>
      <c r="B363" s="8">
        <v>234290</v>
      </c>
      <c r="C363" s="8" t="s">
        <v>5</v>
      </c>
      <c r="D363" s="9">
        <v>1142</v>
      </c>
      <c r="E363" s="10">
        <v>43983</v>
      </c>
      <c r="F363" s="14">
        <v>5710</v>
      </c>
      <c r="G363" s="14">
        <v>2284</v>
      </c>
      <c r="H363" s="14">
        <f>SalesData[[#This Row],[Revenue]]-SalesData[[#This Row],[Cost]]</f>
        <v>3426</v>
      </c>
      <c r="I363" s="23">
        <f>(SalesData[[#This Row],[Profit]]/SalesData[[#This Row],[Revenue]])*100</f>
        <v>60</v>
      </c>
    </row>
    <row r="364" spans="1:9" x14ac:dyDescent="0.3">
      <c r="A364" s="8">
        <v>3</v>
      </c>
      <c r="B364" s="8">
        <v>697568</v>
      </c>
      <c r="C364" s="8" t="s">
        <v>5</v>
      </c>
      <c r="D364" s="9">
        <v>1138</v>
      </c>
      <c r="E364" s="10">
        <v>44166</v>
      </c>
      <c r="F364" s="14">
        <v>5690</v>
      </c>
      <c r="G364" s="14">
        <v>2276</v>
      </c>
      <c r="H364" s="14">
        <f>SalesData[[#This Row],[Revenue]]-SalesData[[#This Row],[Cost]]</f>
        <v>3414</v>
      </c>
      <c r="I364" s="23">
        <f>(SalesData[[#This Row],[Profit]]/SalesData[[#This Row],[Revenue]])*100</f>
        <v>60</v>
      </c>
    </row>
    <row r="365" spans="1:9" x14ac:dyDescent="0.3">
      <c r="A365" s="8">
        <v>5</v>
      </c>
      <c r="B365" s="8">
        <v>691342</v>
      </c>
      <c r="C365" s="8" t="s">
        <v>6</v>
      </c>
      <c r="D365" s="9">
        <v>1135</v>
      </c>
      <c r="E365" s="10">
        <v>43983</v>
      </c>
      <c r="F365" s="14">
        <v>5675</v>
      </c>
      <c r="G365" s="14">
        <v>2497</v>
      </c>
      <c r="H365" s="14">
        <f>SalesData[[#This Row],[Revenue]]-SalesData[[#This Row],[Cost]]</f>
        <v>3178</v>
      </c>
      <c r="I365" s="23">
        <f>(SalesData[[#This Row],[Profit]]/SalesData[[#This Row],[Revenue]])*100</f>
        <v>56.000000000000007</v>
      </c>
    </row>
    <row r="366" spans="1:9" x14ac:dyDescent="0.3">
      <c r="A366" s="8">
        <v>2</v>
      </c>
      <c r="B366" s="8">
        <v>149767</v>
      </c>
      <c r="C366" s="8" t="s">
        <v>8</v>
      </c>
      <c r="D366" s="9">
        <v>1874</v>
      </c>
      <c r="E366" s="10">
        <v>44044</v>
      </c>
      <c r="F366" s="14">
        <v>5622</v>
      </c>
      <c r="G366" s="14">
        <v>2342.5</v>
      </c>
      <c r="H366" s="14">
        <f>SalesData[[#This Row],[Revenue]]-SalesData[[#This Row],[Cost]]</f>
        <v>3279.5</v>
      </c>
      <c r="I366" s="23">
        <f>(SalesData[[#This Row],[Profit]]/SalesData[[#This Row],[Revenue]])*100</f>
        <v>58.333333333333336</v>
      </c>
    </row>
    <row r="367" spans="1:9" x14ac:dyDescent="0.3">
      <c r="A367" s="8">
        <v>2</v>
      </c>
      <c r="B367" s="8">
        <v>898591</v>
      </c>
      <c r="C367" s="8" t="s">
        <v>5</v>
      </c>
      <c r="D367" s="9">
        <v>1123</v>
      </c>
      <c r="E367" s="10">
        <v>43709</v>
      </c>
      <c r="F367" s="14">
        <v>5615</v>
      </c>
      <c r="G367" s="14">
        <v>2246</v>
      </c>
      <c r="H367" s="14">
        <f>SalesData[[#This Row],[Revenue]]-SalesData[[#This Row],[Cost]]</f>
        <v>3369</v>
      </c>
      <c r="I367" s="23">
        <f>(SalesData[[#This Row],[Profit]]/SalesData[[#This Row],[Revenue]])*100</f>
        <v>60</v>
      </c>
    </row>
    <row r="368" spans="1:9" x14ac:dyDescent="0.3">
      <c r="A368" s="8">
        <v>2</v>
      </c>
      <c r="B368" s="8">
        <v>304458</v>
      </c>
      <c r="C368" s="8" t="s">
        <v>6</v>
      </c>
      <c r="D368" s="9">
        <v>1123</v>
      </c>
      <c r="E368" s="10">
        <v>44044</v>
      </c>
      <c r="F368" s="14">
        <v>5615</v>
      </c>
      <c r="G368" s="14">
        <v>2470.6</v>
      </c>
      <c r="H368" s="14">
        <f>SalesData[[#This Row],[Revenue]]-SalesData[[#This Row],[Cost]]</f>
        <v>3144.4</v>
      </c>
      <c r="I368" s="23">
        <f>(SalesData[[#This Row],[Profit]]/SalesData[[#This Row],[Revenue]])*100</f>
        <v>56.000000000000007</v>
      </c>
    </row>
    <row r="369" spans="1:9" x14ac:dyDescent="0.3">
      <c r="A369" s="8">
        <v>2</v>
      </c>
      <c r="B369" s="8">
        <v>366080</v>
      </c>
      <c r="C369" s="8" t="s">
        <v>8</v>
      </c>
      <c r="D369" s="9">
        <v>1870</v>
      </c>
      <c r="E369" s="10">
        <v>43800</v>
      </c>
      <c r="F369" s="14">
        <v>5610</v>
      </c>
      <c r="G369" s="14">
        <v>2337.5</v>
      </c>
      <c r="H369" s="14">
        <f>SalesData[[#This Row],[Revenue]]-SalesData[[#This Row],[Cost]]</f>
        <v>3272.5</v>
      </c>
      <c r="I369" s="23">
        <f>(SalesData[[#This Row],[Profit]]/SalesData[[#This Row],[Revenue]])*100</f>
        <v>58.333333333333336</v>
      </c>
    </row>
    <row r="370" spans="1:9" x14ac:dyDescent="0.3">
      <c r="A370" s="8">
        <v>3</v>
      </c>
      <c r="B370" s="8">
        <v>667288</v>
      </c>
      <c r="C370" s="8" t="s">
        <v>5</v>
      </c>
      <c r="D370" s="9">
        <v>1122</v>
      </c>
      <c r="E370" s="10">
        <v>43891</v>
      </c>
      <c r="F370" s="14">
        <v>5610</v>
      </c>
      <c r="G370" s="14">
        <v>2244</v>
      </c>
      <c r="H370" s="14">
        <f>SalesData[[#This Row],[Revenue]]-SalesData[[#This Row],[Cost]]</f>
        <v>3366</v>
      </c>
      <c r="I370" s="23">
        <f>(SalesData[[#This Row],[Profit]]/SalesData[[#This Row],[Revenue]])*100</f>
        <v>60</v>
      </c>
    </row>
    <row r="371" spans="1:9" x14ac:dyDescent="0.3">
      <c r="A371" s="8">
        <v>2</v>
      </c>
      <c r="B371" s="8">
        <v>390355</v>
      </c>
      <c r="C371" s="8" t="s">
        <v>8</v>
      </c>
      <c r="D371" s="9">
        <v>1867</v>
      </c>
      <c r="E371" s="10">
        <v>44075</v>
      </c>
      <c r="F371" s="14">
        <v>5601</v>
      </c>
      <c r="G371" s="14">
        <v>2333.75</v>
      </c>
      <c r="H371" s="14">
        <f>SalesData[[#This Row],[Revenue]]-SalesData[[#This Row],[Cost]]</f>
        <v>3267.25</v>
      </c>
      <c r="I371" s="23">
        <f>(SalesData[[#This Row],[Profit]]/SalesData[[#This Row],[Revenue]])*100</f>
        <v>58.333333333333336</v>
      </c>
    </row>
    <row r="372" spans="1:9" x14ac:dyDescent="0.3">
      <c r="A372" s="8">
        <v>2</v>
      </c>
      <c r="B372" s="8">
        <v>653226</v>
      </c>
      <c r="C372" s="8" t="s">
        <v>6</v>
      </c>
      <c r="D372" s="9">
        <v>1118</v>
      </c>
      <c r="E372" s="10">
        <v>44136</v>
      </c>
      <c r="F372" s="14">
        <v>5590</v>
      </c>
      <c r="G372" s="14">
        <v>2459.6</v>
      </c>
      <c r="H372" s="14">
        <f>SalesData[[#This Row],[Revenue]]-SalesData[[#This Row],[Cost]]</f>
        <v>3130.4</v>
      </c>
      <c r="I372" s="23">
        <f>(SalesData[[#This Row],[Profit]]/SalesData[[#This Row],[Revenue]])*100</f>
        <v>56.000000000000007</v>
      </c>
    </row>
    <row r="373" spans="1:9" x14ac:dyDescent="0.3">
      <c r="A373" s="8">
        <v>4</v>
      </c>
      <c r="B373" s="8">
        <v>128044</v>
      </c>
      <c r="C373" s="8" t="s">
        <v>7</v>
      </c>
      <c r="D373" s="9">
        <v>1397</v>
      </c>
      <c r="E373" s="10">
        <v>44105</v>
      </c>
      <c r="F373" s="14">
        <v>5588</v>
      </c>
      <c r="G373" s="14">
        <v>2095.5</v>
      </c>
      <c r="H373" s="14">
        <f>SalesData[[#This Row],[Revenue]]-SalesData[[#This Row],[Cost]]</f>
        <v>3492.5</v>
      </c>
      <c r="I373" s="23">
        <f>(SalesData[[#This Row],[Profit]]/SalesData[[#This Row],[Revenue]])*100</f>
        <v>62.5</v>
      </c>
    </row>
    <row r="374" spans="1:9" x14ac:dyDescent="0.3">
      <c r="A374" s="8">
        <v>4</v>
      </c>
      <c r="B374" s="8">
        <v>686090</v>
      </c>
      <c r="C374" s="8" t="s">
        <v>5</v>
      </c>
      <c r="D374" s="9">
        <v>1114</v>
      </c>
      <c r="E374" s="10">
        <v>43891</v>
      </c>
      <c r="F374" s="14">
        <v>5570</v>
      </c>
      <c r="G374" s="14">
        <v>2228</v>
      </c>
      <c r="H374" s="14">
        <f>SalesData[[#This Row],[Revenue]]-SalesData[[#This Row],[Cost]]</f>
        <v>3342</v>
      </c>
      <c r="I374" s="23">
        <f>(SalesData[[#This Row],[Profit]]/SalesData[[#This Row],[Revenue]])*100</f>
        <v>60</v>
      </c>
    </row>
    <row r="375" spans="1:9" x14ac:dyDescent="0.3">
      <c r="A375" s="8">
        <v>1</v>
      </c>
      <c r="B375" s="8">
        <v>265959</v>
      </c>
      <c r="C375" s="8" t="s">
        <v>4</v>
      </c>
      <c r="D375" s="9">
        <v>923</v>
      </c>
      <c r="E375" s="10">
        <v>44044</v>
      </c>
      <c r="F375" s="14">
        <v>5538</v>
      </c>
      <c r="G375" s="14">
        <v>2538.25</v>
      </c>
      <c r="H375" s="14">
        <f>SalesData[[#This Row],[Revenue]]-SalesData[[#This Row],[Cost]]</f>
        <v>2999.75</v>
      </c>
      <c r="I375" s="23">
        <f>(SalesData[[#This Row],[Profit]]/SalesData[[#This Row],[Revenue]])*100</f>
        <v>54.166666666666664</v>
      </c>
    </row>
    <row r="376" spans="1:9" x14ac:dyDescent="0.3">
      <c r="A376" s="8">
        <v>3</v>
      </c>
      <c r="B376" s="8">
        <v>604462</v>
      </c>
      <c r="C376" s="8" t="s">
        <v>6</v>
      </c>
      <c r="D376" s="9">
        <v>1101</v>
      </c>
      <c r="E376" s="10">
        <v>43891</v>
      </c>
      <c r="F376" s="14">
        <v>5505</v>
      </c>
      <c r="G376" s="14">
        <v>2422.1999999999998</v>
      </c>
      <c r="H376" s="14">
        <f>SalesData[[#This Row],[Revenue]]-SalesData[[#This Row],[Cost]]</f>
        <v>3082.8</v>
      </c>
      <c r="I376" s="23">
        <f>(SalesData[[#This Row],[Profit]]/SalesData[[#This Row],[Revenue]])*100</f>
        <v>56.000000000000007</v>
      </c>
    </row>
    <row r="377" spans="1:9" x14ac:dyDescent="0.3">
      <c r="A377" s="8">
        <v>4</v>
      </c>
      <c r="B377" s="8">
        <v>414628</v>
      </c>
      <c r="C377" s="8" t="s">
        <v>4</v>
      </c>
      <c r="D377" s="9">
        <v>914</v>
      </c>
      <c r="E377" s="10">
        <v>44166</v>
      </c>
      <c r="F377" s="14">
        <v>5484</v>
      </c>
      <c r="G377" s="14">
        <v>2513.5</v>
      </c>
      <c r="H377" s="14">
        <f>SalesData[[#This Row],[Revenue]]-SalesData[[#This Row],[Cost]]</f>
        <v>2970.5</v>
      </c>
      <c r="I377" s="23">
        <f>(SalesData[[#This Row],[Profit]]/SalesData[[#This Row],[Revenue]])*100</f>
        <v>54.166666666666664</v>
      </c>
    </row>
    <row r="378" spans="1:9" x14ac:dyDescent="0.3">
      <c r="A378" s="8">
        <v>5</v>
      </c>
      <c r="B378" s="8">
        <v>278950</v>
      </c>
      <c r="C378" s="8" t="s">
        <v>5</v>
      </c>
      <c r="D378" s="9">
        <v>1095</v>
      </c>
      <c r="E378" s="10">
        <v>43952</v>
      </c>
      <c r="F378" s="14">
        <v>5475</v>
      </c>
      <c r="G378" s="14">
        <v>2190</v>
      </c>
      <c r="H378" s="14">
        <f>SalesData[[#This Row],[Revenue]]-SalesData[[#This Row],[Cost]]</f>
        <v>3285</v>
      </c>
      <c r="I378" s="23">
        <f>(SalesData[[#This Row],[Profit]]/SalesData[[#This Row],[Revenue]])*100</f>
        <v>60</v>
      </c>
    </row>
    <row r="379" spans="1:9" x14ac:dyDescent="0.3">
      <c r="A379" s="8">
        <v>5</v>
      </c>
      <c r="B379" s="8">
        <v>529578</v>
      </c>
      <c r="C379" s="8" t="s">
        <v>5</v>
      </c>
      <c r="D379" s="9">
        <v>1094</v>
      </c>
      <c r="E379" s="10">
        <v>43983</v>
      </c>
      <c r="F379" s="14">
        <v>5470</v>
      </c>
      <c r="G379" s="14">
        <v>2188</v>
      </c>
      <c r="H379" s="14">
        <f>SalesData[[#This Row],[Revenue]]-SalesData[[#This Row],[Cost]]</f>
        <v>3282</v>
      </c>
      <c r="I379" s="23">
        <f>(SalesData[[#This Row],[Profit]]/SalesData[[#This Row],[Revenue]])*100</f>
        <v>60</v>
      </c>
    </row>
    <row r="380" spans="1:9" x14ac:dyDescent="0.3">
      <c r="A380" s="8">
        <v>4</v>
      </c>
      <c r="B380" s="8">
        <v>745887</v>
      </c>
      <c r="C380" s="8" t="s">
        <v>8</v>
      </c>
      <c r="D380" s="9">
        <v>1817</v>
      </c>
      <c r="E380" s="10">
        <v>44166</v>
      </c>
      <c r="F380" s="14">
        <v>5451</v>
      </c>
      <c r="G380" s="14">
        <v>2271.25</v>
      </c>
      <c r="H380" s="14">
        <f>SalesData[[#This Row],[Revenue]]-SalesData[[#This Row],[Cost]]</f>
        <v>3179.75</v>
      </c>
      <c r="I380" s="23">
        <f>(SalesData[[#This Row],[Profit]]/SalesData[[#This Row],[Revenue]])*100</f>
        <v>58.333333333333336</v>
      </c>
    </row>
    <row r="381" spans="1:9" x14ac:dyDescent="0.3">
      <c r="A381" s="8">
        <v>4</v>
      </c>
      <c r="B381" s="8">
        <v>702657</v>
      </c>
      <c r="C381" s="8" t="s">
        <v>7</v>
      </c>
      <c r="D381" s="9">
        <v>1362</v>
      </c>
      <c r="E381" s="10">
        <v>44166</v>
      </c>
      <c r="F381" s="14">
        <v>5448</v>
      </c>
      <c r="G381" s="14">
        <v>2043</v>
      </c>
      <c r="H381" s="14">
        <f>SalesData[[#This Row],[Revenue]]-SalesData[[#This Row],[Cost]]</f>
        <v>3405</v>
      </c>
      <c r="I381" s="23">
        <f>(SalesData[[#This Row],[Profit]]/SalesData[[#This Row],[Revenue]])*100</f>
        <v>62.5</v>
      </c>
    </row>
    <row r="382" spans="1:9" x14ac:dyDescent="0.3">
      <c r="A382" s="8">
        <v>3</v>
      </c>
      <c r="B382" s="8">
        <v>234667</v>
      </c>
      <c r="C382" s="8" t="s">
        <v>4</v>
      </c>
      <c r="D382" s="9">
        <v>905</v>
      </c>
      <c r="E382" s="10">
        <v>44105</v>
      </c>
      <c r="F382" s="14">
        <v>5430</v>
      </c>
      <c r="G382" s="14">
        <v>2488.75</v>
      </c>
      <c r="H382" s="14">
        <f>SalesData[[#This Row],[Revenue]]-SalesData[[#This Row],[Cost]]</f>
        <v>2941.25</v>
      </c>
      <c r="I382" s="23">
        <f>(SalesData[[#This Row],[Profit]]/SalesData[[#This Row],[Revenue]])*100</f>
        <v>54.166666666666664</v>
      </c>
    </row>
    <row r="383" spans="1:9" x14ac:dyDescent="0.3">
      <c r="A383" s="8">
        <v>2</v>
      </c>
      <c r="B383" s="8">
        <v>332447</v>
      </c>
      <c r="C383" s="8" t="s">
        <v>5</v>
      </c>
      <c r="D383" s="9">
        <v>1085</v>
      </c>
      <c r="E383" s="10">
        <v>44105</v>
      </c>
      <c r="F383" s="14">
        <v>5425</v>
      </c>
      <c r="G383" s="14">
        <v>2170</v>
      </c>
      <c r="H383" s="14">
        <f>SalesData[[#This Row],[Revenue]]-SalesData[[#This Row],[Cost]]</f>
        <v>3255</v>
      </c>
      <c r="I383" s="23">
        <f>(SalesData[[#This Row],[Profit]]/SalesData[[#This Row],[Revenue]])*100</f>
        <v>60</v>
      </c>
    </row>
    <row r="384" spans="1:9" x14ac:dyDescent="0.3">
      <c r="A384" s="8">
        <v>3</v>
      </c>
      <c r="B384" s="8">
        <v>300303</v>
      </c>
      <c r="C384" s="8" t="s">
        <v>5</v>
      </c>
      <c r="D384" s="9">
        <v>1084</v>
      </c>
      <c r="E384" s="10">
        <v>44166</v>
      </c>
      <c r="F384" s="14">
        <v>5420</v>
      </c>
      <c r="G384" s="14">
        <v>2168</v>
      </c>
      <c r="H384" s="14">
        <f>SalesData[[#This Row],[Revenue]]-SalesData[[#This Row],[Cost]]</f>
        <v>3252</v>
      </c>
      <c r="I384" s="23">
        <f>(SalesData[[#This Row],[Profit]]/SalesData[[#This Row],[Revenue]])*100</f>
        <v>60</v>
      </c>
    </row>
    <row r="385" spans="1:9" x14ac:dyDescent="0.3">
      <c r="A385" s="8">
        <v>3</v>
      </c>
      <c r="B385" s="8">
        <v>559561</v>
      </c>
      <c r="C385" s="8" t="s">
        <v>8</v>
      </c>
      <c r="D385" s="9">
        <v>1806</v>
      </c>
      <c r="E385" s="10">
        <v>43952</v>
      </c>
      <c r="F385" s="14">
        <v>5418</v>
      </c>
      <c r="G385" s="14">
        <v>2257.5</v>
      </c>
      <c r="H385" s="14">
        <f>SalesData[[#This Row],[Revenue]]-SalesData[[#This Row],[Cost]]</f>
        <v>3160.5</v>
      </c>
      <c r="I385" s="23">
        <f>(SalesData[[#This Row],[Profit]]/SalesData[[#This Row],[Revenue]])*100</f>
        <v>58.333333333333336</v>
      </c>
    </row>
    <row r="386" spans="1:9" x14ac:dyDescent="0.3">
      <c r="A386" s="8">
        <v>4</v>
      </c>
      <c r="B386" s="8">
        <v>558408</v>
      </c>
      <c r="C386" s="8" t="s">
        <v>6</v>
      </c>
      <c r="D386" s="9">
        <v>1074</v>
      </c>
      <c r="E386" s="10">
        <v>43922</v>
      </c>
      <c r="F386" s="14">
        <v>5370</v>
      </c>
      <c r="G386" s="14">
        <v>2362.8000000000002</v>
      </c>
      <c r="H386" s="14">
        <f>SalesData[[#This Row],[Revenue]]-SalesData[[#This Row],[Cost]]</f>
        <v>3007.2</v>
      </c>
      <c r="I386" s="23">
        <f>(SalesData[[#This Row],[Profit]]/SalesData[[#This Row],[Revenue]])*100</f>
        <v>55.999999999999993</v>
      </c>
    </row>
    <row r="387" spans="1:9" x14ac:dyDescent="0.3">
      <c r="A387" s="8">
        <v>4</v>
      </c>
      <c r="B387" s="8">
        <v>858867</v>
      </c>
      <c r="C387" s="8" t="s">
        <v>7</v>
      </c>
      <c r="D387" s="9">
        <v>1321</v>
      </c>
      <c r="E387" s="10">
        <v>43831</v>
      </c>
      <c r="F387" s="14">
        <v>5284</v>
      </c>
      <c r="G387" s="14">
        <v>1981.5</v>
      </c>
      <c r="H387" s="14">
        <f>SalesData[[#This Row],[Revenue]]-SalesData[[#This Row],[Cost]]</f>
        <v>3302.5</v>
      </c>
      <c r="I387" s="23">
        <f>(SalesData[[#This Row],[Profit]]/SalesData[[#This Row],[Revenue]])*100</f>
        <v>62.5</v>
      </c>
    </row>
    <row r="388" spans="1:9" x14ac:dyDescent="0.3">
      <c r="A388" s="8">
        <v>5</v>
      </c>
      <c r="B388" s="8">
        <v>436748</v>
      </c>
      <c r="C388" s="8" t="s">
        <v>5</v>
      </c>
      <c r="D388" s="9">
        <v>1056</v>
      </c>
      <c r="E388" s="10">
        <v>44075</v>
      </c>
      <c r="F388" s="14">
        <v>5280</v>
      </c>
      <c r="G388" s="14">
        <v>2112</v>
      </c>
      <c r="H388" s="14">
        <f>SalesData[[#This Row],[Revenue]]-SalesData[[#This Row],[Cost]]</f>
        <v>3168</v>
      </c>
      <c r="I388" s="23">
        <f>(SalesData[[#This Row],[Profit]]/SalesData[[#This Row],[Revenue]])*100</f>
        <v>60</v>
      </c>
    </row>
    <row r="389" spans="1:9" x14ac:dyDescent="0.3">
      <c r="A389" s="8">
        <v>5</v>
      </c>
      <c r="B389" s="8">
        <v>531834</v>
      </c>
      <c r="C389" s="8" t="s">
        <v>5</v>
      </c>
      <c r="D389" s="9">
        <v>1055</v>
      </c>
      <c r="E389" s="10">
        <v>44166</v>
      </c>
      <c r="F389" s="14">
        <v>5275</v>
      </c>
      <c r="G389" s="14">
        <v>2110</v>
      </c>
      <c r="H389" s="14">
        <f>SalesData[[#This Row],[Revenue]]-SalesData[[#This Row],[Cost]]</f>
        <v>3165</v>
      </c>
      <c r="I389" s="23">
        <f>(SalesData[[#This Row],[Profit]]/SalesData[[#This Row],[Revenue]])*100</f>
        <v>60</v>
      </c>
    </row>
    <row r="390" spans="1:9" x14ac:dyDescent="0.3">
      <c r="A390" s="8">
        <v>5</v>
      </c>
      <c r="B390" s="8">
        <v>275167</v>
      </c>
      <c r="C390" s="8" t="s">
        <v>8</v>
      </c>
      <c r="D390" s="9">
        <v>1744</v>
      </c>
      <c r="E390" s="10">
        <v>44136</v>
      </c>
      <c r="F390" s="14">
        <v>5232</v>
      </c>
      <c r="G390" s="14">
        <v>2180</v>
      </c>
      <c r="H390" s="14">
        <f>SalesData[[#This Row],[Revenue]]-SalesData[[#This Row],[Cost]]</f>
        <v>3052</v>
      </c>
      <c r="I390" s="23">
        <f>(SalesData[[#This Row],[Profit]]/SalesData[[#This Row],[Revenue]])*100</f>
        <v>58.333333333333336</v>
      </c>
    </row>
    <row r="391" spans="1:9" x14ac:dyDescent="0.3">
      <c r="A391" s="8">
        <v>2</v>
      </c>
      <c r="B391" s="8">
        <v>361541</v>
      </c>
      <c r="C391" s="8" t="s">
        <v>8</v>
      </c>
      <c r="D391" s="9">
        <v>1738.5</v>
      </c>
      <c r="E391" s="10">
        <v>43922</v>
      </c>
      <c r="F391" s="14">
        <v>5215.5</v>
      </c>
      <c r="G391" s="14">
        <v>2173.125</v>
      </c>
      <c r="H391" s="14">
        <f>SalesData[[#This Row],[Revenue]]-SalesData[[#This Row],[Cost]]</f>
        <v>3042.375</v>
      </c>
      <c r="I391" s="23">
        <f>(SalesData[[#This Row],[Profit]]/SalesData[[#This Row],[Revenue]])*100</f>
        <v>58.333333333333336</v>
      </c>
    </row>
    <row r="392" spans="1:9" x14ac:dyDescent="0.3">
      <c r="A392" s="8">
        <v>2</v>
      </c>
      <c r="B392" s="8">
        <v>153144</v>
      </c>
      <c r="C392" s="8" t="s">
        <v>8</v>
      </c>
      <c r="D392" s="9">
        <v>1734</v>
      </c>
      <c r="E392" s="10">
        <v>43831</v>
      </c>
      <c r="F392" s="14">
        <v>5202</v>
      </c>
      <c r="G392" s="14">
        <v>2167.5</v>
      </c>
      <c r="H392" s="14">
        <f>SalesData[[#This Row],[Revenue]]-SalesData[[#This Row],[Cost]]</f>
        <v>3034.5</v>
      </c>
      <c r="I392" s="23">
        <f>(SalesData[[#This Row],[Profit]]/SalesData[[#This Row],[Revenue]])*100</f>
        <v>58.333333333333336</v>
      </c>
    </row>
    <row r="393" spans="1:9" x14ac:dyDescent="0.3">
      <c r="A393" s="8">
        <v>3</v>
      </c>
      <c r="B393" s="8">
        <v>842675</v>
      </c>
      <c r="C393" s="8" t="s">
        <v>6</v>
      </c>
      <c r="D393" s="9">
        <v>1038</v>
      </c>
      <c r="E393" s="10">
        <v>43983</v>
      </c>
      <c r="F393" s="14">
        <v>5190</v>
      </c>
      <c r="G393" s="14">
        <v>2283.6</v>
      </c>
      <c r="H393" s="14">
        <f>SalesData[[#This Row],[Revenue]]-SalesData[[#This Row],[Cost]]</f>
        <v>2906.4</v>
      </c>
      <c r="I393" s="23">
        <f>(SalesData[[#This Row],[Profit]]/SalesData[[#This Row],[Revenue]])*100</f>
        <v>56.000000000000007</v>
      </c>
    </row>
    <row r="394" spans="1:9" x14ac:dyDescent="0.3">
      <c r="A394" s="8">
        <v>4</v>
      </c>
      <c r="B394" s="8">
        <v>429472</v>
      </c>
      <c r="C394" s="8" t="s">
        <v>5</v>
      </c>
      <c r="D394" s="9">
        <v>1038</v>
      </c>
      <c r="E394" s="10">
        <v>43983</v>
      </c>
      <c r="F394" s="14">
        <v>5190</v>
      </c>
      <c r="G394" s="14">
        <v>2076</v>
      </c>
      <c r="H394" s="14">
        <f>SalesData[[#This Row],[Revenue]]-SalesData[[#This Row],[Cost]]</f>
        <v>3114</v>
      </c>
      <c r="I394" s="23">
        <f>(SalesData[[#This Row],[Profit]]/SalesData[[#This Row],[Revenue]])*100</f>
        <v>60</v>
      </c>
    </row>
    <row r="395" spans="1:9" x14ac:dyDescent="0.3">
      <c r="A395" s="8">
        <v>4</v>
      </c>
      <c r="B395" s="8">
        <v>601636</v>
      </c>
      <c r="C395" s="8" t="s">
        <v>7</v>
      </c>
      <c r="D395" s="9">
        <v>1295</v>
      </c>
      <c r="E395" s="10">
        <v>44105</v>
      </c>
      <c r="F395" s="14">
        <v>5180</v>
      </c>
      <c r="G395" s="14">
        <v>1942.5</v>
      </c>
      <c r="H395" s="14">
        <f>SalesData[[#This Row],[Revenue]]-SalesData[[#This Row],[Cost]]</f>
        <v>3237.5</v>
      </c>
      <c r="I395" s="23">
        <f>(SalesData[[#This Row],[Profit]]/SalesData[[#This Row],[Revenue]])*100</f>
        <v>62.5</v>
      </c>
    </row>
    <row r="396" spans="1:9" x14ac:dyDescent="0.3">
      <c r="A396" s="8">
        <v>4</v>
      </c>
      <c r="B396" s="8">
        <v>304806</v>
      </c>
      <c r="C396" s="8" t="s">
        <v>4</v>
      </c>
      <c r="D396" s="9">
        <v>861</v>
      </c>
      <c r="E396" s="10">
        <v>44105</v>
      </c>
      <c r="F396" s="14">
        <v>5166</v>
      </c>
      <c r="G396" s="14">
        <v>2367.75</v>
      </c>
      <c r="H396" s="14">
        <f>SalesData[[#This Row],[Revenue]]-SalesData[[#This Row],[Cost]]</f>
        <v>2798.25</v>
      </c>
      <c r="I396" s="23">
        <f>(SalesData[[#This Row],[Profit]]/SalesData[[#This Row],[Revenue]])*100</f>
        <v>54.166666666666664</v>
      </c>
    </row>
    <row r="397" spans="1:9" x14ac:dyDescent="0.3">
      <c r="A397" s="8">
        <v>1</v>
      </c>
      <c r="B397" s="8">
        <v>142979</v>
      </c>
      <c r="C397" s="8" t="s">
        <v>5</v>
      </c>
      <c r="D397" s="9">
        <v>1031</v>
      </c>
      <c r="E397" s="10">
        <v>43709</v>
      </c>
      <c r="F397" s="14">
        <v>5155</v>
      </c>
      <c r="G397" s="14">
        <v>2062</v>
      </c>
      <c r="H397" s="14">
        <f>SalesData[[#This Row],[Revenue]]-SalesData[[#This Row],[Cost]]</f>
        <v>3093</v>
      </c>
      <c r="I397" s="23">
        <f>(SalesData[[#This Row],[Profit]]/SalesData[[#This Row],[Revenue]])*100</f>
        <v>60</v>
      </c>
    </row>
    <row r="398" spans="1:9" x14ac:dyDescent="0.3">
      <c r="A398" s="8">
        <v>3</v>
      </c>
      <c r="B398" s="8">
        <v>600124</v>
      </c>
      <c r="C398" s="8" t="s">
        <v>5</v>
      </c>
      <c r="D398" s="9">
        <v>1030</v>
      </c>
      <c r="E398" s="10">
        <v>43952</v>
      </c>
      <c r="F398" s="14">
        <v>5150</v>
      </c>
      <c r="G398" s="14">
        <v>2060</v>
      </c>
      <c r="H398" s="14">
        <f>SalesData[[#This Row],[Revenue]]-SalesData[[#This Row],[Cost]]</f>
        <v>3090</v>
      </c>
      <c r="I398" s="23">
        <f>(SalesData[[#This Row],[Profit]]/SalesData[[#This Row],[Revenue]])*100</f>
        <v>60</v>
      </c>
    </row>
    <row r="399" spans="1:9" x14ac:dyDescent="0.3">
      <c r="A399" s="8">
        <v>1</v>
      </c>
      <c r="B399" s="8">
        <v>428131</v>
      </c>
      <c r="C399" s="8" t="s">
        <v>4</v>
      </c>
      <c r="D399" s="9">
        <v>853</v>
      </c>
      <c r="E399" s="10">
        <v>44166</v>
      </c>
      <c r="F399" s="14">
        <v>5118</v>
      </c>
      <c r="G399" s="14">
        <v>2345.75</v>
      </c>
      <c r="H399" s="14">
        <f>SalesData[[#This Row],[Revenue]]-SalesData[[#This Row],[Cost]]</f>
        <v>2772.25</v>
      </c>
      <c r="I399" s="23">
        <f>(SalesData[[#This Row],[Profit]]/SalesData[[#This Row],[Revenue]])*100</f>
        <v>54.166666666666664</v>
      </c>
    </row>
    <row r="400" spans="1:9" x14ac:dyDescent="0.3">
      <c r="A400" s="8">
        <v>4</v>
      </c>
      <c r="B400" s="8">
        <v>721092</v>
      </c>
      <c r="C400" s="8" t="s">
        <v>5</v>
      </c>
      <c r="D400" s="9">
        <v>1013</v>
      </c>
      <c r="E400" s="10">
        <v>44166</v>
      </c>
      <c r="F400" s="14">
        <v>5065</v>
      </c>
      <c r="G400" s="14">
        <v>2026</v>
      </c>
      <c r="H400" s="14">
        <f>SalesData[[#This Row],[Revenue]]-SalesData[[#This Row],[Cost]]</f>
        <v>3039</v>
      </c>
      <c r="I400" s="23">
        <f>(SalesData[[#This Row],[Profit]]/SalesData[[#This Row],[Revenue]])*100</f>
        <v>60</v>
      </c>
    </row>
    <row r="401" spans="1:9" x14ac:dyDescent="0.3">
      <c r="A401" s="8">
        <v>4</v>
      </c>
      <c r="B401" s="8">
        <v>640447</v>
      </c>
      <c r="C401" s="8" t="s">
        <v>5</v>
      </c>
      <c r="D401" s="9">
        <v>1006</v>
      </c>
      <c r="E401" s="10">
        <v>43983</v>
      </c>
      <c r="F401" s="14">
        <v>5030</v>
      </c>
      <c r="G401" s="14">
        <v>2012</v>
      </c>
      <c r="H401" s="14">
        <f>SalesData[[#This Row],[Revenue]]-SalesData[[#This Row],[Cost]]</f>
        <v>3018</v>
      </c>
      <c r="I401" s="23">
        <f>(SalesData[[#This Row],[Profit]]/SalesData[[#This Row],[Revenue]])*100</f>
        <v>60</v>
      </c>
    </row>
    <row r="402" spans="1:9" x14ac:dyDescent="0.3">
      <c r="A402" s="8">
        <v>3</v>
      </c>
      <c r="B402" s="8">
        <v>766207</v>
      </c>
      <c r="C402" s="8" t="s">
        <v>6</v>
      </c>
      <c r="D402" s="9">
        <v>994</v>
      </c>
      <c r="E402" s="10">
        <v>43709</v>
      </c>
      <c r="F402" s="14">
        <v>4970</v>
      </c>
      <c r="G402" s="14">
        <v>2186.8000000000002</v>
      </c>
      <c r="H402" s="14">
        <f>SalesData[[#This Row],[Revenue]]-SalesData[[#This Row],[Cost]]</f>
        <v>2783.2</v>
      </c>
      <c r="I402" s="23">
        <f>(SalesData[[#This Row],[Profit]]/SalesData[[#This Row],[Revenue]])*100</f>
        <v>55.999999999999993</v>
      </c>
    </row>
    <row r="403" spans="1:9" x14ac:dyDescent="0.3">
      <c r="A403" s="8">
        <v>4</v>
      </c>
      <c r="B403" s="8">
        <v>560581</v>
      </c>
      <c r="C403" s="8" t="s">
        <v>5</v>
      </c>
      <c r="D403" s="9">
        <v>991</v>
      </c>
      <c r="E403" s="10">
        <v>43983</v>
      </c>
      <c r="F403" s="14">
        <v>4955</v>
      </c>
      <c r="G403" s="14">
        <v>1982</v>
      </c>
      <c r="H403" s="14">
        <f>SalesData[[#This Row],[Revenue]]-SalesData[[#This Row],[Cost]]</f>
        <v>2973</v>
      </c>
      <c r="I403" s="23">
        <f>(SalesData[[#This Row],[Profit]]/SalesData[[#This Row],[Revenue]])*100</f>
        <v>60</v>
      </c>
    </row>
    <row r="404" spans="1:9" x14ac:dyDescent="0.3">
      <c r="A404" s="8">
        <v>4</v>
      </c>
      <c r="B404" s="8">
        <v>108848</v>
      </c>
      <c r="C404" s="8" t="s">
        <v>8</v>
      </c>
      <c r="D404" s="9">
        <v>1642</v>
      </c>
      <c r="E404" s="10">
        <v>44044</v>
      </c>
      <c r="F404" s="14">
        <v>4926</v>
      </c>
      <c r="G404" s="14">
        <v>2052.5</v>
      </c>
      <c r="H404" s="14">
        <f>SalesData[[#This Row],[Revenue]]-SalesData[[#This Row],[Cost]]</f>
        <v>2873.5</v>
      </c>
      <c r="I404" s="23">
        <f>(SalesData[[#This Row],[Profit]]/SalesData[[#This Row],[Revenue]])*100</f>
        <v>58.333333333333336</v>
      </c>
    </row>
    <row r="405" spans="1:9" x14ac:dyDescent="0.3">
      <c r="A405" s="8">
        <v>3</v>
      </c>
      <c r="B405" s="8">
        <v>140794</v>
      </c>
      <c r="C405" s="8" t="s">
        <v>5</v>
      </c>
      <c r="D405" s="9">
        <v>974</v>
      </c>
      <c r="E405" s="10">
        <v>43862</v>
      </c>
      <c r="F405" s="14">
        <v>4870</v>
      </c>
      <c r="G405" s="14">
        <v>1948</v>
      </c>
      <c r="H405" s="14">
        <f>SalesData[[#This Row],[Revenue]]-SalesData[[#This Row],[Cost]]</f>
        <v>2922</v>
      </c>
      <c r="I405" s="23">
        <f>(SalesData[[#This Row],[Profit]]/SalesData[[#This Row],[Revenue]])*100</f>
        <v>60</v>
      </c>
    </row>
    <row r="406" spans="1:9" x14ac:dyDescent="0.3">
      <c r="A406" s="8">
        <v>5</v>
      </c>
      <c r="B406" s="8">
        <v>123431</v>
      </c>
      <c r="C406" s="8" t="s">
        <v>5</v>
      </c>
      <c r="D406" s="9">
        <v>973</v>
      </c>
      <c r="E406" s="10">
        <v>43891</v>
      </c>
      <c r="F406" s="14">
        <v>4865</v>
      </c>
      <c r="G406" s="14">
        <v>1946</v>
      </c>
      <c r="H406" s="14">
        <f>SalesData[[#This Row],[Revenue]]-SalesData[[#This Row],[Cost]]</f>
        <v>2919</v>
      </c>
      <c r="I406" s="23">
        <f>(SalesData[[#This Row],[Profit]]/SalesData[[#This Row],[Revenue]])*100</f>
        <v>60</v>
      </c>
    </row>
    <row r="407" spans="1:9" x14ac:dyDescent="0.3">
      <c r="A407" s="8">
        <v>1</v>
      </c>
      <c r="B407" s="8">
        <v>156941</v>
      </c>
      <c r="C407" s="8" t="s">
        <v>4</v>
      </c>
      <c r="D407" s="9">
        <v>809</v>
      </c>
      <c r="E407" s="10">
        <v>43739</v>
      </c>
      <c r="F407" s="14">
        <v>4854</v>
      </c>
      <c r="G407" s="14">
        <v>2224.75</v>
      </c>
      <c r="H407" s="14">
        <f>SalesData[[#This Row],[Revenue]]-SalesData[[#This Row],[Cost]]</f>
        <v>2629.25</v>
      </c>
      <c r="I407" s="23">
        <f>(SalesData[[#This Row],[Profit]]/SalesData[[#This Row],[Revenue]])*100</f>
        <v>54.166666666666664</v>
      </c>
    </row>
    <row r="408" spans="1:9" x14ac:dyDescent="0.3">
      <c r="A408" s="8">
        <v>4</v>
      </c>
      <c r="B408" s="8">
        <v>256775</v>
      </c>
      <c r="C408" s="8" t="s">
        <v>6</v>
      </c>
      <c r="D408" s="9">
        <v>970</v>
      </c>
      <c r="E408" s="10">
        <v>43770</v>
      </c>
      <c r="F408" s="14">
        <v>4850</v>
      </c>
      <c r="G408" s="14">
        <v>2134</v>
      </c>
      <c r="H408" s="14">
        <f>SalesData[[#This Row],[Revenue]]-SalesData[[#This Row],[Cost]]</f>
        <v>2716</v>
      </c>
      <c r="I408" s="23">
        <f>(SalesData[[#This Row],[Profit]]/SalesData[[#This Row],[Revenue]])*100</f>
        <v>56.000000000000007</v>
      </c>
    </row>
    <row r="409" spans="1:9" x14ac:dyDescent="0.3">
      <c r="A409" s="8">
        <v>2</v>
      </c>
      <c r="B409" s="8">
        <v>666752</v>
      </c>
      <c r="C409" s="8" t="s">
        <v>4</v>
      </c>
      <c r="D409" s="9">
        <v>807</v>
      </c>
      <c r="E409" s="10">
        <v>43862</v>
      </c>
      <c r="F409" s="14">
        <v>4842</v>
      </c>
      <c r="G409" s="14">
        <v>2219.25</v>
      </c>
      <c r="H409" s="14">
        <f>SalesData[[#This Row],[Revenue]]-SalesData[[#This Row],[Cost]]</f>
        <v>2622.75</v>
      </c>
      <c r="I409" s="23">
        <f>(SalesData[[#This Row],[Profit]]/SalesData[[#This Row],[Revenue]])*100</f>
        <v>54.166666666666664</v>
      </c>
    </row>
    <row r="410" spans="1:9" x14ac:dyDescent="0.3">
      <c r="A410" s="8">
        <v>3</v>
      </c>
      <c r="B410" s="8">
        <v>103112</v>
      </c>
      <c r="C410" s="8" t="s">
        <v>7</v>
      </c>
      <c r="D410" s="9">
        <v>1210</v>
      </c>
      <c r="E410" s="10">
        <v>43891</v>
      </c>
      <c r="F410" s="14">
        <v>4840</v>
      </c>
      <c r="G410" s="14">
        <v>1815</v>
      </c>
      <c r="H410" s="14">
        <f>SalesData[[#This Row],[Revenue]]-SalesData[[#This Row],[Cost]]</f>
        <v>3025</v>
      </c>
      <c r="I410" s="23">
        <f>(SalesData[[#This Row],[Profit]]/SalesData[[#This Row],[Revenue]])*100</f>
        <v>62.5</v>
      </c>
    </row>
    <row r="411" spans="1:9" x14ac:dyDescent="0.3">
      <c r="A411" s="8">
        <v>3</v>
      </c>
      <c r="B411" s="8">
        <v>518063</v>
      </c>
      <c r="C411" s="8" t="s">
        <v>7</v>
      </c>
      <c r="D411" s="9">
        <v>1198</v>
      </c>
      <c r="E411" s="10">
        <v>43739</v>
      </c>
      <c r="F411" s="14">
        <v>4792</v>
      </c>
      <c r="G411" s="14">
        <v>1797</v>
      </c>
      <c r="H411" s="14">
        <f>SalesData[[#This Row],[Revenue]]-SalesData[[#This Row],[Cost]]</f>
        <v>2995</v>
      </c>
      <c r="I411" s="23">
        <f>(SalesData[[#This Row],[Profit]]/SalesData[[#This Row],[Revenue]])*100</f>
        <v>62.5</v>
      </c>
    </row>
    <row r="412" spans="1:9" x14ac:dyDescent="0.3">
      <c r="A412" s="8">
        <v>2</v>
      </c>
      <c r="B412" s="8">
        <v>561318</v>
      </c>
      <c r="C412" s="8" t="s">
        <v>8</v>
      </c>
      <c r="D412" s="9">
        <v>1583</v>
      </c>
      <c r="E412" s="10">
        <v>43983</v>
      </c>
      <c r="F412" s="14">
        <v>4749</v>
      </c>
      <c r="G412" s="14">
        <v>1978.75</v>
      </c>
      <c r="H412" s="14">
        <f>SalesData[[#This Row],[Revenue]]-SalesData[[#This Row],[Cost]]</f>
        <v>2770.25</v>
      </c>
      <c r="I412" s="23">
        <f>(SalesData[[#This Row],[Profit]]/SalesData[[#This Row],[Revenue]])*100</f>
        <v>58.333333333333336</v>
      </c>
    </row>
    <row r="413" spans="1:9" x14ac:dyDescent="0.3">
      <c r="A413" s="8">
        <v>1</v>
      </c>
      <c r="B413" s="8">
        <v>628954</v>
      </c>
      <c r="C413" s="8" t="s">
        <v>8</v>
      </c>
      <c r="D413" s="9">
        <v>1582</v>
      </c>
      <c r="E413" s="10">
        <v>44166</v>
      </c>
      <c r="F413" s="14">
        <v>4746</v>
      </c>
      <c r="G413" s="14">
        <v>1977.5</v>
      </c>
      <c r="H413" s="14">
        <f>SalesData[[#This Row],[Revenue]]-SalesData[[#This Row],[Cost]]</f>
        <v>2768.5</v>
      </c>
      <c r="I413" s="23">
        <f>(SalesData[[#This Row],[Profit]]/SalesData[[#This Row],[Revenue]])*100</f>
        <v>58.333333333333336</v>
      </c>
    </row>
    <row r="414" spans="1:9" x14ac:dyDescent="0.3">
      <c r="A414" s="8">
        <v>1</v>
      </c>
      <c r="B414" s="8">
        <v>217808</v>
      </c>
      <c r="C414" s="8" t="s">
        <v>4</v>
      </c>
      <c r="D414" s="9">
        <v>790</v>
      </c>
      <c r="E414" s="10">
        <v>43952</v>
      </c>
      <c r="F414" s="14">
        <v>4740</v>
      </c>
      <c r="G414" s="14">
        <v>2172.5</v>
      </c>
      <c r="H414" s="14">
        <f>SalesData[[#This Row],[Revenue]]-SalesData[[#This Row],[Cost]]</f>
        <v>2567.5</v>
      </c>
      <c r="I414" s="23">
        <f>(SalesData[[#This Row],[Profit]]/SalesData[[#This Row],[Revenue]])*100</f>
        <v>54.166666666666664</v>
      </c>
    </row>
    <row r="415" spans="1:9" x14ac:dyDescent="0.3">
      <c r="A415" s="8">
        <v>5</v>
      </c>
      <c r="B415" s="8">
        <v>565067</v>
      </c>
      <c r="C415" s="8" t="s">
        <v>8</v>
      </c>
      <c r="D415" s="9">
        <v>1579</v>
      </c>
      <c r="E415" s="10">
        <v>43891</v>
      </c>
      <c r="F415" s="14">
        <v>4737</v>
      </c>
      <c r="G415" s="14">
        <v>1973.75</v>
      </c>
      <c r="H415" s="14">
        <f>SalesData[[#This Row],[Revenue]]-SalesData[[#This Row],[Cost]]</f>
        <v>2763.25</v>
      </c>
      <c r="I415" s="23">
        <f>(SalesData[[#This Row],[Profit]]/SalesData[[#This Row],[Revenue]])*100</f>
        <v>58.333333333333336</v>
      </c>
    </row>
    <row r="416" spans="1:9" x14ac:dyDescent="0.3">
      <c r="A416" s="8">
        <v>2</v>
      </c>
      <c r="B416" s="8">
        <v>550622</v>
      </c>
      <c r="C416" s="8" t="s">
        <v>6</v>
      </c>
      <c r="D416" s="9">
        <v>947</v>
      </c>
      <c r="E416" s="10">
        <v>43709</v>
      </c>
      <c r="F416" s="14">
        <v>4735</v>
      </c>
      <c r="G416" s="14">
        <v>2083.4</v>
      </c>
      <c r="H416" s="14">
        <f>SalesData[[#This Row],[Revenue]]-SalesData[[#This Row],[Cost]]</f>
        <v>2651.6</v>
      </c>
      <c r="I416" s="23">
        <f>(SalesData[[#This Row],[Profit]]/SalesData[[#This Row],[Revenue]])*100</f>
        <v>55.999999999999993</v>
      </c>
    </row>
    <row r="417" spans="1:9" x14ac:dyDescent="0.3">
      <c r="A417" s="8">
        <v>2</v>
      </c>
      <c r="B417" s="8">
        <v>358173</v>
      </c>
      <c r="C417" s="8" t="s">
        <v>8</v>
      </c>
      <c r="D417" s="9">
        <v>1570</v>
      </c>
      <c r="E417" s="10">
        <v>43983</v>
      </c>
      <c r="F417" s="14">
        <v>4710</v>
      </c>
      <c r="G417" s="14">
        <v>1962.5</v>
      </c>
      <c r="H417" s="14">
        <f>SalesData[[#This Row],[Revenue]]-SalesData[[#This Row],[Cost]]</f>
        <v>2747.5</v>
      </c>
      <c r="I417" s="23">
        <f>(SalesData[[#This Row],[Profit]]/SalesData[[#This Row],[Revenue]])*100</f>
        <v>58.333333333333336</v>
      </c>
    </row>
    <row r="418" spans="1:9" x14ac:dyDescent="0.3">
      <c r="A418" s="8">
        <v>2</v>
      </c>
      <c r="B418" s="8">
        <v>544809</v>
      </c>
      <c r="C418" s="8" t="s">
        <v>6</v>
      </c>
      <c r="D418" s="9">
        <v>941</v>
      </c>
      <c r="E418" s="10">
        <v>44136</v>
      </c>
      <c r="F418" s="14">
        <v>4705</v>
      </c>
      <c r="G418" s="14">
        <v>2070.1999999999998</v>
      </c>
      <c r="H418" s="14">
        <f>SalesData[[#This Row],[Revenue]]-SalesData[[#This Row],[Cost]]</f>
        <v>2634.8</v>
      </c>
      <c r="I418" s="23">
        <f>(SalesData[[#This Row],[Profit]]/SalesData[[#This Row],[Revenue]])*100</f>
        <v>56.000000000000007</v>
      </c>
    </row>
    <row r="419" spans="1:9" x14ac:dyDescent="0.3">
      <c r="A419" s="8">
        <v>1</v>
      </c>
      <c r="B419" s="8">
        <v>819278</v>
      </c>
      <c r="C419" s="8" t="s">
        <v>7</v>
      </c>
      <c r="D419" s="9">
        <v>1174</v>
      </c>
      <c r="E419" s="10">
        <v>44044</v>
      </c>
      <c r="F419" s="14">
        <v>4696</v>
      </c>
      <c r="G419" s="14">
        <v>1761</v>
      </c>
      <c r="H419" s="14">
        <f>SalesData[[#This Row],[Revenue]]-SalesData[[#This Row],[Cost]]</f>
        <v>2935</v>
      </c>
      <c r="I419" s="23">
        <f>(SalesData[[#This Row],[Profit]]/SalesData[[#This Row],[Revenue]])*100</f>
        <v>62.5</v>
      </c>
    </row>
    <row r="420" spans="1:9" x14ac:dyDescent="0.3">
      <c r="A420" s="8">
        <v>1</v>
      </c>
      <c r="B420" s="8">
        <v>762271</v>
      </c>
      <c r="C420" s="8" t="s">
        <v>8</v>
      </c>
      <c r="D420" s="9">
        <v>1565</v>
      </c>
      <c r="E420" s="10">
        <v>44105</v>
      </c>
      <c r="F420" s="14">
        <v>4695</v>
      </c>
      <c r="G420" s="14">
        <v>1956.25</v>
      </c>
      <c r="H420" s="14">
        <f>SalesData[[#This Row],[Revenue]]-SalesData[[#This Row],[Cost]]</f>
        <v>2738.75</v>
      </c>
      <c r="I420" s="23">
        <f>(SalesData[[#This Row],[Profit]]/SalesData[[#This Row],[Revenue]])*100</f>
        <v>58.333333333333336</v>
      </c>
    </row>
    <row r="421" spans="1:9" x14ac:dyDescent="0.3">
      <c r="A421" s="8">
        <v>4</v>
      </c>
      <c r="B421" s="8">
        <v>521663</v>
      </c>
      <c r="C421" s="8" t="s">
        <v>8</v>
      </c>
      <c r="D421" s="9">
        <v>1531</v>
      </c>
      <c r="E421" s="10">
        <v>44166</v>
      </c>
      <c r="F421" s="14">
        <v>4593</v>
      </c>
      <c r="G421" s="14">
        <v>1913.75</v>
      </c>
      <c r="H421" s="14">
        <f>SalesData[[#This Row],[Revenue]]-SalesData[[#This Row],[Cost]]</f>
        <v>2679.25</v>
      </c>
      <c r="I421" s="23">
        <f>(SalesData[[#This Row],[Profit]]/SalesData[[#This Row],[Revenue]])*100</f>
        <v>58.333333333333336</v>
      </c>
    </row>
    <row r="422" spans="1:9" x14ac:dyDescent="0.3">
      <c r="A422" s="8">
        <v>5</v>
      </c>
      <c r="B422" s="8">
        <v>770750</v>
      </c>
      <c r="C422" s="8" t="s">
        <v>5</v>
      </c>
      <c r="D422" s="9">
        <v>918</v>
      </c>
      <c r="E422" s="10">
        <v>43952</v>
      </c>
      <c r="F422" s="14">
        <v>4590</v>
      </c>
      <c r="G422" s="14">
        <v>1836</v>
      </c>
      <c r="H422" s="14">
        <f>SalesData[[#This Row],[Revenue]]-SalesData[[#This Row],[Cost]]</f>
        <v>2754</v>
      </c>
      <c r="I422" s="23">
        <f>(SalesData[[#This Row],[Profit]]/SalesData[[#This Row],[Revenue]])*100</f>
        <v>60</v>
      </c>
    </row>
    <row r="423" spans="1:9" x14ac:dyDescent="0.3">
      <c r="A423" s="8">
        <v>1</v>
      </c>
      <c r="B423" s="8">
        <v>587301</v>
      </c>
      <c r="C423" s="8" t="s">
        <v>8</v>
      </c>
      <c r="D423" s="9">
        <v>1527</v>
      </c>
      <c r="E423" s="10">
        <v>43709</v>
      </c>
      <c r="F423" s="14">
        <v>4581</v>
      </c>
      <c r="G423" s="14">
        <v>1908.75</v>
      </c>
      <c r="H423" s="14">
        <f>SalesData[[#This Row],[Revenue]]-SalesData[[#This Row],[Cost]]</f>
        <v>2672.25</v>
      </c>
      <c r="I423" s="23">
        <f>(SalesData[[#This Row],[Profit]]/SalesData[[#This Row],[Revenue]])*100</f>
        <v>58.333333333333336</v>
      </c>
    </row>
    <row r="424" spans="1:9" x14ac:dyDescent="0.3">
      <c r="A424" s="8">
        <v>5</v>
      </c>
      <c r="B424" s="8">
        <v>855262</v>
      </c>
      <c r="C424" s="8" t="s">
        <v>5</v>
      </c>
      <c r="D424" s="9">
        <v>914</v>
      </c>
      <c r="E424" s="10">
        <v>44166</v>
      </c>
      <c r="F424" s="14">
        <v>4570</v>
      </c>
      <c r="G424" s="14">
        <v>1828</v>
      </c>
      <c r="H424" s="14">
        <f>SalesData[[#This Row],[Revenue]]-SalesData[[#This Row],[Cost]]</f>
        <v>2742</v>
      </c>
      <c r="I424" s="23">
        <f>(SalesData[[#This Row],[Profit]]/SalesData[[#This Row],[Revenue]])*100</f>
        <v>60</v>
      </c>
    </row>
    <row r="425" spans="1:9" x14ac:dyDescent="0.3">
      <c r="A425" s="8">
        <v>1</v>
      </c>
      <c r="B425" s="8">
        <v>144696</v>
      </c>
      <c r="C425" s="8" t="s">
        <v>5</v>
      </c>
      <c r="D425" s="9">
        <v>912</v>
      </c>
      <c r="E425" s="10">
        <v>43770</v>
      </c>
      <c r="F425" s="14">
        <v>4560</v>
      </c>
      <c r="G425" s="14">
        <v>1824</v>
      </c>
      <c r="H425" s="14">
        <f>SalesData[[#This Row],[Revenue]]-SalesData[[#This Row],[Cost]]</f>
        <v>2736</v>
      </c>
      <c r="I425" s="23">
        <f>(SalesData[[#This Row],[Profit]]/SalesData[[#This Row],[Revenue]])*100</f>
        <v>60</v>
      </c>
    </row>
    <row r="426" spans="1:9" x14ac:dyDescent="0.3">
      <c r="A426" s="8">
        <v>3</v>
      </c>
      <c r="B426" s="8">
        <v>592176</v>
      </c>
      <c r="C426" s="8" t="s">
        <v>8</v>
      </c>
      <c r="D426" s="9">
        <v>1514</v>
      </c>
      <c r="E426" s="10">
        <v>43739</v>
      </c>
      <c r="F426" s="14">
        <v>4542</v>
      </c>
      <c r="G426" s="14">
        <v>1892.5</v>
      </c>
      <c r="H426" s="14">
        <f>SalesData[[#This Row],[Revenue]]-SalesData[[#This Row],[Cost]]</f>
        <v>2649.5</v>
      </c>
      <c r="I426" s="23">
        <f>(SalesData[[#This Row],[Profit]]/SalesData[[#This Row],[Revenue]])*100</f>
        <v>58.333333333333336</v>
      </c>
    </row>
    <row r="427" spans="1:9" x14ac:dyDescent="0.3">
      <c r="A427" s="8">
        <v>3</v>
      </c>
      <c r="B427" s="8">
        <v>170514</v>
      </c>
      <c r="C427" s="8" t="s">
        <v>5</v>
      </c>
      <c r="D427" s="9">
        <v>905</v>
      </c>
      <c r="E427" s="10">
        <v>44105</v>
      </c>
      <c r="F427" s="14">
        <v>4525</v>
      </c>
      <c r="G427" s="14">
        <v>1810</v>
      </c>
      <c r="H427" s="14">
        <f>SalesData[[#This Row],[Revenue]]-SalesData[[#This Row],[Cost]]</f>
        <v>2715</v>
      </c>
      <c r="I427" s="23">
        <f>(SalesData[[#This Row],[Profit]]/SalesData[[#This Row],[Revenue]])*100</f>
        <v>60</v>
      </c>
    </row>
    <row r="428" spans="1:9" x14ac:dyDescent="0.3">
      <c r="A428" s="8">
        <v>5</v>
      </c>
      <c r="B428" s="8">
        <v>721252</v>
      </c>
      <c r="C428" s="8" t="s">
        <v>8</v>
      </c>
      <c r="D428" s="9">
        <v>1498</v>
      </c>
      <c r="E428" s="10">
        <v>43983</v>
      </c>
      <c r="F428" s="14">
        <v>4494</v>
      </c>
      <c r="G428" s="14">
        <v>1872.5</v>
      </c>
      <c r="H428" s="14">
        <f>SalesData[[#This Row],[Revenue]]-SalesData[[#This Row],[Cost]]</f>
        <v>2621.5</v>
      </c>
      <c r="I428" s="23">
        <f>(SalesData[[#This Row],[Profit]]/SalesData[[#This Row],[Revenue]])*100</f>
        <v>58.333333333333336</v>
      </c>
    </row>
    <row r="429" spans="1:9" x14ac:dyDescent="0.3">
      <c r="A429" s="8">
        <v>2</v>
      </c>
      <c r="B429" s="8">
        <v>356877</v>
      </c>
      <c r="C429" s="8" t="s">
        <v>8</v>
      </c>
      <c r="D429" s="9">
        <v>1496</v>
      </c>
      <c r="E429" s="10">
        <v>44105</v>
      </c>
      <c r="F429" s="14">
        <v>4488</v>
      </c>
      <c r="G429" s="14">
        <v>1870</v>
      </c>
      <c r="H429" s="14">
        <f>SalesData[[#This Row],[Revenue]]-SalesData[[#This Row],[Cost]]</f>
        <v>2618</v>
      </c>
      <c r="I429" s="23">
        <f>(SalesData[[#This Row],[Profit]]/SalesData[[#This Row],[Revenue]])*100</f>
        <v>58.333333333333336</v>
      </c>
    </row>
    <row r="430" spans="1:9" x14ac:dyDescent="0.3">
      <c r="A430" s="8">
        <v>3</v>
      </c>
      <c r="B430" s="8">
        <v>138905</v>
      </c>
      <c r="C430" s="8" t="s">
        <v>8</v>
      </c>
      <c r="D430" s="9">
        <v>1491</v>
      </c>
      <c r="E430" s="10">
        <v>43891</v>
      </c>
      <c r="F430" s="14">
        <v>4473</v>
      </c>
      <c r="G430" s="14">
        <v>1863.75</v>
      </c>
      <c r="H430" s="14">
        <f>SalesData[[#This Row],[Revenue]]-SalesData[[#This Row],[Cost]]</f>
        <v>2609.25</v>
      </c>
      <c r="I430" s="23">
        <f>(SalesData[[#This Row],[Profit]]/SalesData[[#This Row],[Revenue]])*100</f>
        <v>58.333333333333336</v>
      </c>
    </row>
    <row r="431" spans="1:9" x14ac:dyDescent="0.3">
      <c r="A431" s="8">
        <v>4</v>
      </c>
      <c r="B431" s="8">
        <v>137994</v>
      </c>
      <c r="C431" s="8" t="s">
        <v>7</v>
      </c>
      <c r="D431" s="9">
        <v>1117.5</v>
      </c>
      <c r="E431" s="10">
        <v>43831</v>
      </c>
      <c r="F431" s="14">
        <v>4470</v>
      </c>
      <c r="G431" s="14">
        <v>1676.25</v>
      </c>
      <c r="H431" s="14">
        <f>SalesData[[#This Row],[Revenue]]-SalesData[[#This Row],[Cost]]</f>
        <v>2793.75</v>
      </c>
      <c r="I431" s="23">
        <f>(SalesData[[#This Row],[Profit]]/SalesData[[#This Row],[Revenue]])*100</f>
        <v>62.5</v>
      </c>
    </row>
    <row r="432" spans="1:9" x14ac:dyDescent="0.3">
      <c r="A432" s="8">
        <v>3</v>
      </c>
      <c r="B432" s="8">
        <v>787606</v>
      </c>
      <c r="C432" s="8" t="s">
        <v>7</v>
      </c>
      <c r="D432" s="9">
        <v>1116</v>
      </c>
      <c r="E432" s="10">
        <v>43862</v>
      </c>
      <c r="F432" s="14">
        <v>4464</v>
      </c>
      <c r="G432" s="14">
        <v>1674</v>
      </c>
      <c r="H432" s="14">
        <f>SalesData[[#This Row],[Revenue]]-SalesData[[#This Row],[Cost]]</f>
        <v>2790</v>
      </c>
      <c r="I432" s="23">
        <f>(SalesData[[#This Row],[Profit]]/SalesData[[#This Row],[Revenue]])*100</f>
        <v>62.5</v>
      </c>
    </row>
    <row r="433" spans="1:9" x14ac:dyDescent="0.3">
      <c r="A433" s="8">
        <v>3</v>
      </c>
      <c r="B433" s="8">
        <v>858624</v>
      </c>
      <c r="C433" s="8" t="s">
        <v>6</v>
      </c>
      <c r="D433" s="9">
        <v>888</v>
      </c>
      <c r="E433" s="10">
        <v>43891</v>
      </c>
      <c r="F433" s="14">
        <v>4440</v>
      </c>
      <c r="G433" s="14">
        <v>1953.6</v>
      </c>
      <c r="H433" s="14">
        <f>SalesData[[#This Row],[Revenue]]-SalesData[[#This Row],[Cost]]</f>
        <v>2486.4</v>
      </c>
      <c r="I433" s="23">
        <f>(SalesData[[#This Row],[Profit]]/SalesData[[#This Row],[Revenue]])*100</f>
        <v>56.000000000000007</v>
      </c>
    </row>
    <row r="434" spans="1:9" x14ac:dyDescent="0.3">
      <c r="A434" s="8">
        <v>5</v>
      </c>
      <c r="B434" s="8">
        <v>249663</v>
      </c>
      <c r="C434" s="8" t="s">
        <v>5</v>
      </c>
      <c r="D434" s="9">
        <v>886</v>
      </c>
      <c r="E434" s="10">
        <v>43983</v>
      </c>
      <c r="F434" s="14">
        <v>4430</v>
      </c>
      <c r="G434" s="14">
        <v>1772</v>
      </c>
      <c r="H434" s="14">
        <f>SalesData[[#This Row],[Revenue]]-SalesData[[#This Row],[Cost]]</f>
        <v>2658</v>
      </c>
      <c r="I434" s="23">
        <f>(SalesData[[#This Row],[Profit]]/SalesData[[#This Row],[Revenue]])*100</f>
        <v>60</v>
      </c>
    </row>
    <row r="435" spans="1:9" x14ac:dyDescent="0.3">
      <c r="A435" s="8">
        <v>4</v>
      </c>
      <c r="B435" s="8">
        <v>455927</v>
      </c>
      <c r="C435" s="8" t="s">
        <v>4</v>
      </c>
      <c r="D435" s="9">
        <v>736</v>
      </c>
      <c r="E435" s="10">
        <v>43709</v>
      </c>
      <c r="F435" s="14">
        <v>4416</v>
      </c>
      <c r="G435" s="14">
        <v>2024</v>
      </c>
      <c r="H435" s="14">
        <f>SalesData[[#This Row],[Revenue]]-SalesData[[#This Row],[Cost]]</f>
        <v>2392</v>
      </c>
      <c r="I435" s="23">
        <f>(SalesData[[#This Row],[Profit]]/SalesData[[#This Row],[Revenue]])*100</f>
        <v>54.166666666666664</v>
      </c>
    </row>
    <row r="436" spans="1:9" x14ac:dyDescent="0.3">
      <c r="A436" s="8">
        <v>5</v>
      </c>
      <c r="B436" s="8">
        <v>889571</v>
      </c>
      <c r="C436" s="8" t="s">
        <v>5</v>
      </c>
      <c r="D436" s="9">
        <v>883</v>
      </c>
      <c r="E436" s="10">
        <v>44044</v>
      </c>
      <c r="F436" s="14">
        <v>4415</v>
      </c>
      <c r="G436" s="14">
        <v>1766</v>
      </c>
      <c r="H436" s="14">
        <f>SalesData[[#This Row],[Revenue]]-SalesData[[#This Row],[Cost]]</f>
        <v>2649</v>
      </c>
      <c r="I436" s="23">
        <f>(SalesData[[#This Row],[Profit]]/SalesData[[#This Row],[Revenue]])*100</f>
        <v>60</v>
      </c>
    </row>
    <row r="437" spans="1:9" x14ac:dyDescent="0.3">
      <c r="A437" s="8">
        <v>3</v>
      </c>
      <c r="B437" s="8">
        <v>629559</v>
      </c>
      <c r="C437" s="8" t="s">
        <v>7</v>
      </c>
      <c r="D437" s="9">
        <v>1094</v>
      </c>
      <c r="E437" s="10">
        <v>43983</v>
      </c>
      <c r="F437" s="14">
        <v>4376</v>
      </c>
      <c r="G437" s="14">
        <v>1641</v>
      </c>
      <c r="H437" s="14">
        <f>SalesData[[#This Row],[Revenue]]-SalesData[[#This Row],[Cost]]</f>
        <v>2735</v>
      </c>
      <c r="I437" s="23">
        <f>(SalesData[[#This Row],[Profit]]/SalesData[[#This Row],[Revenue]])*100</f>
        <v>62.5</v>
      </c>
    </row>
    <row r="438" spans="1:9" x14ac:dyDescent="0.3">
      <c r="A438" s="8">
        <v>3</v>
      </c>
      <c r="B438" s="8">
        <v>103317</v>
      </c>
      <c r="C438" s="8" t="s">
        <v>5</v>
      </c>
      <c r="D438" s="9">
        <v>873</v>
      </c>
      <c r="E438" s="10">
        <v>43831</v>
      </c>
      <c r="F438" s="14">
        <v>4365</v>
      </c>
      <c r="G438" s="14">
        <v>1746</v>
      </c>
      <c r="H438" s="14">
        <f>SalesData[[#This Row],[Revenue]]-SalesData[[#This Row],[Cost]]</f>
        <v>2619</v>
      </c>
      <c r="I438" s="23">
        <f>(SalesData[[#This Row],[Profit]]/SalesData[[#This Row],[Revenue]])*100</f>
        <v>60</v>
      </c>
    </row>
    <row r="439" spans="1:9" x14ac:dyDescent="0.3">
      <c r="A439" s="8">
        <v>4</v>
      </c>
      <c r="B439" s="8">
        <v>329257</v>
      </c>
      <c r="C439" s="8" t="s">
        <v>7</v>
      </c>
      <c r="D439" s="9">
        <v>1085</v>
      </c>
      <c r="E439" s="10">
        <v>44105</v>
      </c>
      <c r="F439" s="14">
        <v>4340</v>
      </c>
      <c r="G439" s="14">
        <v>1627.5</v>
      </c>
      <c r="H439" s="14">
        <f>SalesData[[#This Row],[Revenue]]-SalesData[[#This Row],[Cost]]</f>
        <v>2712.5</v>
      </c>
      <c r="I439" s="23">
        <f>(SalesData[[#This Row],[Profit]]/SalesData[[#This Row],[Revenue]])*100</f>
        <v>62.5</v>
      </c>
    </row>
    <row r="440" spans="1:9" x14ac:dyDescent="0.3">
      <c r="A440" s="8">
        <v>1</v>
      </c>
      <c r="B440" s="8">
        <v>852827</v>
      </c>
      <c r="C440" s="8" t="s">
        <v>5</v>
      </c>
      <c r="D440" s="9">
        <v>861</v>
      </c>
      <c r="E440" s="10">
        <v>44105</v>
      </c>
      <c r="F440" s="14">
        <v>4305</v>
      </c>
      <c r="G440" s="14">
        <v>1722</v>
      </c>
      <c r="H440" s="14">
        <f>SalesData[[#This Row],[Revenue]]-SalesData[[#This Row],[Cost]]</f>
        <v>2583</v>
      </c>
      <c r="I440" s="23">
        <f>(SalesData[[#This Row],[Profit]]/SalesData[[#This Row],[Revenue]])*100</f>
        <v>60</v>
      </c>
    </row>
    <row r="441" spans="1:9" x14ac:dyDescent="0.3">
      <c r="A441" s="8">
        <v>3</v>
      </c>
      <c r="B441" s="8">
        <v>681348</v>
      </c>
      <c r="C441" s="8" t="s">
        <v>6</v>
      </c>
      <c r="D441" s="9">
        <v>853</v>
      </c>
      <c r="E441" s="10">
        <v>44166</v>
      </c>
      <c r="F441" s="14">
        <v>4265</v>
      </c>
      <c r="G441" s="14">
        <v>1876.6</v>
      </c>
      <c r="H441" s="14">
        <f>SalesData[[#This Row],[Revenue]]-SalesData[[#This Row],[Cost]]</f>
        <v>2388.4</v>
      </c>
      <c r="I441" s="23">
        <f>(SalesData[[#This Row],[Profit]]/SalesData[[#This Row],[Revenue]])*100</f>
        <v>56.000000000000007</v>
      </c>
    </row>
    <row r="442" spans="1:9" x14ac:dyDescent="0.3">
      <c r="A442" s="8">
        <v>5</v>
      </c>
      <c r="B442" s="8">
        <v>295390</v>
      </c>
      <c r="C442" s="8" t="s">
        <v>4</v>
      </c>
      <c r="D442" s="9">
        <v>704</v>
      </c>
      <c r="E442" s="10">
        <v>43739</v>
      </c>
      <c r="F442" s="14">
        <v>4224</v>
      </c>
      <c r="G442" s="14">
        <v>1936</v>
      </c>
      <c r="H442" s="14">
        <f>SalesData[[#This Row],[Revenue]]-SalesData[[#This Row],[Cost]]</f>
        <v>2288</v>
      </c>
      <c r="I442" s="23">
        <f>(SalesData[[#This Row],[Profit]]/SalesData[[#This Row],[Revenue]])*100</f>
        <v>54.166666666666664</v>
      </c>
    </row>
    <row r="443" spans="1:9" x14ac:dyDescent="0.3">
      <c r="A443" s="8">
        <v>2</v>
      </c>
      <c r="B443" s="8">
        <v>791359</v>
      </c>
      <c r="C443" s="8" t="s">
        <v>8</v>
      </c>
      <c r="D443" s="9">
        <v>1397</v>
      </c>
      <c r="E443" s="10">
        <v>44105</v>
      </c>
      <c r="F443" s="14">
        <v>4191</v>
      </c>
      <c r="G443" s="14">
        <v>1746.25</v>
      </c>
      <c r="H443" s="14">
        <f>SalesData[[#This Row],[Revenue]]-SalesData[[#This Row],[Cost]]</f>
        <v>2444.75</v>
      </c>
      <c r="I443" s="23">
        <f>(SalesData[[#This Row],[Profit]]/SalesData[[#This Row],[Revenue]])*100</f>
        <v>58.333333333333336</v>
      </c>
    </row>
    <row r="444" spans="1:9" x14ac:dyDescent="0.3">
      <c r="A444" s="8">
        <v>5</v>
      </c>
      <c r="B444" s="8">
        <v>426898</v>
      </c>
      <c r="C444" s="8" t="s">
        <v>8</v>
      </c>
      <c r="D444" s="9">
        <v>1389</v>
      </c>
      <c r="E444" s="10">
        <v>43739</v>
      </c>
      <c r="F444" s="14">
        <v>4167</v>
      </c>
      <c r="G444" s="14">
        <v>1736.25</v>
      </c>
      <c r="H444" s="14">
        <f>SalesData[[#This Row],[Revenue]]-SalesData[[#This Row],[Cost]]</f>
        <v>2430.75</v>
      </c>
      <c r="I444" s="23">
        <f>(SalesData[[#This Row],[Profit]]/SalesData[[#This Row],[Revenue]])*100</f>
        <v>58.333333333333336</v>
      </c>
    </row>
    <row r="445" spans="1:9" x14ac:dyDescent="0.3">
      <c r="A445" s="8">
        <v>1</v>
      </c>
      <c r="B445" s="8">
        <v>285799</v>
      </c>
      <c r="C445" s="8" t="s">
        <v>7</v>
      </c>
      <c r="D445" s="9">
        <v>1023</v>
      </c>
      <c r="E445" s="10">
        <v>43709</v>
      </c>
      <c r="F445" s="14">
        <v>4092</v>
      </c>
      <c r="G445" s="14">
        <v>1534.5</v>
      </c>
      <c r="H445" s="14">
        <f>SalesData[[#This Row],[Revenue]]-SalesData[[#This Row],[Cost]]</f>
        <v>2557.5</v>
      </c>
      <c r="I445" s="23">
        <f>(SalesData[[#This Row],[Profit]]/SalesData[[#This Row],[Revenue]])*100</f>
        <v>62.5</v>
      </c>
    </row>
    <row r="446" spans="1:9" x14ac:dyDescent="0.3">
      <c r="A446" s="8">
        <v>1</v>
      </c>
      <c r="B446" s="8">
        <v>311475</v>
      </c>
      <c r="C446" s="8" t="s">
        <v>4</v>
      </c>
      <c r="D446" s="9">
        <v>681</v>
      </c>
      <c r="E446" s="10">
        <v>43831</v>
      </c>
      <c r="F446" s="14">
        <v>4086</v>
      </c>
      <c r="G446" s="14">
        <v>1872.75</v>
      </c>
      <c r="H446" s="14">
        <f>SalesData[[#This Row],[Revenue]]-SalesData[[#This Row],[Cost]]</f>
        <v>2213.25</v>
      </c>
      <c r="I446" s="23">
        <f>(SalesData[[#This Row],[Profit]]/SalesData[[#This Row],[Revenue]])*100</f>
        <v>54.166666666666664</v>
      </c>
    </row>
    <row r="447" spans="1:9" x14ac:dyDescent="0.3">
      <c r="A447" s="8">
        <v>2</v>
      </c>
      <c r="B447" s="8">
        <v>296951</v>
      </c>
      <c r="C447" s="8" t="s">
        <v>7</v>
      </c>
      <c r="D447" s="9">
        <v>1016</v>
      </c>
      <c r="E447" s="10">
        <v>43770</v>
      </c>
      <c r="F447" s="14">
        <v>4064</v>
      </c>
      <c r="G447" s="14">
        <v>1524</v>
      </c>
      <c r="H447" s="14">
        <f>SalesData[[#This Row],[Revenue]]-SalesData[[#This Row],[Cost]]</f>
        <v>2540</v>
      </c>
      <c r="I447" s="23">
        <f>(SalesData[[#This Row],[Profit]]/SalesData[[#This Row],[Revenue]])*100</f>
        <v>62.5</v>
      </c>
    </row>
    <row r="448" spans="1:9" x14ac:dyDescent="0.3">
      <c r="A448" s="8">
        <v>2</v>
      </c>
      <c r="B448" s="8">
        <v>151130</v>
      </c>
      <c r="C448" s="8" t="s">
        <v>8</v>
      </c>
      <c r="D448" s="9">
        <v>1351.5</v>
      </c>
      <c r="E448" s="10">
        <v>43922</v>
      </c>
      <c r="F448" s="14">
        <v>4054.5</v>
      </c>
      <c r="G448" s="14">
        <v>1689.375</v>
      </c>
      <c r="H448" s="14">
        <f>SalesData[[#This Row],[Revenue]]-SalesData[[#This Row],[Cost]]</f>
        <v>2365.125</v>
      </c>
      <c r="I448" s="23">
        <f>(SalesData[[#This Row],[Profit]]/SalesData[[#This Row],[Revenue]])*100</f>
        <v>58.333333333333336</v>
      </c>
    </row>
    <row r="449" spans="1:9" x14ac:dyDescent="0.3">
      <c r="A449" s="8">
        <v>4</v>
      </c>
      <c r="B449" s="8">
        <v>875012</v>
      </c>
      <c r="C449" s="8" t="s">
        <v>5</v>
      </c>
      <c r="D449" s="9">
        <v>809</v>
      </c>
      <c r="E449" s="10">
        <v>43739</v>
      </c>
      <c r="F449" s="14">
        <v>4045</v>
      </c>
      <c r="G449" s="14">
        <v>1618</v>
      </c>
      <c r="H449" s="14">
        <f>SalesData[[#This Row],[Revenue]]-SalesData[[#This Row],[Cost]]</f>
        <v>2427</v>
      </c>
      <c r="I449" s="23">
        <f>(SalesData[[#This Row],[Profit]]/SalesData[[#This Row],[Revenue]])*100</f>
        <v>60</v>
      </c>
    </row>
    <row r="450" spans="1:9" x14ac:dyDescent="0.3">
      <c r="A450" s="8">
        <v>5</v>
      </c>
      <c r="B450" s="8">
        <v>411519</v>
      </c>
      <c r="C450" s="8" t="s">
        <v>7</v>
      </c>
      <c r="D450" s="9">
        <v>1010</v>
      </c>
      <c r="E450" s="10">
        <v>44105</v>
      </c>
      <c r="F450" s="14">
        <v>4040</v>
      </c>
      <c r="G450" s="14">
        <v>1515</v>
      </c>
      <c r="H450" s="14">
        <f>SalesData[[#This Row],[Revenue]]-SalesData[[#This Row],[Cost]]</f>
        <v>2525</v>
      </c>
      <c r="I450" s="23">
        <f>(SalesData[[#This Row],[Profit]]/SalesData[[#This Row],[Revenue]])*100</f>
        <v>62.5</v>
      </c>
    </row>
    <row r="451" spans="1:9" x14ac:dyDescent="0.3">
      <c r="A451" s="8">
        <v>5</v>
      </c>
      <c r="B451" s="8">
        <v>608863</v>
      </c>
      <c r="C451" s="8" t="s">
        <v>5</v>
      </c>
      <c r="D451" s="9">
        <v>807</v>
      </c>
      <c r="E451" s="10">
        <v>43831</v>
      </c>
      <c r="F451" s="14">
        <v>4035</v>
      </c>
      <c r="G451" s="14">
        <v>1614</v>
      </c>
      <c r="H451" s="14">
        <f>SalesData[[#This Row],[Revenue]]-SalesData[[#This Row],[Cost]]</f>
        <v>2421</v>
      </c>
      <c r="I451" s="23">
        <f>(SalesData[[#This Row],[Profit]]/SalesData[[#This Row],[Revenue]])*100</f>
        <v>60</v>
      </c>
    </row>
    <row r="452" spans="1:9" x14ac:dyDescent="0.3">
      <c r="A452" s="8">
        <v>2</v>
      </c>
      <c r="B452" s="8">
        <v>253981</v>
      </c>
      <c r="C452" s="8" t="s">
        <v>4</v>
      </c>
      <c r="D452" s="9">
        <v>663</v>
      </c>
      <c r="E452" s="10">
        <v>44075</v>
      </c>
      <c r="F452" s="14">
        <v>3978</v>
      </c>
      <c r="G452" s="14">
        <v>1823.25</v>
      </c>
      <c r="H452" s="14">
        <f>SalesData[[#This Row],[Revenue]]-SalesData[[#This Row],[Cost]]</f>
        <v>2154.75</v>
      </c>
      <c r="I452" s="23">
        <f>(SalesData[[#This Row],[Profit]]/SalesData[[#This Row],[Revenue]])*100</f>
        <v>54.166666666666664</v>
      </c>
    </row>
    <row r="453" spans="1:9" x14ac:dyDescent="0.3">
      <c r="A453" s="8">
        <v>5</v>
      </c>
      <c r="B453" s="8">
        <v>196520</v>
      </c>
      <c r="C453" s="8" t="s">
        <v>4</v>
      </c>
      <c r="D453" s="9">
        <v>663</v>
      </c>
      <c r="E453" s="10">
        <v>43739</v>
      </c>
      <c r="F453" s="14">
        <v>3978</v>
      </c>
      <c r="G453" s="14">
        <v>1823.25</v>
      </c>
      <c r="H453" s="14">
        <f>SalesData[[#This Row],[Revenue]]-SalesData[[#This Row],[Cost]]</f>
        <v>2154.75</v>
      </c>
      <c r="I453" s="23">
        <f>(SalesData[[#This Row],[Profit]]/SalesData[[#This Row],[Revenue]])*100</f>
        <v>54.166666666666664</v>
      </c>
    </row>
    <row r="454" spans="1:9" x14ac:dyDescent="0.3">
      <c r="A454" s="8">
        <v>5</v>
      </c>
      <c r="B454" s="8">
        <v>514091</v>
      </c>
      <c r="C454" s="8" t="s">
        <v>8</v>
      </c>
      <c r="D454" s="9">
        <v>1326</v>
      </c>
      <c r="E454" s="10">
        <v>43891</v>
      </c>
      <c r="F454" s="14">
        <v>3978</v>
      </c>
      <c r="G454" s="14">
        <v>1657.5</v>
      </c>
      <c r="H454" s="14">
        <f>SalesData[[#This Row],[Revenue]]-SalesData[[#This Row],[Cost]]</f>
        <v>2320.5</v>
      </c>
      <c r="I454" s="23">
        <f>(SalesData[[#This Row],[Profit]]/SalesData[[#This Row],[Revenue]])*100</f>
        <v>58.333333333333336</v>
      </c>
    </row>
    <row r="455" spans="1:9" x14ac:dyDescent="0.3">
      <c r="A455" s="8">
        <v>2</v>
      </c>
      <c r="B455" s="8">
        <v>776513</v>
      </c>
      <c r="C455" s="8" t="s">
        <v>5</v>
      </c>
      <c r="D455" s="9">
        <v>795</v>
      </c>
      <c r="E455" s="10">
        <v>43891</v>
      </c>
      <c r="F455" s="14">
        <v>3975</v>
      </c>
      <c r="G455" s="14">
        <v>1590</v>
      </c>
      <c r="H455" s="14">
        <f>SalesData[[#This Row],[Revenue]]-SalesData[[#This Row],[Cost]]</f>
        <v>2385</v>
      </c>
      <c r="I455" s="23">
        <f>(SalesData[[#This Row],[Profit]]/SalesData[[#This Row],[Revenue]])*100</f>
        <v>60</v>
      </c>
    </row>
    <row r="456" spans="1:9" x14ac:dyDescent="0.3">
      <c r="A456" s="8">
        <v>1</v>
      </c>
      <c r="B456" s="8">
        <v>551997</v>
      </c>
      <c r="C456" s="8" t="s">
        <v>7</v>
      </c>
      <c r="D456" s="9">
        <v>991</v>
      </c>
      <c r="E456" s="10">
        <v>43983</v>
      </c>
      <c r="F456" s="14">
        <v>3964</v>
      </c>
      <c r="G456" s="14">
        <v>1486.5</v>
      </c>
      <c r="H456" s="14">
        <f>SalesData[[#This Row],[Revenue]]-SalesData[[#This Row],[Cost]]</f>
        <v>2477.5</v>
      </c>
      <c r="I456" s="23">
        <f>(SalesData[[#This Row],[Profit]]/SalesData[[#This Row],[Revenue]])*100</f>
        <v>62.5</v>
      </c>
    </row>
    <row r="457" spans="1:9" x14ac:dyDescent="0.3">
      <c r="A457" s="8">
        <v>3</v>
      </c>
      <c r="B457" s="8">
        <v>899629</v>
      </c>
      <c r="C457" s="8" t="s">
        <v>4</v>
      </c>
      <c r="D457" s="9">
        <v>660</v>
      </c>
      <c r="E457" s="10">
        <v>43709</v>
      </c>
      <c r="F457" s="14">
        <v>3960</v>
      </c>
      <c r="G457" s="14">
        <v>1815</v>
      </c>
      <c r="H457" s="14">
        <f>SalesData[[#This Row],[Revenue]]-SalesData[[#This Row],[Cost]]</f>
        <v>2145</v>
      </c>
      <c r="I457" s="23">
        <f>(SalesData[[#This Row],[Profit]]/SalesData[[#This Row],[Revenue]])*100</f>
        <v>54.166666666666664</v>
      </c>
    </row>
    <row r="458" spans="1:9" x14ac:dyDescent="0.3">
      <c r="A458" s="8">
        <v>5</v>
      </c>
      <c r="B458" s="8">
        <v>505339</v>
      </c>
      <c r="C458" s="8" t="s">
        <v>5</v>
      </c>
      <c r="D458" s="9">
        <v>788</v>
      </c>
      <c r="E458" s="10">
        <v>43709</v>
      </c>
      <c r="F458" s="14">
        <v>3940</v>
      </c>
      <c r="G458" s="14">
        <v>1576</v>
      </c>
      <c r="H458" s="14">
        <f>SalesData[[#This Row],[Revenue]]-SalesData[[#This Row],[Cost]]</f>
        <v>2364</v>
      </c>
      <c r="I458" s="23">
        <f>(SalesData[[#This Row],[Profit]]/SalesData[[#This Row],[Revenue]])*100</f>
        <v>60</v>
      </c>
    </row>
    <row r="459" spans="1:9" x14ac:dyDescent="0.3">
      <c r="A459" s="8">
        <v>3</v>
      </c>
      <c r="B459" s="8">
        <v>387444</v>
      </c>
      <c r="C459" s="8" t="s">
        <v>5</v>
      </c>
      <c r="D459" s="9">
        <v>787</v>
      </c>
      <c r="E459" s="10">
        <v>43983</v>
      </c>
      <c r="F459" s="14">
        <v>3935</v>
      </c>
      <c r="G459" s="14">
        <v>1574</v>
      </c>
      <c r="H459" s="14">
        <f>SalesData[[#This Row],[Revenue]]-SalesData[[#This Row],[Cost]]</f>
        <v>2361</v>
      </c>
      <c r="I459" s="23">
        <f>(SalesData[[#This Row],[Profit]]/SalesData[[#This Row],[Revenue]])*100</f>
        <v>60</v>
      </c>
    </row>
    <row r="460" spans="1:9" x14ac:dyDescent="0.3">
      <c r="A460" s="8">
        <v>4</v>
      </c>
      <c r="B460" s="8">
        <v>573970</v>
      </c>
      <c r="C460" s="8" t="s">
        <v>4</v>
      </c>
      <c r="D460" s="9">
        <v>655</v>
      </c>
      <c r="E460" s="10">
        <v>43709</v>
      </c>
      <c r="F460" s="14">
        <v>3930</v>
      </c>
      <c r="G460" s="14">
        <v>1801.25</v>
      </c>
      <c r="H460" s="14">
        <f>SalesData[[#This Row],[Revenue]]-SalesData[[#This Row],[Cost]]</f>
        <v>2128.75</v>
      </c>
      <c r="I460" s="23">
        <f>(SalesData[[#This Row],[Profit]]/SalesData[[#This Row],[Revenue]])*100</f>
        <v>54.166666666666664</v>
      </c>
    </row>
    <row r="461" spans="1:9" x14ac:dyDescent="0.3">
      <c r="A461" s="8">
        <v>5</v>
      </c>
      <c r="B461" s="8">
        <v>510933</v>
      </c>
      <c r="C461" s="8" t="s">
        <v>8</v>
      </c>
      <c r="D461" s="9">
        <v>1281</v>
      </c>
      <c r="E461" s="10">
        <v>43800</v>
      </c>
      <c r="F461" s="14">
        <v>3843</v>
      </c>
      <c r="G461" s="14">
        <v>1601.25</v>
      </c>
      <c r="H461" s="14">
        <f>SalesData[[#This Row],[Revenue]]-SalesData[[#This Row],[Cost]]</f>
        <v>2241.75</v>
      </c>
      <c r="I461" s="23">
        <f>(SalesData[[#This Row],[Profit]]/SalesData[[#This Row],[Revenue]])*100</f>
        <v>58.333333333333336</v>
      </c>
    </row>
    <row r="462" spans="1:9" x14ac:dyDescent="0.3">
      <c r="A462" s="8">
        <v>2</v>
      </c>
      <c r="B462" s="8">
        <v>897372</v>
      </c>
      <c r="C462" s="8" t="s">
        <v>4</v>
      </c>
      <c r="D462" s="9">
        <v>639</v>
      </c>
      <c r="E462" s="10">
        <v>44013</v>
      </c>
      <c r="F462" s="14">
        <v>3834</v>
      </c>
      <c r="G462" s="14">
        <v>1757.25</v>
      </c>
      <c r="H462" s="14">
        <f>SalesData[[#This Row],[Revenue]]-SalesData[[#This Row],[Cost]]</f>
        <v>2076.75</v>
      </c>
      <c r="I462" s="23">
        <f>(SalesData[[#This Row],[Profit]]/SalesData[[#This Row],[Revenue]])*100</f>
        <v>54.166666666666664</v>
      </c>
    </row>
    <row r="463" spans="1:9" x14ac:dyDescent="0.3">
      <c r="A463" s="8">
        <v>3</v>
      </c>
      <c r="B463" s="8">
        <v>584477</v>
      </c>
      <c r="C463" s="8" t="s">
        <v>4</v>
      </c>
      <c r="D463" s="9">
        <v>639</v>
      </c>
      <c r="E463" s="10">
        <v>44136</v>
      </c>
      <c r="F463" s="14">
        <v>3834</v>
      </c>
      <c r="G463" s="14">
        <v>1757.25</v>
      </c>
      <c r="H463" s="14">
        <f>SalesData[[#This Row],[Revenue]]-SalesData[[#This Row],[Cost]]</f>
        <v>2076.75</v>
      </c>
      <c r="I463" s="23">
        <f>(SalesData[[#This Row],[Profit]]/SalesData[[#This Row],[Revenue]])*100</f>
        <v>54.166666666666664</v>
      </c>
    </row>
    <row r="464" spans="1:9" x14ac:dyDescent="0.3">
      <c r="A464" s="8">
        <v>5</v>
      </c>
      <c r="B464" s="8">
        <v>238791</v>
      </c>
      <c r="C464" s="8" t="s">
        <v>5</v>
      </c>
      <c r="D464" s="9">
        <v>766</v>
      </c>
      <c r="E464" s="10">
        <v>43739</v>
      </c>
      <c r="F464" s="14">
        <v>3830</v>
      </c>
      <c r="G464" s="14">
        <v>1532</v>
      </c>
      <c r="H464" s="14">
        <f>SalesData[[#This Row],[Revenue]]-SalesData[[#This Row],[Cost]]</f>
        <v>2298</v>
      </c>
      <c r="I464" s="23">
        <f>(SalesData[[#This Row],[Profit]]/SalesData[[#This Row],[Revenue]])*100</f>
        <v>60</v>
      </c>
    </row>
    <row r="465" spans="1:9" x14ac:dyDescent="0.3">
      <c r="A465" s="8">
        <v>3</v>
      </c>
      <c r="B465" s="8">
        <v>751314</v>
      </c>
      <c r="C465" s="8" t="s">
        <v>4</v>
      </c>
      <c r="D465" s="9">
        <v>635</v>
      </c>
      <c r="E465" s="10">
        <v>44166</v>
      </c>
      <c r="F465" s="14">
        <v>3810</v>
      </c>
      <c r="G465" s="14">
        <v>1746.25</v>
      </c>
      <c r="H465" s="14">
        <f>SalesData[[#This Row],[Revenue]]-SalesData[[#This Row],[Cost]]</f>
        <v>2063.75</v>
      </c>
      <c r="I465" s="23">
        <f>(SalesData[[#This Row],[Profit]]/SalesData[[#This Row],[Revenue]])*100</f>
        <v>54.166666666666664</v>
      </c>
    </row>
    <row r="466" spans="1:9" x14ac:dyDescent="0.3">
      <c r="A466" s="8">
        <v>4</v>
      </c>
      <c r="B466" s="8">
        <v>156617</v>
      </c>
      <c r="C466" s="8" t="s">
        <v>9</v>
      </c>
      <c r="D466" s="9">
        <v>3802.5</v>
      </c>
      <c r="E466" s="10">
        <v>43922</v>
      </c>
      <c r="F466" s="14">
        <v>3802.5</v>
      </c>
      <c r="G466" s="14">
        <v>1901.25</v>
      </c>
      <c r="H466" s="14">
        <f>SalesData[[#This Row],[Revenue]]-SalesData[[#This Row],[Cost]]</f>
        <v>1901.25</v>
      </c>
      <c r="I466" s="23">
        <f>(SalesData[[#This Row],[Profit]]/SalesData[[#This Row],[Revenue]])*100</f>
        <v>50</v>
      </c>
    </row>
    <row r="467" spans="1:9" x14ac:dyDescent="0.3">
      <c r="A467" s="8">
        <v>3</v>
      </c>
      <c r="B467" s="8">
        <v>646205</v>
      </c>
      <c r="C467" s="8" t="s">
        <v>8</v>
      </c>
      <c r="D467" s="9">
        <v>1265</v>
      </c>
      <c r="E467" s="10">
        <v>43770</v>
      </c>
      <c r="F467" s="14">
        <v>3795</v>
      </c>
      <c r="G467" s="14">
        <v>1581.25</v>
      </c>
      <c r="H467" s="14">
        <f>SalesData[[#This Row],[Revenue]]-SalesData[[#This Row],[Cost]]</f>
        <v>2213.75</v>
      </c>
      <c r="I467" s="23">
        <f>(SalesData[[#This Row],[Profit]]/SalesData[[#This Row],[Revenue]])*100</f>
        <v>58.333333333333336</v>
      </c>
    </row>
    <row r="468" spans="1:9" x14ac:dyDescent="0.3">
      <c r="A468" s="8">
        <v>2</v>
      </c>
      <c r="B468" s="8">
        <v>320688</v>
      </c>
      <c r="C468" s="8" t="s">
        <v>5</v>
      </c>
      <c r="D468" s="9">
        <v>747</v>
      </c>
      <c r="E468" s="10">
        <v>44075</v>
      </c>
      <c r="F468" s="14">
        <v>3735</v>
      </c>
      <c r="G468" s="14">
        <v>1494</v>
      </c>
      <c r="H468" s="14">
        <f>SalesData[[#This Row],[Revenue]]-SalesData[[#This Row],[Cost]]</f>
        <v>2241</v>
      </c>
      <c r="I468" s="23">
        <f>(SalesData[[#This Row],[Profit]]/SalesData[[#This Row],[Revenue]])*100</f>
        <v>60</v>
      </c>
    </row>
    <row r="469" spans="1:9" x14ac:dyDescent="0.3">
      <c r="A469" s="8">
        <v>3</v>
      </c>
      <c r="B469" s="8">
        <v>871331</v>
      </c>
      <c r="C469" s="8" t="s">
        <v>8</v>
      </c>
      <c r="D469" s="9">
        <v>1233</v>
      </c>
      <c r="E469" s="10">
        <v>44166</v>
      </c>
      <c r="F469" s="14">
        <v>3699</v>
      </c>
      <c r="G469" s="14">
        <v>1541.25</v>
      </c>
      <c r="H469" s="14">
        <f>SalesData[[#This Row],[Revenue]]-SalesData[[#This Row],[Cost]]</f>
        <v>2157.75</v>
      </c>
      <c r="I469" s="23">
        <f>(SalesData[[#This Row],[Profit]]/SalesData[[#This Row],[Revenue]])*100</f>
        <v>58.333333333333336</v>
      </c>
    </row>
    <row r="470" spans="1:9" x14ac:dyDescent="0.3">
      <c r="A470" s="8">
        <v>3</v>
      </c>
      <c r="B470" s="8">
        <v>602911</v>
      </c>
      <c r="C470" s="8" t="s">
        <v>7</v>
      </c>
      <c r="D470" s="9">
        <v>923</v>
      </c>
      <c r="E470" s="10">
        <v>43891</v>
      </c>
      <c r="F470" s="14">
        <v>3692</v>
      </c>
      <c r="G470" s="14">
        <v>1384.5</v>
      </c>
      <c r="H470" s="14">
        <f>SalesData[[#This Row],[Revenue]]-SalesData[[#This Row],[Cost]]</f>
        <v>2307.5</v>
      </c>
      <c r="I470" s="23">
        <f>(SalesData[[#This Row],[Profit]]/SalesData[[#This Row],[Revenue]])*100</f>
        <v>62.5</v>
      </c>
    </row>
    <row r="471" spans="1:9" x14ac:dyDescent="0.3">
      <c r="A471" s="8">
        <v>2</v>
      </c>
      <c r="B471" s="8">
        <v>699845</v>
      </c>
      <c r="C471" s="8" t="s">
        <v>8</v>
      </c>
      <c r="D471" s="9">
        <v>1227</v>
      </c>
      <c r="E471" s="10">
        <v>44105</v>
      </c>
      <c r="F471" s="14">
        <v>3681</v>
      </c>
      <c r="G471" s="14">
        <v>1533.75</v>
      </c>
      <c r="H471" s="14">
        <f>SalesData[[#This Row],[Revenue]]-SalesData[[#This Row],[Cost]]</f>
        <v>2147.25</v>
      </c>
      <c r="I471" s="23">
        <f>(SalesData[[#This Row],[Profit]]/SalesData[[#This Row],[Revenue]])*100</f>
        <v>58.333333333333336</v>
      </c>
    </row>
    <row r="472" spans="1:9" x14ac:dyDescent="0.3">
      <c r="A472" s="8">
        <v>2</v>
      </c>
      <c r="B472" s="8">
        <v>425472</v>
      </c>
      <c r="C472" s="8" t="s">
        <v>8</v>
      </c>
      <c r="D472" s="9">
        <v>1221</v>
      </c>
      <c r="E472" s="10">
        <v>43739</v>
      </c>
      <c r="F472" s="14">
        <v>3663</v>
      </c>
      <c r="G472" s="14">
        <v>1526.25</v>
      </c>
      <c r="H472" s="14">
        <f>SalesData[[#This Row],[Revenue]]-SalesData[[#This Row],[Cost]]</f>
        <v>2136.75</v>
      </c>
      <c r="I472" s="23">
        <f>(SalesData[[#This Row],[Profit]]/SalesData[[#This Row],[Revenue]])*100</f>
        <v>58.333333333333336</v>
      </c>
    </row>
    <row r="473" spans="1:9" x14ac:dyDescent="0.3">
      <c r="A473" s="8">
        <v>1</v>
      </c>
      <c r="B473" s="8">
        <v>741049</v>
      </c>
      <c r="C473" s="8" t="s">
        <v>4</v>
      </c>
      <c r="D473" s="9">
        <v>609</v>
      </c>
      <c r="E473" s="10">
        <v>44044</v>
      </c>
      <c r="F473" s="14">
        <v>3654</v>
      </c>
      <c r="G473" s="14">
        <v>1674.75</v>
      </c>
      <c r="H473" s="14">
        <f>SalesData[[#This Row],[Revenue]]-SalesData[[#This Row],[Cost]]</f>
        <v>1979.25</v>
      </c>
      <c r="I473" s="23">
        <f>(SalesData[[#This Row],[Profit]]/SalesData[[#This Row],[Revenue]])*100</f>
        <v>54.166666666666664</v>
      </c>
    </row>
    <row r="474" spans="1:9" x14ac:dyDescent="0.3">
      <c r="A474" s="8">
        <v>1</v>
      </c>
      <c r="B474" s="8">
        <v>349645</v>
      </c>
      <c r="C474" s="8" t="s">
        <v>4</v>
      </c>
      <c r="D474" s="9">
        <v>606</v>
      </c>
      <c r="E474" s="10">
        <v>43922</v>
      </c>
      <c r="F474" s="14">
        <v>3636</v>
      </c>
      <c r="G474" s="14">
        <v>1666.5</v>
      </c>
      <c r="H474" s="14">
        <f>SalesData[[#This Row],[Revenue]]-SalesData[[#This Row],[Cost]]</f>
        <v>1969.5</v>
      </c>
      <c r="I474" s="23">
        <f>(SalesData[[#This Row],[Profit]]/SalesData[[#This Row],[Revenue]])*100</f>
        <v>54.166666666666664</v>
      </c>
    </row>
    <row r="475" spans="1:9" x14ac:dyDescent="0.3">
      <c r="A475" s="8">
        <v>3</v>
      </c>
      <c r="B475" s="8">
        <v>698573</v>
      </c>
      <c r="C475" s="8" t="s">
        <v>6</v>
      </c>
      <c r="D475" s="9">
        <v>727</v>
      </c>
      <c r="E475" s="10">
        <v>43739</v>
      </c>
      <c r="F475" s="14">
        <v>3635</v>
      </c>
      <c r="G475" s="14">
        <v>1599.4</v>
      </c>
      <c r="H475" s="14">
        <f>SalesData[[#This Row],[Revenue]]-SalesData[[#This Row],[Cost]]</f>
        <v>2035.6</v>
      </c>
      <c r="I475" s="23">
        <f>(SalesData[[#This Row],[Profit]]/SalesData[[#This Row],[Revenue]])*100</f>
        <v>55.999999999999993</v>
      </c>
    </row>
    <row r="476" spans="1:9" x14ac:dyDescent="0.3">
      <c r="A476" s="8">
        <v>4</v>
      </c>
      <c r="B476" s="8">
        <v>885205</v>
      </c>
      <c r="C476" s="8" t="s">
        <v>5</v>
      </c>
      <c r="D476" s="9">
        <v>727</v>
      </c>
      <c r="E476" s="10">
        <v>43983</v>
      </c>
      <c r="F476" s="14">
        <v>3635</v>
      </c>
      <c r="G476" s="14">
        <v>1454</v>
      </c>
      <c r="H476" s="14">
        <f>SalesData[[#This Row],[Revenue]]-SalesData[[#This Row],[Cost]]</f>
        <v>2181</v>
      </c>
      <c r="I476" s="23">
        <f>(SalesData[[#This Row],[Profit]]/SalesData[[#This Row],[Revenue]])*100</f>
        <v>60</v>
      </c>
    </row>
    <row r="477" spans="1:9" x14ac:dyDescent="0.3">
      <c r="A477" s="8">
        <v>5</v>
      </c>
      <c r="B477" s="8">
        <v>758323</v>
      </c>
      <c r="C477" s="8" t="s">
        <v>5</v>
      </c>
      <c r="D477" s="9">
        <v>727</v>
      </c>
      <c r="E477" s="10">
        <v>43739</v>
      </c>
      <c r="F477" s="14">
        <v>3635</v>
      </c>
      <c r="G477" s="14">
        <v>1454</v>
      </c>
      <c r="H477" s="14">
        <f>SalesData[[#This Row],[Revenue]]-SalesData[[#This Row],[Cost]]</f>
        <v>2181</v>
      </c>
      <c r="I477" s="23">
        <f>(SalesData[[#This Row],[Profit]]/SalesData[[#This Row],[Revenue]])*100</f>
        <v>60</v>
      </c>
    </row>
    <row r="478" spans="1:9" x14ac:dyDescent="0.3">
      <c r="A478" s="8">
        <v>4</v>
      </c>
      <c r="B478" s="8">
        <v>249563</v>
      </c>
      <c r="C478" s="8" t="s">
        <v>7</v>
      </c>
      <c r="D478" s="9">
        <v>908</v>
      </c>
      <c r="E478" s="10">
        <v>43800</v>
      </c>
      <c r="F478" s="14">
        <v>3632</v>
      </c>
      <c r="G478" s="14">
        <v>1362</v>
      </c>
      <c r="H478" s="14">
        <f>SalesData[[#This Row],[Revenue]]-SalesData[[#This Row],[Cost]]</f>
        <v>2270</v>
      </c>
      <c r="I478" s="23">
        <f>(SalesData[[#This Row],[Profit]]/SalesData[[#This Row],[Revenue]])*100</f>
        <v>62.5</v>
      </c>
    </row>
    <row r="479" spans="1:9" x14ac:dyDescent="0.3">
      <c r="A479" s="8">
        <v>4</v>
      </c>
      <c r="B479" s="8">
        <v>746705</v>
      </c>
      <c r="C479" s="8" t="s">
        <v>9</v>
      </c>
      <c r="D479" s="9">
        <v>3627</v>
      </c>
      <c r="E479" s="10">
        <v>44013</v>
      </c>
      <c r="F479" s="14">
        <v>3627</v>
      </c>
      <c r="G479" s="14">
        <v>1813.5</v>
      </c>
      <c r="H479" s="14">
        <f>SalesData[[#This Row],[Revenue]]-SalesData[[#This Row],[Cost]]</f>
        <v>1813.5</v>
      </c>
      <c r="I479" s="23">
        <f>(SalesData[[#This Row],[Profit]]/SalesData[[#This Row],[Revenue]])*100</f>
        <v>50</v>
      </c>
    </row>
    <row r="480" spans="1:9" x14ac:dyDescent="0.3">
      <c r="A480" s="8">
        <v>1</v>
      </c>
      <c r="B480" s="8">
        <v>135967</v>
      </c>
      <c r="C480" s="8" t="s">
        <v>4</v>
      </c>
      <c r="D480" s="9">
        <v>604</v>
      </c>
      <c r="E480" s="10">
        <v>43983</v>
      </c>
      <c r="F480" s="14">
        <v>3624</v>
      </c>
      <c r="G480" s="14">
        <v>1661</v>
      </c>
      <c r="H480" s="14">
        <f>SalesData[[#This Row],[Revenue]]-SalesData[[#This Row],[Cost]]</f>
        <v>1963</v>
      </c>
      <c r="I480" s="23">
        <f>(SalesData[[#This Row],[Profit]]/SalesData[[#This Row],[Revenue]])*100</f>
        <v>54.166666666666664</v>
      </c>
    </row>
    <row r="481" spans="1:9" x14ac:dyDescent="0.3">
      <c r="A481" s="8">
        <v>4</v>
      </c>
      <c r="B481" s="8">
        <v>170761</v>
      </c>
      <c r="C481" s="8" t="s">
        <v>5</v>
      </c>
      <c r="D481" s="9">
        <v>723</v>
      </c>
      <c r="E481" s="10">
        <v>43922</v>
      </c>
      <c r="F481" s="14">
        <v>3615</v>
      </c>
      <c r="G481" s="14">
        <v>1446</v>
      </c>
      <c r="H481" s="14">
        <f>SalesData[[#This Row],[Revenue]]-SalesData[[#This Row],[Cost]]</f>
        <v>2169</v>
      </c>
      <c r="I481" s="23">
        <f>(SalesData[[#This Row],[Profit]]/SalesData[[#This Row],[Revenue]])*100</f>
        <v>60</v>
      </c>
    </row>
    <row r="482" spans="1:9" x14ac:dyDescent="0.3">
      <c r="A482" s="8">
        <v>4</v>
      </c>
      <c r="B482" s="8">
        <v>192398</v>
      </c>
      <c r="C482" s="8" t="s">
        <v>4</v>
      </c>
      <c r="D482" s="9">
        <v>602</v>
      </c>
      <c r="E482" s="10">
        <v>43983</v>
      </c>
      <c r="F482" s="14">
        <v>3612</v>
      </c>
      <c r="G482" s="14">
        <v>1655.5</v>
      </c>
      <c r="H482" s="14">
        <f>SalesData[[#This Row],[Revenue]]-SalesData[[#This Row],[Cost]]</f>
        <v>1956.5</v>
      </c>
      <c r="I482" s="23">
        <f>(SalesData[[#This Row],[Profit]]/SalesData[[#This Row],[Revenue]])*100</f>
        <v>54.166666666666664</v>
      </c>
    </row>
    <row r="483" spans="1:9" x14ac:dyDescent="0.3">
      <c r="A483" s="8">
        <v>1</v>
      </c>
      <c r="B483" s="8">
        <v>856865</v>
      </c>
      <c r="C483" s="8" t="s">
        <v>4</v>
      </c>
      <c r="D483" s="9">
        <v>598</v>
      </c>
      <c r="E483" s="10">
        <v>43891</v>
      </c>
      <c r="F483" s="14">
        <v>3588</v>
      </c>
      <c r="G483" s="14">
        <v>1644.5</v>
      </c>
      <c r="H483" s="14">
        <f>SalesData[[#This Row],[Revenue]]-SalesData[[#This Row],[Cost]]</f>
        <v>1943.5</v>
      </c>
      <c r="I483" s="23">
        <f>(SalesData[[#This Row],[Profit]]/SalesData[[#This Row],[Revenue]])*100</f>
        <v>54.166666666666664</v>
      </c>
    </row>
    <row r="484" spans="1:9" x14ac:dyDescent="0.3">
      <c r="A484" s="8">
        <v>5</v>
      </c>
      <c r="B484" s="8">
        <v>103888</v>
      </c>
      <c r="C484" s="8" t="s">
        <v>6</v>
      </c>
      <c r="D484" s="9">
        <v>711</v>
      </c>
      <c r="E484" s="10">
        <v>44166</v>
      </c>
      <c r="F484" s="14">
        <v>3555</v>
      </c>
      <c r="G484" s="14">
        <v>1564.2</v>
      </c>
      <c r="H484" s="14">
        <f>SalesData[[#This Row],[Revenue]]-SalesData[[#This Row],[Cost]]</f>
        <v>1990.8</v>
      </c>
      <c r="I484" s="23">
        <f>(SalesData[[#This Row],[Profit]]/SalesData[[#This Row],[Revenue]])*100</f>
        <v>55.999999999999993</v>
      </c>
    </row>
    <row r="485" spans="1:9" x14ac:dyDescent="0.3">
      <c r="A485" s="8">
        <v>3</v>
      </c>
      <c r="B485" s="8">
        <v>361699</v>
      </c>
      <c r="C485" s="8" t="s">
        <v>7</v>
      </c>
      <c r="D485" s="9">
        <v>888</v>
      </c>
      <c r="E485" s="10">
        <v>43983</v>
      </c>
      <c r="F485" s="14">
        <v>3552</v>
      </c>
      <c r="G485" s="14">
        <v>1332</v>
      </c>
      <c r="H485" s="14">
        <f>SalesData[[#This Row],[Revenue]]-SalesData[[#This Row],[Cost]]</f>
        <v>2220</v>
      </c>
      <c r="I485" s="23">
        <f>(SalesData[[#This Row],[Profit]]/SalesData[[#This Row],[Revenue]])*100</f>
        <v>62.5</v>
      </c>
    </row>
    <row r="486" spans="1:9" x14ac:dyDescent="0.3">
      <c r="A486" s="8">
        <v>3</v>
      </c>
      <c r="B486" s="8">
        <v>847678</v>
      </c>
      <c r="C486" s="8" t="s">
        <v>7</v>
      </c>
      <c r="D486" s="9">
        <v>887</v>
      </c>
      <c r="E486" s="10">
        <v>43800</v>
      </c>
      <c r="F486" s="14">
        <v>3548</v>
      </c>
      <c r="G486" s="14">
        <v>1330.5</v>
      </c>
      <c r="H486" s="14">
        <f>SalesData[[#This Row],[Revenue]]-SalesData[[#This Row],[Cost]]</f>
        <v>2217.5</v>
      </c>
      <c r="I486" s="23">
        <f>(SalesData[[#This Row],[Profit]]/SalesData[[#This Row],[Revenue]])*100</f>
        <v>62.5</v>
      </c>
    </row>
    <row r="487" spans="1:9" x14ac:dyDescent="0.3">
      <c r="A487" s="8">
        <v>4</v>
      </c>
      <c r="B487" s="8">
        <v>533938</v>
      </c>
      <c r="C487" s="8" t="s">
        <v>7</v>
      </c>
      <c r="D487" s="9">
        <v>886</v>
      </c>
      <c r="E487" s="10">
        <v>43983</v>
      </c>
      <c r="F487" s="14">
        <v>3544</v>
      </c>
      <c r="G487" s="14">
        <v>1329</v>
      </c>
      <c r="H487" s="14">
        <f>SalesData[[#This Row],[Revenue]]-SalesData[[#This Row],[Cost]]</f>
        <v>2215</v>
      </c>
      <c r="I487" s="23">
        <f>(SalesData[[#This Row],[Profit]]/SalesData[[#This Row],[Revenue]])*100</f>
        <v>62.5</v>
      </c>
    </row>
    <row r="488" spans="1:9" x14ac:dyDescent="0.3">
      <c r="A488" s="8">
        <v>4</v>
      </c>
      <c r="B488" s="8">
        <v>137921</v>
      </c>
      <c r="C488" s="8" t="s">
        <v>6</v>
      </c>
      <c r="D488" s="9">
        <v>708</v>
      </c>
      <c r="E488" s="10">
        <v>43983</v>
      </c>
      <c r="F488" s="14">
        <v>3540</v>
      </c>
      <c r="G488" s="14">
        <v>1557.6</v>
      </c>
      <c r="H488" s="14">
        <f>SalesData[[#This Row],[Revenue]]-SalesData[[#This Row],[Cost]]</f>
        <v>1982.4</v>
      </c>
      <c r="I488" s="23">
        <f>(SalesData[[#This Row],[Profit]]/SalesData[[#This Row],[Revenue]])*100</f>
        <v>56.000000000000007</v>
      </c>
    </row>
    <row r="489" spans="1:9" x14ac:dyDescent="0.3">
      <c r="A489" s="8">
        <v>3</v>
      </c>
      <c r="B489" s="8">
        <v>267107</v>
      </c>
      <c r="C489" s="8" t="s">
        <v>6</v>
      </c>
      <c r="D489" s="9">
        <v>707</v>
      </c>
      <c r="E489" s="10">
        <v>44075</v>
      </c>
      <c r="F489" s="14">
        <v>3535</v>
      </c>
      <c r="G489" s="14">
        <v>1555.4</v>
      </c>
      <c r="H489" s="14">
        <f>SalesData[[#This Row],[Revenue]]-SalesData[[#This Row],[Cost]]</f>
        <v>1979.6</v>
      </c>
      <c r="I489" s="23">
        <f>(SalesData[[#This Row],[Profit]]/SalesData[[#This Row],[Revenue]])*100</f>
        <v>55.999999999999993</v>
      </c>
    </row>
    <row r="490" spans="1:9" x14ac:dyDescent="0.3">
      <c r="A490" s="8">
        <v>3</v>
      </c>
      <c r="B490" s="8">
        <v>629523</v>
      </c>
      <c r="C490" s="8" t="s">
        <v>4</v>
      </c>
      <c r="D490" s="9">
        <v>588</v>
      </c>
      <c r="E490" s="10">
        <v>43800</v>
      </c>
      <c r="F490" s="14">
        <v>3528</v>
      </c>
      <c r="G490" s="14">
        <v>1617</v>
      </c>
      <c r="H490" s="14">
        <f>SalesData[[#This Row],[Revenue]]-SalesData[[#This Row],[Cost]]</f>
        <v>1911</v>
      </c>
      <c r="I490" s="23">
        <f>(SalesData[[#This Row],[Profit]]/SalesData[[#This Row],[Revenue]])*100</f>
        <v>54.166666666666664</v>
      </c>
    </row>
    <row r="491" spans="1:9" x14ac:dyDescent="0.3">
      <c r="A491" s="8">
        <v>2</v>
      </c>
      <c r="B491" s="8">
        <v>330030</v>
      </c>
      <c r="C491" s="8" t="s">
        <v>8</v>
      </c>
      <c r="D491" s="9">
        <v>1175</v>
      </c>
      <c r="E491" s="10">
        <v>44105</v>
      </c>
      <c r="F491" s="14">
        <v>3525</v>
      </c>
      <c r="G491" s="14">
        <v>1468.75</v>
      </c>
      <c r="H491" s="14">
        <f>SalesData[[#This Row],[Revenue]]-SalesData[[#This Row],[Cost]]</f>
        <v>2056.25</v>
      </c>
      <c r="I491" s="23">
        <f>(SalesData[[#This Row],[Profit]]/SalesData[[#This Row],[Revenue]])*100</f>
        <v>58.333333333333336</v>
      </c>
    </row>
    <row r="492" spans="1:9" x14ac:dyDescent="0.3">
      <c r="A492" s="8">
        <v>1</v>
      </c>
      <c r="B492" s="8">
        <v>567484</v>
      </c>
      <c r="C492" s="8" t="s">
        <v>5</v>
      </c>
      <c r="D492" s="9">
        <v>704</v>
      </c>
      <c r="E492" s="10">
        <v>43739</v>
      </c>
      <c r="F492" s="14">
        <v>3520</v>
      </c>
      <c r="G492" s="14">
        <v>1408</v>
      </c>
      <c r="H492" s="14">
        <f>SalesData[[#This Row],[Revenue]]-SalesData[[#This Row],[Cost]]</f>
        <v>2112</v>
      </c>
      <c r="I492" s="23">
        <f>(SalesData[[#This Row],[Profit]]/SalesData[[#This Row],[Revenue]])*100</f>
        <v>60</v>
      </c>
    </row>
    <row r="493" spans="1:9" x14ac:dyDescent="0.3">
      <c r="A493" s="8">
        <v>5</v>
      </c>
      <c r="B493" s="8">
        <v>778322</v>
      </c>
      <c r="C493" s="8" t="s">
        <v>5</v>
      </c>
      <c r="D493" s="9">
        <v>700</v>
      </c>
      <c r="E493" s="10">
        <v>44136</v>
      </c>
      <c r="F493" s="14">
        <v>3500</v>
      </c>
      <c r="G493" s="14">
        <v>1400</v>
      </c>
      <c r="H493" s="14">
        <f>SalesData[[#This Row],[Revenue]]-SalesData[[#This Row],[Cost]]</f>
        <v>2100</v>
      </c>
      <c r="I493" s="23">
        <f>(SalesData[[#This Row],[Profit]]/SalesData[[#This Row],[Revenue]])*100</f>
        <v>60</v>
      </c>
    </row>
    <row r="494" spans="1:9" x14ac:dyDescent="0.3">
      <c r="A494" s="8">
        <v>4</v>
      </c>
      <c r="B494" s="8">
        <v>666684</v>
      </c>
      <c r="C494" s="8" t="s">
        <v>8</v>
      </c>
      <c r="D494" s="9">
        <v>1153</v>
      </c>
      <c r="E494" s="10">
        <v>44105</v>
      </c>
      <c r="F494" s="14">
        <v>3459</v>
      </c>
      <c r="G494" s="14">
        <v>1441.25</v>
      </c>
      <c r="H494" s="14">
        <f>SalesData[[#This Row],[Revenue]]-SalesData[[#This Row],[Cost]]</f>
        <v>2017.75</v>
      </c>
      <c r="I494" s="23">
        <f>(SalesData[[#This Row],[Profit]]/SalesData[[#This Row],[Revenue]])*100</f>
        <v>58.333333333333336</v>
      </c>
    </row>
    <row r="495" spans="1:9" x14ac:dyDescent="0.3">
      <c r="A495" s="8">
        <v>3</v>
      </c>
      <c r="B495" s="8">
        <v>578401</v>
      </c>
      <c r="C495" s="8" t="s">
        <v>5</v>
      </c>
      <c r="D495" s="9">
        <v>689</v>
      </c>
      <c r="E495" s="10">
        <v>43983</v>
      </c>
      <c r="F495" s="14">
        <v>3445</v>
      </c>
      <c r="G495" s="14">
        <v>1378</v>
      </c>
      <c r="H495" s="14">
        <f>SalesData[[#This Row],[Revenue]]-SalesData[[#This Row],[Cost]]</f>
        <v>2067</v>
      </c>
      <c r="I495" s="23">
        <f>(SalesData[[#This Row],[Profit]]/SalesData[[#This Row],[Revenue]])*100</f>
        <v>60</v>
      </c>
    </row>
    <row r="496" spans="1:9" x14ac:dyDescent="0.3">
      <c r="A496" s="8">
        <v>2</v>
      </c>
      <c r="B496" s="8">
        <v>609418</v>
      </c>
      <c r="C496" s="8" t="s">
        <v>4</v>
      </c>
      <c r="D496" s="9">
        <v>567</v>
      </c>
      <c r="E496" s="10">
        <v>44075</v>
      </c>
      <c r="F496" s="14">
        <v>3402</v>
      </c>
      <c r="G496" s="14">
        <v>1559.25</v>
      </c>
      <c r="H496" s="14">
        <f>SalesData[[#This Row],[Revenue]]-SalesData[[#This Row],[Cost]]</f>
        <v>1842.75</v>
      </c>
      <c r="I496" s="23">
        <f>(SalesData[[#This Row],[Profit]]/SalesData[[#This Row],[Revenue]])*100</f>
        <v>54.166666666666664</v>
      </c>
    </row>
    <row r="497" spans="1:9" x14ac:dyDescent="0.3">
      <c r="A497" s="8">
        <v>5</v>
      </c>
      <c r="B497" s="8">
        <v>456841</v>
      </c>
      <c r="C497" s="8" t="s">
        <v>5</v>
      </c>
      <c r="D497" s="9">
        <v>678</v>
      </c>
      <c r="E497" s="10">
        <v>44044</v>
      </c>
      <c r="F497" s="14">
        <v>3390</v>
      </c>
      <c r="G497" s="14">
        <v>1356</v>
      </c>
      <c r="H497" s="14">
        <f>SalesData[[#This Row],[Revenue]]-SalesData[[#This Row],[Cost]]</f>
        <v>2034</v>
      </c>
      <c r="I497" s="23">
        <f>(SalesData[[#This Row],[Profit]]/SalesData[[#This Row],[Revenue]])*100</f>
        <v>60</v>
      </c>
    </row>
    <row r="498" spans="1:9" x14ac:dyDescent="0.3">
      <c r="A498" s="8">
        <v>5</v>
      </c>
      <c r="B498" s="8">
        <v>441711</v>
      </c>
      <c r="C498" s="8" t="s">
        <v>8</v>
      </c>
      <c r="D498" s="9">
        <v>1123</v>
      </c>
      <c r="E498" s="10">
        <v>43770</v>
      </c>
      <c r="F498" s="14">
        <v>3369</v>
      </c>
      <c r="G498" s="14">
        <v>1403.75</v>
      </c>
      <c r="H498" s="14">
        <f>SalesData[[#This Row],[Revenue]]-SalesData[[#This Row],[Cost]]</f>
        <v>1965.25</v>
      </c>
      <c r="I498" s="23">
        <f>(SalesData[[#This Row],[Profit]]/SalesData[[#This Row],[Revenue]])*100</f>
        <v>58.333333333333336</v>
      </c>
    </row>
    <row r="499" spans="1:9" x14ac:dyDescent="0.3">
      <c r="A499" s="8">
        <v>1</v>
      </c>
      <c r="B499" s="8">
        <v>707858</v>
      </c>
      <c r="C499" s="8" t="s">
        <v>5</v>
      </c>
      <c r="D499" s="9">
        <v>671</v>
      </c>
      <c r="E499" s="10">
        <v>43739</v>
      </c>
      <c r="F499" s="14">
        <v>3355</v>
      </c>
      <c r="G499" s="14">
        <v>1342</v>
      </c>
      <c r="H499" s="14">
        <f>SalesData[[#This Row],[Revenue]]-SalesData[[#This Row],[Cost]]</f>
        <v>2013</v>
      </c>
      <c r="I499" s="23">
        <f>(SalesData[[#This Row],[Profit]]/SalesData[[#This Row],[Revenue]])*100</f>
        <v>60</v>
      </c>
    </row>
    <row r="500" spans="1:9" x14ac:dyDescent="0.3">
      <c r="A500" s="8">
        <v>4</v>
      </c>
      <c r="B500" s="8">
        <v>397008</v>
      </c>
      <c r="C500" s="8" t="s">
        <v>6</v>
      </c>
      <c r="D500" s="9">
        <v>671</v>
      </c>
      <c r="E500" s="10">
        <v>43739</v>
      </c>
      <c r="F500" s="14">
        <v>3355</v>
      </c>
      <c r="G500" s="14">
        <v>1476.2</v>
      </c>
      <c r="H500" s="14">
        <f>SalesData[[#This Row],[Revenue]]-SalesData[[#This Row],[Cost]]</f>
        <v>1878.8</v>
      </c>
      <c r="I500" s="23">
        <f>(SalesData[[#This Row],[Profit]]/SalesData[[#This Row],[Revenue]])*100</f>
        <v>55.999999999999993</v>
      </c>
    </row>
    <row r="501" spans="1:9" x14ac:dyDescent="0.3">
      <c r="A501" s="8">
        <v>1</v>
      </c>
      <c r="B501" s="8">
        <v>197116</v>
      </c>
      <c r="C501" s="8" t="s">
        <v>4</v>
      </c>
      <c r="D501" s="9">
        <v>555</v>
      </c>
      <c r="E501" s="10">
        <v>43831</v>
      </c>
      <c r="F501" s="14">
        <v>3330</v>
      </c>
      <c r="G501" s="14">
        <v>1526.25</v>
      </c>
      <c r="H501" s="14">
        <f>SalesData[[#This Row],[Revenue]]-SalesData[[#This Row],[Cost]]</f>
        <v>1803.75</v>
      </c>
      <c r="I501" s="23">
        <f>(SalesData[[#This Row],[Profit]]/SalesData[[#This Row],[Revenue]])*100</f>
        <v>54.166666666666664</v>
      </c>
    </row>
    <row r="502" spans="1:9" x14ac:dyDescent="0.3">
      <c r="A502" s="8">
        <v>1</v>
      </c>
      <c r="B502" s="8">
        <v>355733</v>
      </c>
      <c r="C502" s="8" t="s">
        <v>7</v>
      </c>
      <c r="D502" s="9">
        <v>831</v>
      </c>
      <c r="E502" s="10">
        <v>43952</v>
      </c>
      <c r="F502" s="14">
        <v>3324</v>
      </c>
      <c r="G502" s="14">
        <v>1246.5</v>
      </c>
      <c r="H502" s="14">
        <f>SalesData[[#This Row],[Revenue]]-SalesData[[#This Row],[Cost]]</f>
        <v>2077.5</v>
      </c>
      <c r="I502" s="23">
        <f>(SalesData[[#This Row],[Profit]]/SalesData[[#This Row],[Revenue]])*100</f>
        <v>62.5</v>
      </c>
    </row>
    <row r="503" spans="1:9" x14ac:dyDescent="0.3">
      <c r="A503" s="8">
        <v>5</v>
      </c>
      <c r="B503" s="8">
        <v>847203</v>
      </c>
      <c r="C503" s="8" t="s">
        <v>5</v>
      </c>
      <c r="D503" s="9">
        <v>662</v>
      </c>
      <c r="E503" s="10">
        <v>43983</v>
      </c>
      <c r="F503" s="14">
        <v>3310</v>
      </c>
      <c r="G503" s="14">
        <v>1324</v>
      </c>
      <c r="H503" s="14">
        <f>SalesData[[#This Row],[Revenue]]-SalesData[[#This Row],[Cost]]</f>
        <v>1986</v>
      </c>
      <c r="I503" s="23">
        <f>(SalesData[[#This Row],[Profit]]/SalesData[[#This Row],[Revenue]])*100</f>
        <v>60</v>
      </c>
    </row>
    <row r="504" spans="1:9" x14ac:dyDescent="0.3">
      <c r="A504" s="8">
        <v>3</v>
      </c>
      <c r="B504" s="8">
        <v>433084</v>
      </c>
      <c r="C504" s="8" t="s">
        <v>4</v>
      </c>
      <c r="D504" s="9">
        <v>547</v>
      </c>
      <c r="E504" s="10">
        <v>44136</v>
      </c>
      <c r="F504" s="14">
        <v>3282</v>
      </c>
      <c r="G504" s="14">
        <v>1504.25</v>
      </c>
      <c r="H504" s="14">
        <f>SalesData[[#This Row],[Revenue]]-SalesData[[#This Row],[Cost]]</f>
        <v>1777.75</v>
      </c>
      <c r="I504" s="23">
        <f>(SalesData[[#This Row],[Profit]]/SalesData[[#This Row],[Revenue]])*100</f>
        <v>54.166666666666664</v>
      </c>
    </row>
    <row r="505" spans="1:9" x14ac:dyDescent="0.3">
      <c r="A505" s="8">
        <v>4</v>
      </c>
      <c r="B505" s="8">
        <v>865204</v>
      </c>
      <c r="C505" s="8" t="s">
        <v>7</v>
      </c>
      <c r="D505" s="9">
        <v>819</v>
      </c>
      <c r="E505" s="10">
        <v>44013</v>
      </c>
      <c r="F505" s="14">
        <v>3276</v>
      </c>
      <c r="G505" s="14">
        <v>1228.5</v>
      </c>
      <c r="H505" s="14">
        <f>SalesData[[#This Row],[Revenue]]-SalesData[[#This Row],[Cost]]</f>
        <v>2047.5</v>
      </c>
      <c r="I505" s="23">
        <f>(SalesData[[#This Row],[Profit]]/SalesData[[#This Row],[Revenue]])*100</f>
        <v>62.5</v>
      </c>
    </row>
    <row r="506" spans="1:9" x14ac:dyDescent="0.3">
      <c r="A506" s="8">
        <v>5</v>
      </c>
      <c r="B506" s="8">
        <v>214845</v>
      </c>
      <c r="C506" s="8" t="s">
        <v>4</v>
      </c>
      <c r="D506" s="9">
        <v>544</v>
      </c>
      <c r="E506" s="10">
        <v>43800</v>
      </c>
      <c r="F506" s="14">
        <v>3264</v>
      </c>
      <c r="G506" s="14">
        <v>1496</v>
      </c>
      <c r="H506" s="14">
        <f>SalesData[[#This Row],[Revenue]]-SalesData[[#This Row],[Cost]]</f>
        <v>1768</v>
      </c>
      <c r="I506" s="23">
        <f>(SalesData[[#This Row],[Profit]]/SalesData[[#This Row],[Revenue]])*100</f>
        <v>54.166666666666664</v>
      </c>
    </row>
    <row r="507" spans="1:9" x14ac:dyDescent="0.3">
      <c r="A507" s="8">
        <v>5</v>
      </c>
      <c r="B507" s="8">
        <v>372739</v>
      </c>
      <c r="C507" s="8" t="s">
        <v>7</v>
      </c>
      <c r="D507" s="9">
        <v>801</v>
      </c>
      <c r="E507" s="10">
        <v>44013</v>
      </c>
      <c r="F507" s="14">
        <v>3204</v>
      </c>
      <c r="G507" s="14">
        <v>1201.5</v>
      </c>
      <c r="H507" s="14">
        <f>SalesData[[#This Row],[Revenue]]-SalesData[[#This Row],[Cost]]</f>
        <v>2002.5</v>
      </c>
      <c r="I507" s="23">
        <f>(SalesData[[#This Row],[Profit]]/SalesData[[#This Row],[Revenue]])*100</f>
        <v>62.5</v>
      </c>
    </row>
    <row r="508" spans="1:9" x14ac:dyDescent="0.3">
      <c r="A508" s="8">
        <v>3</v>
      </c>
      <c r="B508" s="8">
        <v>480891</v>
      </c>
      <c r="C508" s="8" t="s">
        <v>6</v>
      </c>
      <c r="D508" s="9">
        <v>635</v>
      </c>
      <c r="E508" s="10">
        <v>44166</v>
      </c>
      <c r="F508" s="14">
        <v>3175</v>
      </c>
      <c r="G508" s="14">
        <v>1397</v>
      </c>
      <c r="H508" s="14">
        <f>SalesData[[#This Row],[Revenue]]-SalesData[[#This Row],[Cost]]</f>
        <v>1778</v>
      </c>
      <c r="I508" s="23">
        <f>(SalesData[[#This Row],[Profit]]/SalesData[[#This Row],[Revenue]])*100</f>
        <v>56.000000000000007</v>
      </c>
    </row>
    <row r="509" spans="1:9" x14ac:dyDescent="0.3">
      <c r="A509" s="8">
        <v>5</v>
      </c>
      <c r="B509" s="8">
        <v>242657</v>
      </c>
      <c r="C509" s="8" t="s">
        <v>7</v>
      </c>
      <c r="D509" s="9">
        <v>792</v>
      </c>
      <c r="E509" s="10">
        <v>43891</v>
      </c>
      <c r="F509" s="14">
        <v>3168</v>
      </c>
      <c r="G509" s="14">
        <v>1188</v>
      </c>
      <c r="H509" s="14">
        <f>SalesData[[#This Row],[Revenue]]-SalesData[[#This Row],[Cost]]</f>
        <v>1980</v>
      </c>
      <c r="I509" s="23">
        <f>(SalesData[[#This Row],[Profit]]/SalesData[[#This Row],[Revenue]])*100</f>
        <v>62.5</v>
      </c>
    </row>
    <row r="510" spans="1:9" x14ac:dyDescent="0.3">
      <c r="A510" s="8">
        <v>2</v>
      </c>
      <c r="B510" s="8">
        <v>183779</v>
      </c>
      <c r="C510" s="8" t="s">
        <v>6</v>
      </c>
      <c r="D510" s="9">
        <v>615</v>
      </c>
      <c r="E510" s="10">
        <v>44166</v>
      </c>
      <c r="F510" s="14">
        <v>3075</v>
      </c>
      <c r="G510" s="14">
        <v>1353</v>
      </c>
      <c r="H510" s="14">
        <f>SalesData[[#This Row],[Revenue]]-SalesData[[#This Row],[Cost]]</f>
        <v>1722</v>
      </c>
      <c r="I510" s="23">
        <f>(SalesData[[#This Row],[Profit]]/SalesData[[#This Row],[Revenue]])*100</f>
        <v>56.000000000000007</v>
      </c>
    </row>
    <row r="511" spans="1:9" x14ac:dyDescent="0.3">
      <c r="A511" s="8">
        <v>3</v>
      </c>
      <c r="B511" s="8">
        <v>576749</v>
      </c>
      <c r="C511" s="8" t="s">
        <v>7</v>
      </c>
      <c r="D511" s="9">
        <v>766</v>
      </c>
      <c r="E511" s="10">
        <v>43739</v>
      </c>
      <c r="F511" s="14">
        <v>3064</v>
      </c>
      <c r="G511" s="14">
        <v>1149</v>
      </c>
      <c r="H511" s="14">
        <f>SalesData[[#This Row],[Revenue]]-SalesData[[#This Row],[Cost]]</f>
        <v>1915</v>
      </c>
      <c r="I511" s="23">
        <f>(SalesData[[#This Row],[Profit]]/SalesData[[#This Row],[Revenue]])*100</f>
        <v>62.5</v>
      </c>
    </row>
    <row r="512" spans="1:9" x14ac:dyDescent="0.3">
      <c r="A512" s="8">
        <v>4</v>
      </c>
      <c r="B512" s="8">
        <v>581762</v>
      </c>
      <c r="C512" s="8" t="s">
        <v>4</v>
      </c>
      <c r="D512" s="9">
        <v>510</v>
      </c>
      <c r="E512" s="10">
        <v>43922</v>
      </c>
      <c r="F512" s="14">
        <v>3060</v>
      </c>
      <c r="G512" s="14">
        <v>1402.5</v>
      </c>
      <c r="H512" s="14">
        <f>SalesData[[#This Row],[Revenue]]-SalesData[[#This Row],[Cost]]</f>
        <v>1657.5</v>
      </c>
      <c r="I512" s="23">
        <f>(SalesData[[#This Row],[Profit]]/SalesData[[#This Row],[Revenue]])*100</f>
        <v>54.166666666666664</v>
      </c>
    </row>
    <row r="513" spans="1:9" x14ac:dyDescent="0.3">
      <c r="A513" s="8">
        <v>5</v>
      </c>
      <c r="B513" s="8">
        <v>208723</v>
      </c>
      <c r="C513" s="8" t="s">
        <v>8</v>
      </c>
      <c r="D513" s="9">
        <v>1010</v>
      </c>
      <c r="E513" s="10">
        <v>44105</v>
      </c>
      <c r="F513" s="14">
        <v>3030</v>
      </c>
      <c r="G513" s="14">
        <v>1262.5</v>
      </c>
      <c r="H513" s="14">
        <f>SalesData[[#This Row],[Revenue]]-SalesData[[#This Row],[Cost]]</f>
        <v>1767.5</v>
      </c>
      <c r="I513" s="23">
        <f>(SalesData[[#This Row],[Profit]]/SalesData[[#This Row],[Revenue]])*100</f>
        <v>58.333333333333336</v>
      </c>
    </row>
    <row r="514" spans="1:9" x14ac:dyDescent="0.3">
      <c r="A514" s="8">
        <v>5</v>
      </c>
      <c r="B514" s="8">
        <v>808356</v>
      </c>
      <c r="C514" s="8" t="s">
        <v>8</v>
      </c>
      <c r="D514" s="9">
        <v>1005</v>
      </c>
      <c r="E514" s="10">
        <v>43709</v>
      </c>
      <c r="F514" s="14">
        <v>3015</v>
      </c>
      <c r="G514" s="14">
        <v>1256.25</v>
      </c>
      <c r="H514" s="14">
        <f>SalesData[[#This Row],[Revenue]]-SalesData[[#This Row],[Cost]]</f>
        <v>1758.75</v>
      </c>
      <c r="I514" s="23">
        <f>(SalesData[[#This Row],[Profit]]/SalesData[[#This Row],[Revenue]])*100</f>
        <v>58.333333333333336</v>
      </c>
    </row>
    <row r="515" spans="1:9" x14ac:dyDescent="0.3">
      <c r="A515" s="8">
        <v>2</v>
      </c>
      <c r="B515" s="8">
        <v>369627</v>
      </c>
      <c r="C515" s="8" t="s">
        <v>5</v>
      </c>
      <c r="D515" s="9">
        <v>602</v>
      </c>
      <c r="E515" s="10">
        <v>43983</v>
      </c>
      <c r="F515" s="14">
        <v>3010</v>
      </c>
      <c r="G515" s="14">
        <v>1204</v>
      </c>
      <c r="H515" s="14">
        <f>SalesData[[#This Row],[Revenue]]-SalesData[[#This Row],[Cost]]</f>
        <v>1806</v>
      </c>
      <c r="I515" s="23">
        <f>(SalesData[[#This Row],[Profit]]/SalesData[[#This Row],[Revenue]])*100</f>
        <v>60</v>
      </c>
    </row>
    <row r="516" spans="1:9" x14ac:dyDescent="0.3">
      <c r="A516" s="8">
        <v>1</v>
      </c>
      <c r="B516" s="8">
        <v>600167</v>
      </c>
      <c r="C516" s="8" t="s">
        <v>4</v>
      </c>
      <c r="D516" s="9">
        <v>500</v>
      </c>
      <c r="E516" s="10">
        <v>43891</v>
      </c>
      <c r="F516" s="14">
        <v>3000</v>
      </c>
      <c r="G516" s="14">
        <v>1375</v>
      </c>
      <c r="H516" s="14">
        <f>SalesData[[#This Row],[Revenue]]-SalesData[[#This Row],[Cost]]</f>
        <v>1625</v>
      </c>
      <c r="I516" s="23">
        <f>(SalesData[[#This Row],[Profit]]/SalesData[[#This Row],[Revenue]])*100</f>
        <v>54.166666666666664</v>
      </c>
    </row>
    <row r="517" spans="1:9" x14ac:dyDescent="0.3">
      <c r="A517" s="8">
        <v>3</v>
      </c>
      <c r="B517" s="8">
        <v>295198</v>
      </c>
      <c r="C517" s="8" t="s">
        <v>9</v>
      </c>
      <c r="D517" s="9">
        <v>2996</v>
      </c>
      <c r="E517" s="10">
        <v>43739</v>
      </c>
      <c r="F517" s="14">
        <v>2996</v>
      </c>
      <c r="G517" s="14">
        <v>1498</v>
      </c>
      <c r="H517" s="14">
        <f>SalesData[[#This Row],[Revenue]]-SalesData[[#This Row],[Cost]]</f>
        <v>1498</v>
      </c>
      <c r="I517" s="23">
        <f>(SalesData[[#This Row],[Profit]]/SalesData[[#This Row],[Revenue]])*100</f>
        <v>50</v>
      </c>
    </row>
    <row r="518" spans="1:9" x14ac:dyDescent="0.3">
      <c r="A518" s="8">
        <v>5</v>
      </c>
      <c r="B518" s="8">
        <v>644686</v>
      </c>
      <c r="C518" s="8" t="s">
        <v>9</v>
      </c>
      <c r="D518" s="9">
        <v>2992</v>
      </c>
      <c r="E518" s="10">
        <v>43739</v>
      </c>
      <c r="F518" s="14">
        <v>2992</v>
      </c>
      <c r="G518" s="14">
        <v>1496</v>
      </c>
      <c r="H518" s="14">
        <f>SalesData[[#This Row],[Revenue]]-SalesData[[#This Row],[Cost]]</f>
        <v>1496</v>
      </c>
      <c r="I518" s="23">
        <f>(SalesData[[#This Row],[Profit]]/SalesData[[#This Row],[Revenue]])*100</f>
        <v>50</v>
      </c>
    </row>
    <row r="519" spans="1:9" x14ac:dyDescent="0.3">
      <c r="A519" s="8">
        <v>1</v>
      </c>
      <c r="B519" s="8">
        <v>178855</v>
      </c>
      <c r="C519" s="8" t="s">
        <v>7</v>
      </c>
      <c r="D519" s="9">
        <v>742.5</v>
      </c>
      <c r="E519" s="10">
        <v>43922</v>
      </c>
      <c r="F519" s="14">
        <v>2970</v>
      </c>
      <c r="G519" s="14">
        <v>1113.75</v>
      </c>
      <c r="H519" s="14">
        <f>SalesData[[#This Row],[Revenue]]-SalesData[[#This Row],[Cost]]</f>
        <v>1856.25</v>
      </c>
      <c r="I519" s="23">
        <f>(SalesData[[#This Row],[Profit]]/SalesData[[#This Row],[Revenue]])*100</f>
        <v>62.5</v>
      </c>
    </row>
    <row r="520" spans="1:9" x14ac:dyDescent="0.3">
      <c r="A520" s="8">
        <v>1</v>
      </c>
      <c r="B520" s="8">
        <v>305275</v>
      </c>
      <c r="C520" s="8" t="s">
        <v>8</v>
      </c>
      <c r="D520" s="9">
        <v>986</v>
      </c>
      <c r="E520" s="10">
        <v>44105</v>
      </c>
      <c r="F520" s="14">
        <v>2958</v>
      </c>
      <c r="G520" s="14">
        <v>1232.5</v>
      </c>
      <c r="H520" s="14">
        <f>SalesData[[#This Row],[Revenue]]-SalesData[[#This Row],[Cost]]</f>
        <v>1725.5</v>
      </c>
      <c r="I520" s="23">
        <f>(SalesData[[#This Row],[Profit]]/SalesData[[#This Row],[Revenue]])*100</f>
        <v>58.333333333333336</v>
      </c>
    </row>
    <row r="521" spans="1:9" x14ac:dyDescent="0.3">
      <c r="A521" s="8">
        <v>2</v>
      </c>
      <c r="B521" s="8">
        <v>354480</v>
      </c>
      <c r="C521" s="8" t="s">
        <v>8</v>
      </c>
      <c r="D521" s="9">
        <v>986</v>
      </c>
      <c r="E521" s="10">
        <v>44075</v>
      </c>
      <c r="F521" s="14">
        <v>2958</v>
      </c>
      <c r="G521" s="14">
        <v>1232.5</v>
      </c>
      <c r="H521" s="14">
        <f>SalesData[[#This Row],[Revenue]]-SalesData[[#This Row],[Cost]]</f>
        <v>1725.5</v>
      </c>
      <c r="I521" s="23">
        <f>(SalesData[[#This Row],[Profit]]/SalesData[[#This Row],[Revenue]])*100</f>
        <v>58.333333333333336</v>
      </c>
    </row>
    <row r="522" spans="1:9" x14ac:dyDescent="0.3">
      <c r="A522" s="8">
        <v>4</v>
      </c>
      <c r="B522" s="8">
        <v>197639</v>
      </c>
      <c r="C522" s="8" t="s">
        <v>5</v>
      </c>
      <c r="D522" s="9">
        <v>591</v>
      </c>
      <c r="E522" s="10">
        <v>43952</v>
      </c>
      <c r="F522" s="14">
        <v>2955</v>
      </c>
      <c r="G522" s="14">
        <v>1182</v>
      </c>
      <c r="H522" s="14">
        <f>SalesData[[#This Row],[Revenue]]-SalesData[[#This Row],[Cost]]</f>
        <v>1773</v>
      </c>
      <c r="I522" s="23">
        <f>(SalesData[[#This Row],[Profit]]/SalesData[[#This Row],[Revenue]])*100</f>
        <v>60</v>
      </c>
    </row>
    <row r="523" spans="1:9" x14ac:dyDescent="0.3">
      <c r="A523" s="8">
        <v>5</v>
      </c>
      <c r="B523" s="8">
        <v>421883</v>
      </c>
      <c r="C523" s="8" t="s">
        <v>7</v>
      </c>
      <c r="D523" s="9">
        <v>727</v>
      </c>
      <c r="E523" s="10">
        <v>43862</v>
      </c>
      <c r="F523" s="14">
        <v>2908</v>
      </c>
      <c r="G523" s="14">
        <v>1090.5</v>
      </c>
      <c r="H523" s="14">
        <f>SalesData[[#This Row],[Revenue]]-SalesData[[#This Row],[Cost]]</f>
        <v>1817.5</v>
      </c>
      <c r="I523" s="23">
        <f>(SalesData[[#This Row],[Profit]]/SalesData[[#This Row],[Revenue]])*100</f>
        <v>62.5</v>
      </c>
    </row>
    <row r="524" spans="1:9" x14ac:dyDescent="0.3">
      <c r="A524" s="8">
        <v>4</v>
      </c>
      <c r="B524" s="8">
        <v>884057</v>
      </c>
      <c r="C524" s="8" t="s">
        <v>6</v>
      </c>
      <c r="D524" s="9">
        <v>579</v>
      </c>
      <c r="E524" s="10">
        <v>43831</v>
      </c>
      <c r="F524" s="14">
        <v>2895</v>
      </c>
      <c r="G524" s="14">
        <v>1273.8</v>
      </c>
      <c r="H524" s="14">
        <f>SalesData[[#This Row],[Revenue]]-SalesData[[#This Row],[Cost]]</f>
        <v>1621.2</v>
      </c>
      <c r="I524" s="23">
        <f>(SalesData[[#This Row],[Profit]]/SalesData[[#This Row],[Revenue]])*100</f>
        <v>56.000000000000007</v>
      </c>
    </row>
    <row r="525" spans="1:9" x14ac:dyDescent="0.3">
      <c r="A525" s="8">
        <v>5</v>
      </c>
      <c r="B525" s="8">
        <v>619210</v>
      </c>
      <c r="C525" s="8" t="s">
        <v>8</v>
      </c>
      <c r="D525" s="9">
        <v>959</v>
      </c>
      <c r="E525" s="10">
        <v>43862</v>
      </c>
      <c r="F525" s="14">
        <v>2877</v>
      </c>
      <c r="G525" s="14">
        <v>1198.75</v>
      </c>
      <c r="H525" s="14">
        <f>SalesData[[#This Row],[Revenue]]-SalesData[[#This Row],[Cost]]</f>
        <v>1678.25</v>
      </c>
      <c r="I525" s="23">
        <f>(SalesData[[#This Row],[Profit]]/SalesData[[#This Row],[Revenue]])*100</f>
        <v>58.333333333333336</v>
      </c>
    </row>
    <row r="526" spans="1:9" x14ac:dyDescent="0.3">
      <c r="A526" s="8">
        <v>4</v>
      </c>
      <c r="B526" s="8">
        <v>868182</v>
      </c>
      <c r="C526" s="8" t="s">
        <v>5</v>
      </c>
      <c r="D526" s="9">
        <v>571</v>
      </c>
      <c r="E526" s="10">
        <v>44013</v>
      </c>
      <c r="F526" s="14">
        <v>2855</v>
      </c>
      <c r="G526" s="14">
        <v>1142</v>
      </c>
      <c r="H526" s="14">
        <f>SalesData[[#This Row],[Revenue]]-SalesData[[#This Row],[Cost]]</f>
        <v>1713</v>
      </c>
      <c r="I526" s="23">
        <f>(SalesData[[#This Row],[Profit]]/SalesData[[#This Row],[Revenue]])*100</f>
        <v>60</v>
      </c>
    </row>
    <row r="527" spans="1:9" x14ac:dyDescent="0.3">
      <c r="A527" s="8">
        <v>3</v>
      </c>
      <c r="B527" s="8">
        <v>873031</v>
      </c>
      <c r="C527" s="8" t="s">
        <v>9</v>
      </c>
      <c r="D527" s="9">
        <v>2851</v>
      </c>
      <c r="E527" s="10">
        <v>43739</v>
      </c>
      <c r="F527" s="14">
        <v>2851</v>
      </c>
      <c r="G527" s="14">
        <v>1425.5</v>
      </c>
      <c r="H527" s="14">
        <f>SalesData[[#This Row],[Revenue]]-SalesData[[#This Row],[Cost]]</f>
        <v>1425.5</v>
      </c>
      <c r="I527" s="23">
        <f>(SalesData[[#This Row],[Profit]]/SalesData[[#This Row],[Revenue]])*100</f>
        <v>50</v>
      </c>
    </row>
    <row r="528" spans="1:9" x14ac:dyDescent="0.3">
      <c r="A528" s="8">
        <v>2</v>
      </c>
      <c r="B528" s="8">
        <v>885051</v>
      </c>
      <c r="C528" s="8" t="s">
        <v>4</v>
      </c>
      <c r="D528" s="9">
        <v>472</v>
      </c>
      <c r="E528" s="10">
        <v>44105</v>
      </c>
      <c r="F528" s="14">
        <v>2832</v>
      </c>
      <c r="G528" s="14">
        <v>1298</v>
      </c>
      <c r="H528" s="14">
        <f>SalesData[[#This Row],[Revenue]]-SalesData[[#This Row],[Cost]]</f>
        <v>1534</v>
      </c>
      <c r="I528" s="23">
        <f>(SalesData[[#This Row],[Profit]]/SalesData[[#This Row],[Revenue]])*100</f>
        <v>54.166666666666664</v>
      </c>
    </row>
    <row r="529" spans="1:9" x14ac:dyDescent="0.3">
      <c r="A529" s="8">
        <v>1</v>
      </c>
      <c r="B529" s="8">
        <v>540473</v>
      </c>
      <c r="C529" s="8" t="s">
        <v>8</v>
      </c>
      <c r="D529" s="9">
        <v>943.5</v>
      </c>
      <c r="E529" s="10">
        <v>43922</v>
      </c>
      <c r="F529" s="14">
        <v>2830.5</v>
      </c>
      <c r="G529" s="14">
        <v>1179.375</v>
      </c>
      <c r="H529" s="14">
        <f>SalesData[[#This Row],[Revenue]]-SalesData[[#This Row],[Cost]]</f>
        <v>1651.125</v>
      </c>
      <c r="I529" s="23">
        <f>(SalesData[[#This Row],[Profit]]/SalesData[[#This Row],[Revenue]])*100</f>
        <v>58.333333333333336</v>
      </c>
    </row>
    <row r="530" spans="1:9" x14ac:dyDescent="0.3">
      <c r="A530" s="8">
        <v>3</v>
      </c>
      <c r="B530" s="8">
        <v>390387</v>
      </c>
      <c r="C530" s="8" t="s">
        <v>9</v>
      </c>
      <c r="D530" s="9">
        <v>2797</v>
      </c>
      <c r="E530" s="10">
        <v>44166</v>
      </c>
      <c r="F530" s="14">
        <v>2797</v>
      </c>
      <c r="G530" s="14">
        <v>1398.5</v>
      </c>
      <c r="H530" s="14">
        <f>SalesData[[#This Row],[Revenue]]-SalesData[[#This Row],[Cost]]</f>
        <v>1398.5</v>
      </c>
      <c r="I530" s="23">
        <f>(SalesData[[#This Row],[Profit]]/SalesData[[#This Row],[Revenue]])*100</f>
        <v>50</v>
      </c>
    </row>
    <row r="531" spans="1:9" x14ac:dyDescent="0.3">
      <c r="A531" s="8">
        <v>4</v>
      </c>
      <c r="B531" s="8">
        <v>399302</v>
      </c>
      <c r="C531" s="8" t="s">
        <v>6</v>
      </c>
      <c r="D531" s="9">
        <v>552</v>
      </c>
      <c r="E531" s="10">
        <v>44044</v>
      </c>
      <c r="F531" s="14">
        <v>2760</v>
      </c>
      <c r="G531" s="14">
        <v>1214.4000000000001</v>
      </c>
      <c r="H531" s="14">
        <f>SalesData[[#This Row],[Revenue]]-SalesData[[#This Row],[Cost]]</f>
        <v>1545.6</v>
      </c>
      <c r="I531" s="23">
        <f>(SalesData[[#This Row],[Profit]]/SalesData[[#This Row],[Revenue]])*100</f>
        <v>55.999999999999993</v>
      </c>
    </row>
    <row r="532" spans="1:9" x14ac:dyDescent="0.3">
      <c r="A532" s="8">
        <v>3</v>
      </c>
      <c r="B532" s="8">
        <v>745878</v>
      </c>
      <c r="C532" s="8" t="s">
        <v>7</v>
      </c>
      <c r="D532" s="9">
        <v>689</v>
      </c>
      <c r="E532" s="10">
        <v>43983</v>
      </c>
      <c r="F532" s="14">
        <v>2756</v>
      </c>
      <c r="G532" s="14">
        <v>1033.5</v>
      </c>
      <c r="H532" s="14">
        <f>SalesData[[#This Row],[Revenue]]-SalesData[[#This Row],[Cost]]</f>
        <v>1722.5</v>
      </c>
      <c r="I532" s="23">
        <f>(SalesData[[#This Row],[Profit]]/SalesData[[#This Row],[Revenue]])*100</f>
        <v>62.5</v>
      </c>
    </row>
    <row r="533" spans="1:9" x14ac:dyDescent="0.3">
      <c r="A533" s="8">
        <v>1</v>
      </c>
      <c r="B533" s="8">
        <v>738711</v>
      </c>
      <c r="C533" s="8" t="s">
        <v>5</v>
      </c>
      <c r="D533" s="9">
        <v>549</v>
      </c>
      <c r="E533" s="10">
        <v>43709</v>
      </c>
      <c r="F533" s="14">
        <v>2745</v>
      </c>
      <c r="G533" s="14">
        <v>1098</v>
      </c>
      <c r="H533" s="14">
        <f>SalesData[[#This Row],[Revenue]]-SalesData[[#This Row],[Cost]]</f>
        <v>1647</v>
      </c>
      <c r="I533" s="23">
        <f>(SalesData[[#This Row],[Profit]]/SalesData[[#This Row],[Revenue]])*100</f>
        <v>60</v>
      </c>
    </row>
    <row r="534" spans="1:9" x14ac:dyDescent="0.3">
      <c r="A534" s="8">
        <v>2</v>
      </c>
      <c r="B534" s="8">
        <v>533611</v>
      </c>
      <c r="C534" s="8" t="s">
        <v>9</v>
      </c>
      <c r="D534" s="9">
        <v>2734</v>
      </c>
      <c r="E534" s="10">
        <v>44105</v>
      </c>
      <c r="F534" s="14">
        <v>2734</v>
      </c>
      <c r="G534" s="14">
        <v>1367</v>
      </c>
      <c r="H534" s="14">
        <f>SalesData[[#This Row],[Revenue]]-SalesData[[#This Row],[Cost]]</f>
        <v>1367</v>
      </c>
      <c r="I534" s="23">
        <f>(SalesData[[#This Row],[Profit]]/SalesData[[#This Row],[Revenue]])*100</f>
        <v>50</v>
      </c>
    </row>
    <row r="535" spans="1:9" x14ac:dyDescent="0.3">
      <c r="A535" s="8">
        <v>3</v>
      </c>
      <c r="B535" s="8">
        <v>578917</v>
      </c>
      <c r="C535" s="8" t="s">
        <v>6</v>
      </c>
      <c r="D535" s="9">
        <v>546</v>
      </c>
      <c r="E535" s="10">
        <v>44105</v>
      </c>
      <c r="F535" s="14">
        <v>2730</v>
      </c>
      <c r="G535" s="14">
        <v>1201.2</v>
      </c>
      <c r="H535" s="14">
        <f>SalesData[[#This Row],[Revenue]]-SalesData[[#This Row],[Cost]]</f>
        <v>1528.8</v>
      </c>
      <c r="I535" s="23">
        <f>(SalesData[[#This Row],[Profit]]/SalesData[[#This Row],[Revenue]])*100</f>
        <v>55.999999999999993</v>
      </c>
    </row>
    <row r="536" spans="1:9" x14ac:dyDescent="0.3">
      <c r="A536" s="8">
        <v>5</v>
      </c>
      <c r="B536" s="8">
        <v>128675</v>
      </c>
      <c r="C536" s="8" t="s">
        <v>9</v>
      </c>
      <c r="D536" s="9">
        <v>2723</v>
      </c>
      <c r="E536" s="10">
        <v>44136</v>
      </c>
      <c r="F536" s="14">
        <v>2723</v>
      </c>
      <c r="G536" s="14">
        <v>1361.5</v>
      </c>
      <c r="H536" s="14">
        <f>SalesData[[#This Row],[Revenue]]-SalesData[[#This Row],[Cost]]</f>
        <v>1361.5</v>
      </c>
      <c r="I536" s="23">
        <f>(SalesData[[#This Row],[Profit]]/SalesData[[#This Row],[Revenue]])*100</f>
        <v>50</v>
      </c>
    </row>
    <row r="537" spans="1:9" x14ac:dyDescent="0.3">
      <c r="A537" s="8">
        <v>4</v>
      </c>
      <c r="B537" s="8">
        <v>252717</v>
      </c>
      <c r="C537" s="8" t="s">
        <v>9</v>
      </c>
      <c r="D537" s="9">
        <v>2665.5</v>
      </c>
      <c r="E537" s="10">
        <v>44013</v>
      </c>
      <c r="F537" s="14">
        <v>2665.5</v>
      </c>
      <c r="G537" s="14">
        <v>1332.75</v>
      </c>
      <c r="H537" s="14">
        <f>SalesData[[#This Row],[Revenue]]-SalesData[[#This Row],[Cost]]</f>
        <v>1332.75</v>
      </c>
      <c r="I537" s="23">
        <f>(SalesData[[#This Row],[Profit]]/SalesData[[#This Row],[Revenue]])*100</f>
        <v>50</v>
      </c>
    </row>
    <row r="538" spans="1:9" x14ac:dyDescent="0.3">
      <c r="A538" s="8">
        <v>3</v>
      </c>
      <c r="B538" s="8">
        <v>641259</v>
      </c>
      <c r="C538" s="8" t="s">
        <v>8</v>
      </c>
      <c r="D538" s="9">
        <v>888</v>
      </c>
      <c r="E538" s="10">
        <v>43983</v>
      </c>
      <c r="F538" s="14">
        <v>2664</v>
      </c>
      <c r="G538" s="14">
        <v>1110</v>
      </c>
      <c r="H538" s="14">
        <f>SalesData[[#This Row],[Revenue]]-SalesData[[#This Row],[Cost]]</f>
        <v>1554</v>
      </c>
      <c r="I538" s="23">
        <f>(SalesData[[#This Row],[Profit]]/SalesData[[#This Row],[Revenue]])*100</f>
        <v>58.333333333333336</v>
      </c>
    </row>
    <row r="539" spans="1:9" x14ac:dyDescent="0.3">
      <c r="A539" s="8">
        <v>1</v>
      </c>
      <c r="B539" s="8">
        <v>200053</v>
      </c>
      <c r="C539" s="8" t="s">
        <v>9</v>
      </c>
      <c r="D539" s="9">
        <v>2661</v>
      </c>
      <c r="E539" s="10">
        <v>43952</v>
      </c>
      <c r="F539" s="14">
        <v>2661</v>
      </c>
      <c r="G539" s="14">
        <v>1330.5</v>
      </c>
      <c r="H539" s="14">
        <f>SalesData[[#This Row],[Revenue]]-SalesData[[#This Row],[Cost]]</f>
        <v>1330.5</v>
      </c>
      <c r="I539" s="23">
        <f>(SalesData[[#This Row],[Profit]]/SalesData[[#This Row],[Revenue]])*100</f>
        <v>50</v>
      </c>
    </row>
    <row r="540" spans="1:9" x14ac:dyDescent="0.3">
      <c r="A540" s="8">
        <v>5</v>
      </c>
      <c r="B540" s="8">
        <v>273665</v>
      </c>
      <c r="C540" s="8" t="s">
        <v>7</v>
      </c>
      <c r="D540" s="9">
        <v>663</v>
      </c>
      <c r="E540" s="10">
        <v>43952</v>
      </c>
      <c r="F540" s="14">
        <v>2652</v>
      </c>
      <c r="G540" s="14">
        <v>994.5</v>
      </c>
      <c r="H540" s="14">
        <f>SalesData[[#This Row],[Revenue]]-SalesData[[#This Row],[Cost]]</f>
        <v>1657.5</v>
      </c>
      <c r="I540" s="23">
        <f>(SalesData[[#This Row],[Profit]]/SalesData[[#This Row],[Revenue]])*100</f>
        <v>62.5</v>
      </c>
    </row>
    <row r="541" spans="1:9" x14ac:dyDescent="0.3">
      <c r="A541" s="8">
        <v>3</v>
      </c>
      <c r="B541" s="8">
        <v>747194</v>
      </c>
      <c r="C541" s="8" t="s">
        <v>8</v>
      </c>
      <c r="D541" s="9">
        <v>880</v>
      </c>
      <c r="E541" s="10">
        <v>43952</v>
      </c>
      <c r="F541" s="14">
        <v>2640</v>
      </c>
      <c r="G541" s="14">
        <v>1100</v>
      </c>
      <c r="H541" s="14">
        <f>SalesData[[#This Row],[Revenue]]-SalesData[[#This Row],[Cost]]</f>
        <v>1540</v>
      </c>
      <c r="I541" s="23">
        <f>(SalesData[[#This Row],[Profit]]/SalesData[[#This Row],[Revenue]])*100</f>
        <v>58.333333333333336</v>
      </c>
    </row>
    <row r="542" spans="1:9" x14ac:dyDescent="0.3">
      <c r="A542" s="8">
        <v>3</v>
      </c>
      <c r="B542" s="8">
        <v>867837</v>
      </c>
      <c r="C542" s="8" t="s">
        <v>8</v>
      </c>
      <c r="D542" s="9">
        <v>877</v>
      </c>
      <c r="E542" s="10">
        <v>44136</v>
      </c>
      <c r="F542" s="14">
        <v>2631</v>
      </c>
      <c r="G542" s="14">
        <v>1096.25</v>
      </c>
      <c r="H542" s="14">
        <f>SalesData[[#This Row],[Revenue]]-SalesData[[#This Row],[Cost]]</f>
        <v>1534.75</v>
      </c>
      <c r="I542" s="23">
        <f>(SalesData[[#This Row],[Profit]]/SalesData[[#This Row],[Revenue]])*100</f>
        <v>58.333333333333336</v>
      </c>
    </row>
    <row r="543" spans="1:9" x14ac:dyDescent="0.3">
      <c r="A543" s="8">
        <v>5</v>
      </c>
      <c r="B543" s="8">
        <v>818048</v>
      </c>
      <c r="C543" s="8" t="s">
        <v>8</v>
      </c>
      <c r="D543" s="9">
        <v>866</v>
      </c>
      <c r="E543" s="10">
        <v>43952</v>
      </c>
      <c r="F543" s="14">
        <v>2598</v>
      </c>
      <c r="G543" s="14">
        <v>1082.5</v>
      </c>
      <c r="H543" s="14">
        <f>SalesData[[#This Row],[Revenue]]-SalesData[[#This Row],[Cost]]</f>
        <v>1515.5</v>
      </c>
      <c r="I543" s="23">
        <f>(SalesData[[#This Row],[Profit]]/SalesData[[#This Row],[Revenue]])*100</f>
        <v>58.333333333333336</v>
      </c>
    </row>
    <row r="544" spans="1:9" x14ac:dyDescent="0.3">
      <c r="A544" s="8">
        <v>1</v>
      </c>
      <c r="B544" s="8">
        <v>213778</v>
      </c>
      <c r="C544" s="8" t="s">
        <v>8</v>
      </c>
      <c r="D544" s="9">
        <v>865.5</v>
      </c>
      <c r="E544" s="10">
        <v>44013</v>
      </c>
      <c r="F544" s="14">
        <v>2596.5</v>
      </c>
      <c r="G544" s="14">
        <v>1081.875</v>
      </c>
      <c r="H544" s="14">
        <f>SalesData[[#This Row],[Revenue]]-SalesData[[#This Row],[Cost]]</f>
        <v>1514.625</v>
      </c>
      <c r="I544" s="23">
        <f>(SalesData[[#This Row],[Profit]]/SalesData[[#This Row],[Revenue]])*100</f>
        <v>58.333333333333336</v>
      </c>
    </row>
    <row r="545" spans="1:9" x14ac:dyDescent="0.3">
      <c r="A545" s="8">
        <v>3</v>
      </c>
      <c r="B545" s="8">
        <v>830805</v>
      </c>
      <c r="C545" s="8" t="s">
        <v>9</v>
      </c>
      <c r="D545" s="9">
        <v>2518</v>
      </c>
      <c r="E545" s="10">
        <v>43983</v>
      </c>
      <c r="F545" s="14">
        <v>2518</v>
      </c>
      <c r="G545" s="14">
        <v>1259</v>
      </c>
      <c r="H545" s="14">
        <f>SalesData[[#This Row],[Revenue]]-SalesData[[#This Row],[Cost]]</f>
        <v>1259</v>
      </c>
      <c r="I545" s="23">
        <f>(SalesData[[#This Row],[Profit]]/SalesData[[#This Row],[Revenue]])*100</f>
        <v>50</v>
      </c>
    </row>
    <row r="546" spans="1:9" x14ac:dyDescent="0.3">
      <c r="A546" s="8">
        <v>2</v>
      </c>
      <c r="B546" s="8">
        <v>179673</v>
      </c>
      <c r="C546" s="8" t="s">
        <v>9</v>
      </c>
      <c r="D546" s="9">
        <v>2501</v>
      </c>
      <c r="E546" s="10">
        <v>43891</v>
      </c>
      <c r="F546" s="14">
        <v>2501</v>
      </c>
      <c r="G546" s="14">
        <v>1250.5</v>
      </c>
      <c r="H546" s="14">
        <f>SalesData[[#This Row],[Revenue]]-SalesData[[#This Row],[Cost]]</f>
        <v>1250.5</v>
      </c>
      <c r="I546" s="23">
        <f>(SalesData[[#This Row],[Profit]]/SalesData[[#This Row],[Revenue]])*100</f>
        <v>50</v>
      </c>
    </row>
    <row r="547" spans="1:9" x14ac:dyDescent="0.3">
      <c r="A547" s="8">
        <v>4</v>
      </c>
      <c r="B547" s="8">
        <v>443834</v>
      </c>
      <c r="C547" s="8" t="s">
        <v>9</v>
      </c>
      <c r="D547" s="9">
        <v>2500</v>
      </c>
      <c r="E547" s="10">
        <v>43770</v>
      </c>
      <c r="F547" s="14">
        <v>2500</v>
      </c>
      <c r="G547" s="14">
        <v>1250</v>
      </c>
      <c r="H547" s="14">
        <f>SalesData[[#This Row],[Revenue]]-SalesData[[#This Row],[Cost]]</f>
        <v>1250</v>
      </c>
      <c r="I547" s="23">
        <f>(SalesData[[#This Row],[Profit]]/SalesData[[#This Row],[Revenue]])*100</f>
        <v>50</v>
      </c>
    </row>
    <row r="548" spans="1:9" x14ac:dyDescent="0.3">
      <c r="A548" s="8">
        <v>3</v>
      </c>
      <c r="B548" s="8">
        <v>539666</v>
      </c>
      <c r="C548" s="8" t="s">
        <v>9</v>
      </c>
      <c r="D548" s="9">
        <v>2498</v>
      </c>
      <c r="E548" s="10">
        <v>43709</v>
      </c>
      <c r="F548" s="14">
        <v>2498</v>
      </c>
      <c r="G548" s="14">
        <v>1249</v>
      </c>
      <c r="H548" s="14">
        <f>SalesData[[#This Row],[Revenue]]-SalesData[[#This Row],[Cost]]</f>
        <v>1249</v>
      </c>
      <c r="I548" s="23">
        <f>(SalesData[[#This Row],[Profit]]/SalesData[[#This Row],[Revenue]])*100</f>
        <v>50</v>
      </c>
    </row>
    <row r="549" spans="1:9" x14ac:dyDescent="0.3">
      <c r="A549" s="8">
        <v>4</v>
      </c>
      <c r="B549" s="8">
        <v>249098</v>
      </c>
      <c r="C549" s="8" t="s">
        <v>9</v>
      </c>
      <c r="D549" s="9">
        <v>2470</v>
      </c>
      <c r="E549" s="10">
        <v>43983</v>
      </c>
      <c r="F549" s="14">
        <v>2470</v>
      </c>
      <c r="G549" s="14">
        <v>1235</v>
      </c>
      <c r="H549" s="14">
        <f>SalesData[[#This Row],[Revenue]]-SalesData[[#This Row],[Cost]]</f>
        <v>1235</v>
      </c>
      <c r="I549" s="23">
        <f>(SalesData[[#This Row],[Profit]]/SalesData[[#This Row],[Revenue]])*100</f>
        <v>50</v>
      </c>
    </row>
    <row r="550" spans="1:9" x14ac:dyDescent="0.3">
      <c r="A550" s="8">
        <v>1</v>
      </c>
      <c r="B550" s="8">
        <v>617339</v>
      </c>
      <c r="C550" s="8" t="s">
        <v>4</v>
      </c>
      <c r="D550" s="9">
        <v>410</v>
      </c>
      <c r="E550" s="10">
        <v>44105</v>
      </c>
      <c r="F550" s="14">
        <v>2460</v>
      </c>
      <c r="G550" s="14">
        <v>1127.5</v>
      </c>
      <c r="H550" s="14">
        <f>SalesData[[#This Row],[Revenue]]-SalesData[[#This Row],[Cost]]</f>
        <v>1332.5</v>
      </c>
      <c r="I550" s="23">
        <f>(SalesData[[#This Row],[Profit]]/SalesData[[#This Row],[Revenue]])*100</f>
        <v>54.166666666666664</v>
      </c>
    </row>
    <row r="551" spans="1:9" x14ac:dyDescent="0.3">
      <c r="A551" s="8">
        <v>3</v>
      </c>
      <c r="B551" s="8">
        <v>451947</v>
      </c>
      <c r="C551" s="8" t="s">
        <v>8</v>
      </c>
      <c r="D551" s="9">
        <v>808</v>
      </c>
      <c r="E551" s="10">
        <v>43800</v>
      </c>
      <c r="F551" s="14">
        <v>2424</v>
      </c>
      <c r="G551" s="14">
        <v>1010</v>
      </c>
      <c r="H551" s="14">
        <f>SalesData[[#This Row],[Revenue]]-SalesData[[#This Row],[Cost]]</f>
        <v>1414</v>
      </c>
      <c r="I551" s="23">
        <f>(SalesData[[#This Row],[Profit]]/SalesData[[#This Row],[Revenue]])*100</f>
        <v>58.333333333333336</v>
      </c>
    </row>
    <row r="552" spans="1:9" x14ac:dyDescent="0.3">
      <c r="A552" s="8">
        <v>4</v>
      </c>
      <c r="B552" s="8">
        <v>741765</v>
      </c>
      <c r="C552" s="8" t="s">
        <v>9</v>
      </c>
      <c r="D552" s="9">
        <v>2420</v>
      </c>
      <c r="E552" s="10">
        <v>44075</v>
      </c>
      <c r="F552" s="14">
        <v>2420</v>
      </c>
      <c r="G552" s="14">
        <v>1210</v>
      </c>
      <c r="H552" s="14">
        <f>SalesData[[#This Row],[Revenue]]-SalesData[[#This Row],[Cost]]</f>
        <v>1210</v>
      </c>
      <c r="I552" s="23">
        <f>(SalesData[[#This Row],[Profit]]/SalesData[[#This Row],[Revenue]])*100</f>
        <v>50</v>
      </c>
    </row>
    <row r="553" spans="1:9" x14ac:dyDescent="0.3">
      <c r="A553" s="8">
        <v>3</v>
      </c>
      <c r="B553" s="8">
        <v>460452</v>
      </c>
      <c r="C553" s="8" t="s">
        <v>8</v>
      </c>
      <c r="D553" s="9">
        <v>787</v>
      </c>
      <c r="E553" s="10">
        <v>43983</v>
      </c>
      <c r="F553" s="14">
        <v>2361</v>
      </c>
      <c r="G553" s="14">
        <v>983.75</v>
      </c>
      <c r="H553" s="14">
        <f>SalesData[[#This Row],[Revenue]]-SalesData[[#This Row],[Cost]]</f>
        <v>1377.25</v>
      </c>
      <c r="I553" s="23">
        <f>(SalesData[[#This Row],[Profit]]/SalesData[[#This Row],[Revenue]])*100</f>
        <v>58.333333333333336</v>
      </c>
    </row>
    <row r="554" spans="1:9" x14ac:dyDescent="0.3">
      <c r="A554" s="8">
        <v>4</v>
      </c>
      <c r="B554" s="8">
        <v>323754</v>
      </c>
      <c r="C554" s="8" t="s">
        <v>6</v>
      </c>
      <c r="D554" s="9">
        <v>472</v>
      </c>
      <c r="E554" s="10">
        <v>44105</v>
      </c>
      <c r="F554" s="14">
        <v>2360</v>
      </c>
      <c r="G554" s="14">
        <v>1038.4000000000001</v>
      </c>
      <c r="H554" s="14">
        <f>SalesData[[#This Row],[Revenue]]-SalesData[[#This Row],[Cost]]</f>
        <v>1321.6</v>
      </c>
      <c r="I554" s="23">
        <f>(SalesData[[#This Row],[Profit]]/SalesData[[#This Row],[Revenue]])*100</f>
        <v>55.999999999999993</v>
      </c>
    </row>
    <row r="555" spans="1:9" x14ac:dyDescent="0.3">
      <c r="A555" s="8">
        <v>1</v>
      </c>
      <c r="B555" s="8">
        <v>818777</v>
      </c>
      <c r="C555" s="8" t="s">
        <v>9</v>
      </c>
      <c r="D555" s="9">
        <v>2342</v>
      </c>
      <c r="E555" s="10">
        <v>44136</v>
      </c>
      <c r="F555" s="14">
        <v>2342</v>
      </c>
      <c r="G555" s="14">
        <v>1171</v>
      </c>
      <c r="H555" s="14">
        <f>SalesData[[#This Row],[Revenue]]-SalesData[[#This Row],[Cost]]</f>
        <v>1171</v>
      </c>
      <c r="I555" s="23">
        <f>(SalesData[[#This Row],[Profit]]/SalesData[[#This Row],[Revenue]])*100</f>
        <v>50</v>
      </c>
    </row>
    <row r="556" spans="1:9" x14ac:dyDescent="0.3">
      <c r="A556" s="8">
        <v>4</v>
      </c>
      <c r="B556" s="8">
        <v>454312</v>
      </c>
      <c r="C556" s="8" t="s">
        <v>9</v>
      </c>
      <c r="D556" s="9">
        <v>2342</v>
      </c>
      <c r="E556" s="10">
        <v>44136</v>
      </c>
      <c r="F556" s="14">
        <v>2342</v>
      </c>
      <c r="G556" s="14">
        <v>1171</v>
      </c>
      <c r="H556" s="14">
        <f>SalesData[[#This Row],[Revenue]]-SalesData[[#This Row],[Cost]]</f>
        <v>1171</v>
      </c>
      <c r="I556" s="23">
        <f>(SalesData[[#This Row],[Profit]]/SalesData[[#This Row],[Revenue]])*100</f>
        <v>50</v>
      </c>
    </row>
    <row r="557" spans="1:9" x14ac:dyDescent="0.3">
      <c r="A557" s="8">
        <v>2</v>
      </c>
      <c r="B557" s="8">
        <v>336365</v>
      </c>
      <c r="C557" s="8" t="s">
        <v>9</v>
      </c>
      <c r="D557" s="9">
        <v>2340</v>
      </c>
      <c r="E557" s="10">
        <v>43831</v>
      </c>
      <c r="F557" s="14">
        <v>2340</v>
      </c>
      <c r="G557" s="14">
        <v>1170</v>
      </c>
      <c r="H557" s="14">
        <f>SalesData[[#This Row],[Revenue]]-SalesData[[#This Row],[Cost]]</f>
        <v>1170</v>
      </c>
      <c r="I557" s="23">
        <f>(SalesData[[#This Row],[Profit]]/SalesData[[#This Row],[Revenue]])*100</f>
        <v>50</v>
      </c>
    </row>
    <row r="558" spans="1:9" x14ac:dyDescent="0.3">
      <c r="A558" s="8">
        <v>3</v>
      </c>
      <c r="B558" s="8">
        <v>724808</v>
      </c>
      <c r="C558" s="8" t="s">
        <v>9</v>
      </c>
      <c r="D558" s="9">
        <v>2328</v>
      </c>
      <c r="E558" s="10">
        <v>44075</v>
      </c>
      <c r="F558" s="14">
        <v>2328</v>
      </c>
      <c r="G558" s="14">
        <v>1164</v>
      </c>
      <c r="H558" s="14">
        <f>SalesData[[#This Row],[Revenue]]-SalesData[[#This Row],[Cost]]</f>
        <v>1164</v>
      </c>
      <c r="I558" s="23">
        <f>(SalesData[[#This Row],[Profit]]/SalesData[[#This Row],[Revenue]])*100</f>
        <v>50</v>
      </c>
    </row>
    <row r="559" spans="1:9" x14ac:dyDescent="0.3">
      <c r="A559" s="8">
        <v>4</v>
      </c>
      <c r="B559" s="8">
        <v>272243</v>
      </c>
      <c r="C559" s="8" t="s">
        <v>9</v>
      </c>
      <c r="D559" s="9">
        <v>2321</v>
      </c>
      <c r="E559" s="10">
        <v>44136</v>
      </c>
      <c r="F559" s="14">
        <v>2321</v>
      </c>
      <c r="G559" s="14">
        <v>1160.5</v>
      </c>
      <c r="H559" s="14">
        <f>SalesData[[#This Row],[Revenue]]-SalesData[[#This Row],[Cost]]</f>
        <v>1160.5</v>
      </c>
      <c r="I559" s="23">
        <f>(SalesData[[#This Row],[Profit]]/SalesData[[#This Row],[Revenue]])*100</f>
        <v>50</v>
      </c>
    </row>
    <row r="560" spans="1:9" x14ac:dyDescent="0.3">
      <c r="A560" s="8">
        <v>4</v>
      </c>
      <c r="B560" s="8">
        <v>289924</v>
      </c>
      <c r="C560" s="8" t="s">
        <v>4</v>
      </c>
      <c r="D560" s="9">
        <v>386</v>
      </c>
      <c r="E560" s="10">
        <v>43770</v>
      </c>
      <c r="F560" s="14">
        <v>2316</v>
      </c>
      <c r="G560" s="14">
        <v>1061.5</v>
      </c>
      <c r="H560" s="14">
        <f>SalesData[[#This Row],[Revenue]]-SalesData[[#This Row],[Cost]]</f>
        <v>1254.5</v>
      </c>
      <c r="I560" s="23">
        <f>(SalesData[[#This Row],[Profit]]/SalesData[[#This Row],[Revenue]])*100</f>
        <v>54.166666666666664</v>
      </c>
    </row>
    <row r="561" spans="1:9" x14ac:dyDescent="0.3">
      <c r="A561" s="8">
        <v>3</v>
      </c>
      <c r="B561" s="8">
        <v>561083</v>
      </c>
      <c r="C561" s="8" t="s">
        <v>9</v>
      </c>
      <c r="D561" s="9">
        <v>2313</v>
      </c>
      <c r="E561" s="10">
        <v>43952</v>
      </c>
      <c r="F561" s="14">
        <v>2313</v>
      </c>
      <c r="G561" s="14">
        <v>1156.5</v>
      </c>
      <c r="H561" s="14">
        <f>SalesData[[#This Row],[Revenue]]-SalesData[[#This Row],[Cost]]</f>
        <v>1156.5</v>
      </c>
      <c r="I561" s="23">
        <f>(SalesData[[#This Row],[Profit]]/SalesData[[#This Row],[Revenue]])*100</f>
        <v>50</v>
      </c>
    </row>
    <row r="562" spans="1:9" x14ac:dyDescent="0.3">
      <c r="A562" s="8">
        <v>3</v>
      </c>
      <c r="B562" s="8">
        <v>120418</v>
      </c>
      <c r="C562" s="8" t="s">
        <v>4</v>
      </c>
      <c r="D562" s="9">
        <v>384</v>
      </c>
      <c r="E562" s="10">
        <v>43831</v>
      </c>
      <c r="F562" s="14">
        <v>2304</v>
      </c>
      <c r="G562" s="14">
        <v>1056</v>
      </c>
      <c r="H562" s="14">
        <f>SalesData[[#This Row],[Revenue]]-SalesData[[#This Row],[Cost]]</f>
        <v>1248</v>
      </c>
      <c r="I562" s="23">
        <f>(SalesData[[#This Row],[Profit]]/SalesData[[#This Row],[Revenue]])*100</f>
        <v>54.166666666666664</v>
      </c>
    </row>
    <row r="563" spans="1:9" x14ac:dyDescent="0.3">
      <c r="A563" s="8">
        <v>4</v>
      </c>
      <c r="B563" s="8">
        <v>142538</v>
      </c>
      <c r="C563" s="8" t="s">
        <v>9</v>
      </c>
      <c r="D563" s="9">
        <v>2301</v>
      </c>
      <c r="E563" s="10">
        <v>43922</v>
      </c>
      <c r="F563" s="14">
        <v>2301</v>
      </c>
      <c r="G563" s="14">
        <v>1150.5</v>
      </c>
      <c r="H563" s="14">
        <f>SalesData[[#This Row],[Revenue]]-SalesData[[#This Row],[Cost]]</f>
        <v>1150.5</v>
      </c>
      <c r="I563" s="23">
        <f>(SalesData[[#This Row],[Profit]]/SalesData[[#This Row],[Revenue]])*100</f>
        <v>50</v>
      </c>
    </row>
    <row r="564" spans="1:9" x14ac:dyDescent="0.3">
      <c r="A564" s="8">
        <v>3</v>
      </c>
      <c r="B564" s="8">
        <v>138137</v>
      </c>
      <c r="C564" s="8" t="s">
        <v>9</v>
      </c>
      <c r="D564" s="9">
        <v>2300</v>
      </c>
      <c r="E564" s="10">
        <v>44166</v>
      </c>
      <c r="F564" s="14">
        <v>2300</v>
      </c>
      <c r="G564" s="14">
        <v>1150</v>
      </c>
      <c r="H564" s="14">
        <f>SalesData[[#This Row],[Revenue]]-SalesData[[#This Row],[Cost]]</f>
        <v>1150</v>
      </c>
      <c r="I564" s="23">
        <f>(SalesData[[#This Row],[Profit]]/SalesData[[#This Row],[Revenue]])*100</f>
        <v>50</v>
      </c>
    </row>
    <row r="565" spans="1:9" x14ac:dyDescent="0.3">
      <c r="A565" s="8">
        <v>2</v>
      </c>
      <c r="B565" s="8">
        <v>539656</v>
      </c>
      <c r="C565" s="8" t="s">
        <v>7</v>
      </c>
      <c r="D565" s="9">
        <v>570</v>
      </c>
      <c r="E565" s="10">
        <v>44166</v>
      </c>
      <c r="F565" s="14">
        <v>2280</v>
      </c>
      <c r="G565" s="14">
        <v>855</v>
      </c>
      <c r="H565" s="14">
        <f>SalesData[[#This Row],[Revenue]]-SalesData[[#This Row],[Cost]]</f>
        <v>1425</v>
      </c>
      <c r="I565" s="23">
        <f>(SalesData[[#This Row],[Profit]]/SalesData[[#This Row],[Revenue]])*100</f>
        <v>62.5</v>
      </c>
    </row>
    <row r="566" spans="1:9" x14ac:dyDescent="0.3">
      <c r="A566" s="8">
        <v>3</v>
      </c>
      <c r="B566" s="8">
        <v>434964</v>
      </c>
      <c r="C566" s="8" t="s">
        <v>9</v>
      </c>
      <c r="D566" s="9">
        <v>2255</v>
      </c>
      <c r="E566" s="10">
        <v>44013</v>
      </c>
      <c r="F566" s="14">
        <v>2255</v>
      </c>
      <c r="G566" s="14">
        <v>1127.5</v>
      </c>
      <c r="H566" s="14">
        <f>SalesData[[#This Row],[Revenue]]-SalesData[[#This Row],[Cost]]</f>
        <v>1127.5</v>
      </c>
      <c r="I566" s="23">
        <f>(SalesData[[#This Row],[Profit]]/SalesData[[#This Row],[Revenue]])*100</f>
        <v>50</v>
      </c>
    </row>
    <row r="567" spans="1:9" x14ac:dyDescent="0.3">
      <c r="A567" s="8">
        <v>4</v>
      </c>
      <c r="B567" s="8">
        <v>443447</v>
      </c>
      <c r="C567" s="8" t="s">
        <v>7</v>
      </c>
      <c r="D567" s="9">
        <v>562</v>
      </c>
      <c r="E567" s="10">
        <v>44075</v>
      </c>
      <c r="F567" s="14">
        <v>2248</v>
      </c>
      <c r="G567" s="14">
        <v>843</v>
      </c>
      <c r="H567" s="14">
        <f>SalesData[[#This Row],[Revenue]]-SalesData[[#This Row],[Cost]]</f>
        <v>1405</v>
      </c>
      <c r="I567" s="23">
        <f>(SalesData[[#This Row],[Profit]]/SalesData[[#This Row],[Revenue]])*100</f>
        <v>62.5</v>
      </c>
    </row>
    <row r="568" spans="1:9" x14ac:dyDescent="0.3">
      <c r="A568" s="8">
        <v>1</v>
      </c>
      <c r="B568" s="8">
        <v>807061</v>
      </c>
      <c r="C568" s="8" t="s">
        <v>5</v>
      </c>
      <c r="D568" s="9">
        <v>448</v>
      </c>
      <c r="E568" s="10">
        <v>43983</v>
      </c>
      <c r="F568" s="14">
        <v>2240</v>
      </c>
      <c r="G568" s="14">
        <v>896</v>
      </c>
      <c r="H568" s="14">
        <f>SalesData[[#This Row],[Revenue]]-SalesData[[#This Row],[Cost]]</f>
        <v>1344</v>
      </c>
      <c r="I568" s="23">
        <f>(SalesData[[#This Row],[Profit]]/SalesData[[#This Row],[Revenue]])*100</f>
        <v>60</v>
      </c>
    </row>
    <row r="569" spans="1:9" x14ac:dyDescent="0.3">
      <c r="A569" s="8">
        <v>5</v>
      </c>
      <c r="B569" s="8">
        <v>529423</v>
      </c>
      <c r="C569" s="8" t="s">
        <v>9</v>
      </c>
      <c r="D569" s="9">
        <v>2227.5</v>
      </c>
      <c r="E569" s="10">
        <v>43831</v>
      </c>
      <c r="F569" s="14">
        <v>2227.5</v>
      </c>
      <c r="G569" s="14">
        <v>1113.75</v>
      </c>
      <c r="H569" s="14">
        <f>SalesData[[#This Row],[Revenue]]-SalesData[[#This Row],[Cost]]</f>
        <v>1113.75</v>
      </c>
      <c r="I569" s="23">
        <f>(SalesData[[#This Row],[Profit]]/SalesData[[#This Row],[Revenue]])*100</f>
        <v>50</v>
      </c>
    </row>
    <row r="570" spans="1:9" x14ac:dyDescent="0.3">
      <c r="A570" s="8">
        <v>2</v>
      </c>
      <c r="B570" s="8">
        <v>353832</v>
      </c>
      <c r="C570" s="8" t="s">
        <v>9</v>
      </c>
      <c r="D570" s="9">
        <v>2214</v>
      </c>
      <c r="E570" s="10">
        <v>43891</v>
      </c>
      <c r="F570" s="14">
        <v>2214</v>
      </c>
      <c r="G570" s="14">
        <v>1107</v>
      </c>
      <c r="H570" s="14">
        <f>SalesData[[#This Row],[Revenue]]-SalesData[[#This Row],[Cost]]</f>
        <v>1107</v>
      </c>
      <c r="I570" s="23">
        <f>(SalesData[[#This Row],[Profit]]/SalesData[[#This Row],[Revenue]])*100</f>
        <v>50</v>
      </c>
    </row>
    <row r="571" spans="1:9" x14ac:dyDescent="0.3">
      <c r="A571" s="8">
        <v>1</v>
      </c>
      <c r="B571" s="8">
        <v>327845</v>
      </c>
      <c r="C571" s="8" t="s">
        <v>8</v>
      </c>
      <c r="D571" s="9">
        <v>727</v>
      </c>
      <c r="E571" s="10">
        <v>43983</v>
      </c>
      <c r="F571" s="14">
        <v>2181</v>
      </c>
      <c r="G571" s="14">
        <v>908.75</v>
      </c>
      <c r="H571" s="14">
        <f>SalesData[[#This Row],[Revenue]]-SalesData[[#This Row],[Cost]]</f>
        <v>1272.25</v>
      </c>
      <c r="I571" s="23">
        <f>(SalesData[[#This Row],[Profit]]/SalesData[[#This Row],[Revenue]])*100</f>
        <v>58.333333333333336</v>
      </c>
    </row>
    <row r="572" spans="1:9" x14ac:dyDescent="0.3">
      <c r="A572" s="8">
        <v>1</v>
      </c>
      <c r="B572" s="8">
        <v>444955</v>
      </c>
      <c r="C572" s="8" t="s">
        <v>9</v>
      </c>
      <c r="D572" s="9">
        <v>2181</v>
      </c>
      <c r="E572" s="10">
        <v>44105</v>
      </c>
      <c r="F572" s="14">
        <v>2181</v>
      </c>
      <c r="G572" s="14">
        <v>1090.5</v>
      </c>
      <c r="H572" s="14">
        <f>SalesData[[#This Row],[Revenue]]-SalesData[[#This Row],[Cost]]</f>
        <v>1090.5</v>
      </c>
      <c r="I572" s="23">
        <f>(SalesData[[#This Row],[Profit]]/SalesData[[#This Row],[Revenue]])*100</f>
        <v>50</v>
      </c>
    </row>
    <row r="573" spans="1:9" x14ac:dyDescent="0.3">
      <c r="A573" s="8">
        <v>1</v>
      </c>
      <c r="B573" s="8">
        <v>729194</v>
      </c>
      <c r="C573" s="8" t="s">
        <v>4</v>
      </c>
      <c r="D573" s="9">
        <v>362</v>
      </c>
      <c r="E573" s="10">
        <v>43952</v>
      </c>
      <c r="F573" s="14">
        <v>2172</v>
      </c>
      <c r="G573" s="14">
        <v>995.5</v>
      </c>
      <c r="H573" s="14">
        <f>SalesData[[#This Row],[Revenue]]-SalesData[[#This Row],[Cost]]</f>
        <v>1176.5</v>
      </c>
      <c r="I573" s="23">
        <f>(SalesData[[#This Row],[Profit]]/SalesData[[#This Row],[Revenue]])*100</f>
        <v>54.166666666666664</v>
      </c>
    </row>
    <row r="574" spans="1:9" x14ac:dyDescent="0.3">
      <c r="A574" s="8">
        <v>1</v>
      </c>
      <c r="B574" s="8">
        <v>881771</v>
      </c>
      <c r="C574" s="8" t="s">
        <v>9</v>
      </c>
      <c r="D574" s="9">
        <v>2157</v>
      </c>
      <c r="E574" s="10">
        <v>44166</v>
      </c>
      <c r="F574" s="14">
        <v>2157</v>
      </c>
      <c r="G574" s="14">
        <v>1078.5</v>
      </c>
      <c r="H574" s="14">
        <f>SalesData[[#This Row],[Revenue]]-SalesData[[#This Row],[Cost]]</f>
        <v>1078.5</v>
      </c>
      <c r="I574" s="23">
        <f>(SalesData[[#This Row],[Profit]]/SalesData[[#This Row],[Revenue]])*100</f>
        <v>50</v>
      </c>
    </row>
    <row r="575" spans="1:9" x14ac:dyDescent="0.3">
      <c r="A575" s="8">
        <v>4</v>
      </c>
      <c r="B575" s="8">
        <v>366159</v>
      </c>
      <c r="C575" s="8" t="s">
        <v>9</v>
      </c>
      <c r="D575" s="9">
        <v>2146</v>
      </c>
      <c r="E575" s="10">
        <v>44075</v>
      </c>
      <c r="F575" s="14">
        <v>2146</v>
      </c>
      <c r="G575" s="14">
        <v>1073</v>
      </c>
      <c r="H575" s="14">
        <f>SalesData[[#This Row],[Revenue]]-SalesData[[#This Row],[Cost]]</f>
        <v>1073</v>
      </c>
      <c r="I575" s="23">
        <f>(SalesData[[#This Row],[Profit]]/SalesData[[#This Row],[Revenue]])*100</f>
        <v>50</v>
      </c>
    </row>
    <row r="576" spans="1:9" x14ac:dyDescent="0.3">
      <c r="A576" s="8">
        <v>2</v>
      </c>
      <c r="B576" s="8">
        <v>361276</v>
      </c>
      <c r="C576" s="8" t="s">
        <v>7</v>
      </c>
      <c r="D576" s="9">
        <v>521</v>
      </c>
      <c r="E576" s="10">
        <v>44166</v>
      </c>
      <c r="F576" s="14">
        <v>2084</v>
      </c>
      <c r="G576" s="14">
        <v>781.5</v>
      </c>
      <c r="H576" s="14">
        <f>SalesData[[#This Row],[Revenue]]-SalesData[[#This Row],[Cost]]</f>
        <v>1302.5</v>
      </c>
      <c r="I576" s="23">
        <f>(SalesData[[#This Row],[Profit]]/SalesData[[#This Row],[Revenue]])*100</f>
        <v>62.5</v>
      </c>
    </row>
    <row r="577" spans="1:9" x14ac:dyDescent="0.3">
      <c r="A577" s="8">
        <v>5</v>
      </c>
      <c r="B577" s="8">
        <v>742570</v>
      </c>
      <c r="C577" s="8" t="s">
        <v>9</v>
      </c>
      <c r="D577" s="9">
        <v>2072</v>
      </c>
      <c r="E577" s="10">
        <v>44166</v>
      </c>
      <c r="F577" s="14">
        <v>2072</v>
      </c>
      <c r="G577" s="14">
        <v>1036</v>
      </c>
      <c r="H577" s="14">
        <f>SalesData[[#This Row],[Revenue]]-SalesData[[#This Row],[Cost]]</f>
        <v>1036</v>
      </c>
      <c r="I577" s="23">
        <f>(SalesData[[#This Row],[Profit]]/SalesData[[#This Row],[Revenue]])*100</f>
        <v>50</v>
      </c>
    </row>
    <row r="578" spans="1:9" x14ac:dyDescent="0.3">
      <c r="A578" s="8">
        <v>3</v>
      </c>
      <c r="B578" s="8">
        <v>725066</v>
      </c>
      <c r="C578" s="8" t="s">
        <v>4</v>
      </c>
      <c r="D578" s="9">
        <v>345</v>
      </c>
      <c r="E578" s="10">
        <v>43739</v>
      </c>
      <c r="F578" s="14">
        <v>2070</v>
      </c>
      <c r="G578" s="14">
        <v>948.75</v>
      </c>
      <c r="H578" s="14">
        <f>SalesData[[#This Row],[Revenue]]-SalesData[[#This Row],[Cost]]</f>
        <v>1121.25</v>
      </c>
      <c r="I578" s="23">
        <f>(SalesData[[#This Row],[Profit]]/SalesData[[#This Row],[Revenue]])*100</f>
        <v>54.166666666666664</v>
      </c>
    </row>
    <row r="579" spans="1:9" x14ac:dyDescent="0.3">
      <c r="A579" s="8">
        <v>5</v>
      </c>
      <c r="B579" s="8">
        <v>403071</v>
      </c>
      <c r="C579" s="8" t="s">
        <v>4</v>
      </c>
      <c r="D579" s="9">
        <v>344</v>
      </c>
      <c r="E579" s="10">
        <v>43739</v>
      </c>
      <c r="F579" s="14">
        <v>2064</v>
      </c>
      <c r="G579" s="14">
        <v>946</v>
      </c>
      <c r="H579" s="14">
        <f>SalesData[[#This Row],[Revenue]]-SalesData[[#This Row],[Cost]]</f>
        <v>1118</v>
      </c>
      <c r="I579" s="23">
        <f>(SalesData[[#This Row],[Profit]]/SalesData[[#This Row],[Revenue]])*100</f>
        <v>54.166666666666664</v>
      </c>
    </row>
    <row r="580" spans="1:9" x14ac:dyDescent="0.3">
      <c r="A580" s="8">
        <v>1</v>
      </c>
      <c r="B580" s="8">
        <v>148871</v>
      </c>
      <c r="C580" s="8" t="s">
        <v>6</v>
      </c>
      <c r="D580" s="9">
        <v>410</v>
      </c>
      <c r="E580" s="10">
        <v>44105</v>
      </c>
      <c r="F580" s="14">
        <v>2050</v>
      </c>
      <c r="G580" s="14">
        <v>902</v>
      </c>
      <c r="H580" s="14">
        <f>SalesData[[#This Row],[Revenue]]-SalesData[[#This Row],[Cost]]</f>
        <v>1148</v>
      </c>
      <c r="I580" s="23">
        <f>(SalesData[[#This Row],[Profit]]/SalesData[[#This Row],[Revenue]])*100</f>
        <v>56.000000000000007</v>
      </c>
    </row>
    <row r="581" spans="1:9" x14ac:dyDescent="0.3">
      <c r="A581" s="8">
        <v>1</v>
      </c>
      <c r="B581" s="8">
        <v>801641</v>
      </c>
      <c r="C581" s="8" t="s">
        <v>9</v>
      </c>
      <c r="D581" s="9">
        <v>2031</v>
      </c>
      <c r="E581" s="10">
        <v>44105</v>
      </c>
      <c r="F581" s="14">
        <v>2031</v>
      </c>
      <c r="G581" s="14">
        <v>1015.5</v>
      </c>
      <c r="H581" s="14">
        <f>SalesData[[#This Row],[Revenue]]-SalesData[[#This Row],[Cost]]</f>
        <v>1015.5</v>
      </c>
      <c r="I581" s="23">
        <f>(SalesData[[#This Row],[Profit]]/SalesData[[#This Row],[Revenue]])*100</f>
        <v>50</v>
      </c>
    </row>
    <row r="582" spans="1:9" x14ac:dyDescent="0.3">
      <c r="A582" s="8">
        <v>4</v>
      </c>
      <c r="B582" s="8">
        <v>574744</v>
      </c>
      <c r="C582" s="8" t="s">
        <v>9</v>
      </c>
      <c r="D582" s="9">
        <v>2021</v>
      </c>
      <c r="E582" s="10">
        <v>44105</v>
      </c>
      <c r="F582" s="14">
        <v>2021</v>
      </c>
      <c r="G582" s="14">
        <v>1010.5</v>
      </c>
      <c r="H582" s="14">
        <f>SalesData[[#This Row],[Revenue]]-SalesData[[#This Row],[Cost]]</f>
        <v>1010.5</v>
      </c>
      <c r="I582" s="23">
        <f>(SalesData[[#This Row],[Profit]]/SalesData[[#This Row],[Revenue]])*100</f>
        <v>50</v>
      </c>
    </row>
    <row r="583" spans="1:9" x14ac:dyDescent="0.3">
      <c r="A583" s="8">
        <v>5</v>
      </c>
      <c r="B583" s="8">
        <v>160577</v>
      </c>
      <c r="C583" s="8" t="s">
        <v>8</v>
      </c>
      <c r="D583" s="9">
        <v>662</v>
      </c>
      <c r="E583" s="10">
        <v>43983</v>
      </c>
      <c r="F583" s="14">
        <v>1986</v>
      </c>
      <c r="G583" s="14">
        <v>827.5</v>
      </c>
      <c r="H583" s="14">
        <f>SalesData[[#This Row],[Revenue]]-SalesData[[#This Row],[Cost]]</f>
        <v>1158.5</v>
      </c>
      <c r="I583" s="23">
        <f>(SalesData[[#This Row],[Profit]]/SalesData[[#This Row],[Revenue]])*100</f>
        <v>58.333333333333336</v>
      </c>
    </row>
    <row r="584" spans="1:9" x14ac:dyDescent="0.3">
      <c r="A584" s="8">
        <v>4</v>
      </c>
      <c r="B584" s="8">
        <v>757336</v>
      </c>
      <c r="C584" s="8" t="s">
        <v>9</v>
      </c>
      <c r="D584" s="9">
        <v>1976</v>
      </c>
      <c r="E584" s="10">
        <v>44105</v>
      </c>
      <c r="F584" s="14">
        <v>1976</v>
      </c>
      <c r="G584" s="14">
        <v>988</v>
      </c>
      <c r="H584" s="14">
        <f>SalesData[[#This Row],[Revenue]]-SalesData[[#This Row],[Cost]]</f>
        <v>988</v>
      </c>
      <c r="I584" s="23">
        <f>(SalesData[[#This Row],[Profit]]/SalesData[[#This Row],[Revenue]])*100</f>
        <v>50</v>
      </c>
    </row>
    <row r="585" spans="1:9" x14ac:dyDescent="0.3">
      <c r="A585" s="8">
        <v>5</v>
      </c>
      <c r="B585" s="8">
        <v>238485</v>
      </c>
      <c r="C585" s="8" t="s">
        <v>7</v>
      </c>
      <c r="D585" s="9">
        <v>494</v>
      </c>
      <c r="E585" s="10">
        <v>43739</v>
      </c>
      <c r="F585" s="14">
        <v>1976</v>
      </c>
      <c r="G585" s="14">
        <v>741</v>
      </c>
      <c r="H585" s="14">
        <f>SalesData[[#This Row],[Revenue]]-SalesData[[#This Row],[Cost]]</f>
        <v>1235</v>
      </c>
      <c r="I585" s="23">
        <f>(SalesData[[#This Row],[Profit]]/SalesData[[#This Row],[Revenue]])*100</f>
        <v>62.5</v>
      </c>
    </row>
    <row r="586" spans="1:9" x14ac:dyDescent="0.3">
      <c r="A586" s="8">
        <v>4</v>
      </c>
      <c r="B586" s="8">
        <v>823953</v>
      </c>
      <c r="C586" s="8" t="s">
        <v>9</v>
      </c>
      <c r="D586" s="9">
        <v>1967</v>
      </c>
      <c r="E586" s="10">
        <v>43891</v>
      </c>
      <c r="F586" s="14">
        <v>1967</v>
      </c>
      <c r="G586" s="14">
        <v>983.5</v>
      </c>
      <c r="H586" s="14">
        <f>SalesData[[#This Row],[Revenue]]-SalesData[[#This Row],[Cost]]</f>
        <v>983.5</v>
      </c>
      <c r="I586" s="23">
        <f>(SalesData[[#This Row],[Profit]]/SalesData[[#This Row],[Revenue]])*100</f>
        <v>50</v>
      </c>
    </row>
    <row r="587" spans="1:9" x14ac:dyDescent="0.3">
      <c r="A587" s="8">
        <v>2</v>
      </c>
      <c r="B587" s="8">
        <v>297812</v>
      </c>
      <c r="C587" s="8" t="s">
        <v>7</v>
      </c>
      <c r="D587" s="9">
        <v>490</v>
      </c>
      <c r="E587" s="10">
        <v>44136</v>
      </c>
      <c r="F587" s="14">
        <v>1960</v>
      </c>
      <c r="G587" s="14">
        <v>735</v>
      </c>
      <c r="H587" s="14">
        <f>SalesData[[#This Row],[Revenue]]-SalesData[[#This Row],[Cost]]</f>
        <v>1225</v>
      </c>
      <c r="I587" s="23">
        <f>(SalesData[[#This Row],[Profit]]/SalesData[[#This Row],[Revenue]])*100</f>
        <v>62.5</v>
      </c>
    </row>
    <row r="588" spans="1:9" x14ac:dyDescent="0.3">
      <c r="A588" s="8">
        <v>5</v>
      </c>
      <c r="B588" s="8">
        <v>570270</v>
      </c>
      <c r="C588" s="8" t="s">
        <v>9</v>
      </c>
      <c r="D588" s="9">
        <v>1958</v>
      </c>
      <c r="E588" s="10">
        <v>43862</v>
      </c>
      <c r="F588" s="14">
        <v>1958</v>
      </c>
      <c r="G588" s="14">
        <v>979</v>
      </c>
      <c r="H588" s="14">
        <f>SalesData[[#This Row],[Revenue]]-SalesData[[#This Row],[Cost]]</f>
        <v>979</v>
      </c>
      <c r="I588" s="23">
        <f>(SalesData[[#This Row],[Profit]]/SalesData[[#This Row],[Revenue]])*100</f>
        <v>50</v>
      </c>
    </row>
    <row r="589" spans="1:9" x14ac:dyDescent="0.3">
      <c r="A589" s="8">
        <v>3</v>
      </c>
      <c r="B589" s="8">
        <v>686651</v>
      </c>
      <c r="C589" s="8" t="s">
        <v>5</v>
      </c>
      <c r="D589" s="9">
        <v>386</v>
      </c>
      <c r="E589" s="10">
        <v>43739</v>
      </c>
      <c r="F589" s="14">
        <v>1930</v>
      </c>
      <c r="G589" s="14">
        <v>772</v>
      </c>
      <c r="H589" s="14">
        <f>SalesData[[#This Row],[Revenue]]-SalesData[[#This Row],[Cost]]</f>
        <v>1158</v>
      </c>
      <c r="I589" s="23">
        <f>(SalesData[[#This Row],[Profit]]/SalesData[[#This Row],[Revenue]])*100</f>
        <v>60</v>
      </c>
    </row>
    <row r="590" spans="1:9" x14ac:dyDescent="0.3">
      <c r="A590" s="8">
        <v>1</v>
      </c>
      <c r="B590" s="8">
        <v>485947</v>
      </c>
      <c r="C590" s="8" t="s">
        <v>8</v>
      </c>
      <c r="D590" s="9">
        <v>641</v>
      </c>
      <c r="E590" s="10">
        <v>44013</v>
      </c>
      <c r="F590" s="14">
        <v>1923</v>
      </c>
      <c r="G590" s="14">
        <v>801.25</v>
      </c>
      <c r="H590" s="14">
        <f>SalesData[[#This Row],[Revenue]]-SalesData[[#This Row],[Cost]]</f>
        <v>1121.75</v>
      </c>
      <c r="I590" s="23">
        <f>(SalesData[[#This Row],[Profit]]/SalesData[[#This Row],[Revenue]])*100</f>
        <v>58.333333333333336</v>
      </c>
    </row>
    <row r="591" spans="1:9" x14ac:dyDescent="0.3">
      <c r="A591" s="8">
        <v>2</v>
      </c>
      <c r="B591" s="8">
        <v>445507</v>
      </c>
      <c r="C591" s="8" t="s">
        <v>9</v>
      </c>
      <c r="D591" s="9">
        <v>1901</v>
      </c>
      <c r="E591" s="10">
        <v>43983</v>
      </c>
      <c r="F591" s="14">
        <v>1901</v>
      </c>
      <c r="G591" s="14">
        <v>950.5</v>
      </c>
      <c r="H591" s="14">
        <f>SalesData[[#This Row],[Revenue]]-SalesData[[#This Row],[Cost]]</f>
        <v>950.5</v>
      </c>
      <c r="I591" s="23">
        <f>(SalesData[[#This Row],[Profit]]/SalesData[[#This Row],[Revenue]])*100</f>
        <v>50</v>
      </c>
    </row>
    <row r="592" spans="1:9" x14ac:dyDescent="0.3">
      <c r="A592" s="8">
        <v>3</v>
      </c>
      <c r="B592" s="8">
        <v>607709</v>
      </c>
      <c r="C592" s="8" t="s">
        <v>5</v>
      </c>
      <c r="D592" s="9">
        <v>380</v>
      </c>
      <c r="E592" s="10">
        <v>43709</v>
      </c>
      <c r="F592" s="14">
        <v>1900</v>
      </c>
      <c r="G592" s="14">
        <v>760</v>
      </c>
      <c r="H592" s="14">
        <f>SalesData[[#This Row],[Revenue]]-SalesData[[#This Row],[Cost]]</f>
        <v>1140</v>
      </c>
      <c r="I592" s="23">
        <f>(SalesData[[#This Row],[Profit]]/SalesData[[#This Row],[Revenue]])*100</f>
        <v>60</v>
      </c>
    </row>
    <row r="593" spans="1:9" x14ac:dyDescent="0.3">
      <c r="A593" s="8">
        <v>4</v>
      </c>
      <c r="B593" s="8">
        <v>737790</v>
      </c>
      <c r="C593" s="8" t="s">
        <v>5</v>
      </c>
      <c r="D593" s="9">
        <v>380</v>
      </c>
      <c r="E593" s="10">
        <v>43800</v>
      </c>
      <c r="F593" s="14">
        <v>1900</v>
      </c>
      <c r="G593" s="14">
        <v>760</v>
      </c>
      <c r="H593" s="14">
        <f>SalesData[[#This Row],[Revenue]]-SalesData[[#This Row],[Cost]]</f>
        <v>1140</v>
      </c>
      <c r="I593" s="23">
        <f>(SalesData[[#This Row],[Profit]]/SalesData[[#This Row],[Revenue]])*100</f>
        <v>60</v>
      </c>
    </row>
    <row r="594" spans="1:9" x14ac:dyDescent="0.3">
      <c r="A594" s="8">
        <v>5</v>
      </c>
      <c r="B594" s="8">
        <v>138739</v>
      </c>
      <c r="C594" s="8" t="s">
        <v>9</v>
      </c>
      <c r="D594" s="9">
        <v>1899</v>
      </c>
      <c r="E594" s="10">
        <v>43983</v>
      </c>
      <c r="F594" s="14">
        <v>1899</v>
      </c>
      <c r="G594" s="14">
        <v>949.5</v>
      </c>
      <c r="H594" s="14">
        <f>SalesData[[#This Row],[Revenue]]-SalesData[[#This Row],[Cost]]</f>
        <v>949.5</v>
      </c>
      <c r="I594" s="23">
        <f>(SalesData[[#This Row],[Profit]]/SalesData[[#This Row],[Revenue]])*100</f>
        <v>50</v>
      </c>
    </row>
    <row r="595" spans="1:9" x14ac:dyDescent="0.3">
      <c r="A595" s="8">
        <v>4</v>
      </c>
      <c r="B595" s="8">
        <v>362208</v>
      </c>
      <c r="C595" s="8" t="s">
        <v>8</v>
      </c>
      <c r="D595" s="9">
        <v>623</v>
      </c>
      <c r="E595" s="10">
        <v>43709</v>
      </c>
      <c r="F595" s="14">
        <v>1869</v>
      </c>
      <c r="G595" s="14">
        <v>778.75</v>
      </c>
      <c r="H595" s="14">
        <f>SalesData[[#This Row],[Revenue]]-SalesData[[#This Row],[Cost]]</f>
        <v>1090.25</v>
      </c>
      <c r="I595" s="23">
        <f>(SalesData[[#This Row],[Profit]]/SalesData[[#This Row],[Revenue]])*100</f>
        <v>58.333333333333336</v>
      </c>
    </row>
    <row r="596" spans="1:9" x14ac:dyDescent="0.3">
      <c r="A596" s="8">
        <v>3</v>
      </c>
      <c r="B596" s="8">
        <v>539522</v>
      </c>
      <c r="C596" s="8" t="s">
        <v>9</v>
      </c>
      <c r="D596" s="9">
        <v>1859</v>
      </c>
      <c r="E596" s="10">
        <v>44044</v>
      </c>
      <c r="F596" s="14">
        <v>1859</v>
      </c>
      <c r="G596" s="14">
        <v>929.5</v>
      </c>
      <c r="H596" s="14">
        <f>SalesData[[#This Row],[Revenue]]-SalesData[[#This Row],[Cost]]</f>
        <v>929.5</v>
      </c>
      <c r="I596" s="23">
        <f>(SalesData[[#This Row],[Profit]]/SalesData[[#This Row],[Revenue]])*100</f>
        <v>50</v>
      </c>
    </row>
    <row r="597" spans="1:9" x14ac:dyDescent="0.3">
      <c r="A597" s="8">
        <v>3</v>
      </c>
      <c r="B597" s="8">
        <v>431913</v>
      </c>
      <c r="C597" s="8" t="s">
        <v>9</v>
      </c>
      <c r="D597" s="9">
        <v>1857</v>
      </c>
      <c r="E597" s="10">
        <v>43770</v>
      </c>
      <c r="F597" s="14">
        <v>1857</v>
      </c>
      <c r="G597" s="14">
        <v>928.5</v>
      </c>
      <c r="H597" s="14">
        <f>SalesData[[#This Row],[Revenue]]-SalesData[[#This Row],[Cost]]</f>
        <v>928.5</v>
      </c>
      <c r="I597" s="23">
        <f>(SalesData[[#This Row],[Profit]]/SalesData[[#This Row],[Revenue]])*100</f>
        <v>50</v>
      </c>
    </row>
    <row r="598" spans="1:9" x14ac:dyDescent="0.3">
      <c r="A598" s="8">
        <v>2</v>
      </c>
      <c r="B598" s="8">
        <v>266313</v>
      </c>
      <c r="C598" s="8" t="s">
        <v>5</v>
      </c>
      <c r="D598" s="9">
        <v>367</v>
      </c>
      <c r="E598" s="10">
        <v>43739</v>
      </c>
      <c r="F598" s="14">
        <v>1835</v>
      </c>
      <c r="G598" s="14">
        <v>734</v>
      </c>
      <c r="H598" s="14">
        <f>SalesData[[#This Row],[Revenue]]-SalesData[[#This Row],[Cost]]</f>
        <v>1101</v>
      </c>
      <c r="I598" s="23">
        <f>(SalesData[[#This Row],[Profit]]/SalesData[[#This Row],[Revenue]])*100</f>
        <v>60</v>
      </c>
    </row>
    <row r="599" spans="1:9" x14ac:dyDescent="0.3">
      <c r="A599" s="8">
        <v>2</v>
      </c>
      <c r="B599" s="8">
        <v>898637</v>
      </c>
      <c r="C599" s="8" t="s">
        <v>5</v>
      </c>
      <c r="D599" s="9">
        <v>367</v>
      </c>
      <c r="E599" s="10">
        <v>44013</v>
      </c>
      <c r="F599" s="14">
        <v>1835</v>
      </c>
      <c r="G599" s="14">
        <v>734</v>
      </c>
      <c r="H599" s="14">
        <f>SalesData[[#This Row],[Revenue]]-SalesData[[#This Row],[Cost]]</f>
        <v>1101</v>
      </c>
      <c r="I599" s="23">
        <f>(SalesData[[#This Row],[Profit]]/SalesData[[#This Row],[Revenue]])*100</f>
        <v>60</v>
      </c>
    </row>
    <row r="600" spans="1:9" x14ac:dyDescent="0.3">
      <c r="A600" s="8">
        <v>4</v>
      </c>
      <c r="B600" s="8">
        <v>459280</v>
      </c>
      <c r="C600" s="8" t="s">
        <v>9</v>
      </c>
      <c r="D600" s="9">
        <v>1830</v>
      </c>
      <c r="E600" s="10">
        <v>44044</v>
      </c>
      <c r="F600" s="14">
        <v>1830</v>
      </c>
      <c r="G600" s="14">
        <v>915</v>
      </c>
      <c r="H600" s="14">
        <f>SalesData[[#This Row],[Revenue]]-SalesData[[#This Row],[Cost]]</f>
        <v>915</v>
      </c>
      <c r="I600" s="23">
        <f>(SalesData[[#This Row],[Profit]]/SalesData[[#This Row],[Revenue]])*100</f>
        <v>50</v>
      </c>
    </row>
    <row r="601" spans="1:9" x14ac:dyDescent="0.3">
      <c r="A601" s="8">
        <v>5</v>
      </c>
      <c r="B601" s="8">
        <v>352793</v>
      </c>
      <c r="C601" s="8" t="s">
        <v>9</v>
      </c>
      <c r="D601" s="9">
        <v>1804</v>
      </c>
      <c r="E601" s="10">
        <v>43770</v>
      </c>
      <c r="F601" s="14">
        <v>1804</v>
      </c>
      <c r="G601" s="14">
        <v>902</v>
      </c>
      <c r="H601" s="14">
        <f>SalesData[[#This Row],[Revenue]]-SalesData[[#This Row],[Cost]]</f>
        <v>902</v>
      </c>
      <c r="I601" s="23">
        <f>(SalesData[[#This Row],[Profit]]/SalesData[[#This Row],[Revenue]])*100</f>
        <v>50</v>
      </c>
    </row>
    <row r="602" spans="1:9" x14ac:dyDescent="0.3">
      <c r="A602" s="8">
        <v>2</v>
      </c>
      <c r="B602" s="8">
        <v>336267</v>
      </c>
      <c r="C602" s="8" t="s">
        <v>5</v>
      </c>
      <c r="D602" s="9">
        <v>360</v>
      </c>
      <c r="E602" s="10">
        <v>44105</v>
      </c>
      <c r="F602" s="14">
        <v>1800</v>
      </c>
      <c r="G602" s="14">
        <v>720</v>
      </c>
      <c r="H602" s="14">
        <f>SalesData[[#This Row],[Revenue]]-SalesData[[#This Row],[Cost]]</f>
        <v>1080</v>
      </c>
      <c r="I602" s="23">
        <f>(SalesData[[#This Row],[Profit]]/SalesData[[#This Row],[Revenue]])*100</f>
        <v>60</v>
      </c>
    </row>
    <row r="603" spans="1:9" x14ac:dyDescent="0.3">
      <c r="A603" s="8">
        <v>5</v>
      </c>
      <c r="B603" s="8">
        <v>806978</v>
      </c>
      <c r="C603" s="8" t="s">
        <v>9</v>
      </c>
      <c r="D603" s="9">
        <v>1797</v>
      </c>
      <c r="E603" s="10">
        <v>43709</v>
      </c>
      <c r="F603" s="14">
        <v>1797</v>
      </c>
      <c r="G603" s="14">
        <v>898.5</v>
      </c>
      <c r="H603" s="14">
        <f>SalesData[[#This Row],[Revenue]]-SalesData[[#This Row],[Cost]]</f>
        <v>898.5</v>
      </c>
      <c r="I603" s="23">
        <f>(SalesData[[#This Row],[Profit]]/SalesData[[#This Row],[Revenue]])*100</f>
        <v>50</v>
      </c>
    </row>
    <row r="604" spans="1:9" x14ac:dyDescent="0.3">
      <c r="A604" s="8">
        <v>5</v>
      </c>
      <c r="B604" s="8">
        <v>115306</v>
      </c>
      <c r="C604" s="8" t="s">
        <v>7</v>
      </c>
      <c r="D604" s="9">
        <v>448</v>
      </c>
      <c r="E604" s="10">
        <v>43983</v>
      </c>
      <c r="F604" s="14">
        <v>1792</v>
      </c>
      <c r="G604" s="14">
        <v>672</v>
      </c>
      <c r="H604" s="14">
        <f>SalesData[[#This Row],[Revenue]]-SalesData[[#This Row],[Cost]]</f>
        <v>1120</v>
      </c>
      <c r="I604" s="23">
        <f>(SalesData[[#This Row],[Profit]]/SalesData[[#This Row],[Revenue]])*100</f>
        <v>62.5</v>
      </c>
    </row>
    <row r="605" spans="1:9" x14ac:dyDescent="0.3">
      <c r="A605" s="8">
        <v>3</v>
      </c>
      <c r="B605" s="8">
        <v>448428</v>
      </c>
      <c r="C605" s="8" t="s">
        <v>5</v>
      </c>
      <c r="D605" s="9">
        <v>357</v>
      </c>
      <c r="E605" s="10">
        <v>44136</v>
      </c>
      <c r="F605" s="14">
        <v>1785</v>
      </c>
      <c r="G605" s="14">
        <v>714</v>
      </c>
      <c r="H605" s="14">
        <f>SalesData[[#This Row],[Revenue]]-SalesData[[#This Row],[Cost]]</f>
        <v>1071</v>
      </c>
      <c r="I605" s="23">
        <f>(SalesData[[#This Row],[Profit]]/SalesData[[#This Row],[Revenue]])*100</f>
        <v>60</v>
      </c>
    </row>
    <row r="606" spans="1:9" x14ac:dyDescent="0.3">
      <c r="A606" s="8">
        <v>2</v>
      </c>
      <c r="B606" s="8">
        <v>433556</v>
      </c>
      <c r="C606" s="8" t="s">
        <v>9</v>
      </c>
      <c r="D606" s="9">
        <v>1773</v>
      </c>
      <c r="E606" s="10">
        <v>43922</v>
      </c>
      <c r="F606" s="14">
        <v>1773</v>
      </c>
      <c r="G606" s="14">
        <v>886.5</v>
      </c>
      <c r="H606" s="14">
        <f>SalesData[[#This Row],[Revenue]]-SalesData[[#This Row],[Cost]]</f>
        <v>886.5</v>
      </c>
      <c r="I606" s="23">
        <f>(SalesData[[#This Row],[Profit]]/SalesData[[#This Row],[Revenue]])*100</f>
        <v>50</v>
      </c>
    </row>
    <row r="607" spans="1:9" x14ac:dyDescent="0.3">
      <c r="A607" s="8">
        <v>3</v>
      </c>
      <c r="B607" s="8">
        <v>676544</v>
      </c>
      <c r="C607" s="8" t="s">
        <v>7</v>
      </c>
      <c r="D607" s="9">
        <v>442</v>
      </c>
      <c r="E607" s="10">
        <v>43709</v>
      </c>
      <c r="F607" s="14">
        <v>1768</v>
      </c>
      <c r="G607" s="14">
        <v>663</v>
      </c>
      <c r="H607" s="14">
        <f>SalesData[[#This Row],[Revenue]]-SalesData[[#This Row],[Cost]]</f>
        <v>1105</v>
      </c>
      <c r="I607" s="23">
        <f>(SalesData[[#This Row],[Profit]]/SalesData[[#This Row],[Revenue]])*100</f>
        <v>62.5</v>
      </c>
    </row>
    <row r="608" spans="1:9" x14ac:dyDescent="0.3">
      <c r="A608" s="8">
        <v>3</v>
      </c>
      <c r="B608" s="8">
        <v>215754</v>
      </c>
      <c r="C608" s="8" t="s">
        <v>9</v>
      </c>
      <c r="D608" s="9">
        <v>1757</v>
      </c>
      <c r="E608" s="10">
        <v>43739</v>
      </c>
      <c r="F608" s="14">
        <v>1757</v>
      </c>
      <c r="G608" s="14">
        <v>878.5</v>
      </c>
      <c r="H608" s="14">
        <f>SalesData[[#This Row],[Revenue]]-SalesData[[#This Row],[Cost]]</f>
        <v>878.5</v>
      </c>
      <c r="I608" s="23">
        <f>(SalesData[[#This Row],[Profit]]/SalesData[[#This Row],[Revenue]])*100</f>
        <v>50</v>
      </c>
    </row>
    <row r="609" spans="1:9" x14ac:dyDescent="0.3">
      <c r="A609" s="8">
        <v>4</v>
      </c>
      <c r="B609" s="8">
        <v>164574</v>
      </c>
      <c r="C609" s="8" t="s">
        <v>9</v>
      </c>
      <c r="D609" s="9">
        <v>1727</v>
      </c>
      <c r="E609" s="10">
        <v>43739</v>
      </c>
      <c r="F609" s="14">
        <v>1727</v>
      </c>
      <c r="G609" s="14">
        <v>863.5</v>
      </c>
      <c r="H609" s="14">
        <f>SalesData[[#This Row],[Revenue]]-SalesData[[#This Row],[Cost]]</f>
        <v>863.5</v>
      </c>
      <c r="I609" s="23">
        <f>(SalesData[[#This Row],[Profit]]/SalesData[[#This Row],[Revenue]])*100</f>
        <v>50</v>
      </c>
    </row>
    <row r="610" spans="1:9" x14ac:dyDescent="0.3">
      <c r="A610" s="8">
        <v>3</v>
      </c>
      <c r="B610" s="8">
        <v>324307</v>
      </c>
      <c r="C610" s="8" t="s">
        <v>8</v>
      </c>
      <c r="D610" s="9">
        <v>574.5</v>
      </c>
      <c r="E610" s="10">
        <v>43922</v>
      </c>
      <c r="F610" s="14">
        <v>1723.5</v>
      </c>
      <c r="G610" s="14">
        <v>718.125</v>
      </c>
      <c r="H610" s="14">
        <f>SalesData[[#This Row],[Revenue]]-SalesData[[#This Row],[Cost]]</f>
        <v>1005.375</v>
      </c>
      <c r="I610" s="23">
        <f>(SalesData[[#This Row],[Profit]]/SalesData[[#This Row],[Revenue]])*100</f>
        <v>58.333333333333336</v>
      </c>
    </row>
    <row r="611" spans="1:9" x14ac:dyDescent="0.3">
      <c r="A611" s="8">
        <v>1</v>
      </c>
      <c r="B611" s="8">
        <v>423355</v>
      </c>
      <c r="C611" s="8" t="s">
        <v>6</v>
      </c>
      <c r="D611" s="9">
        <v>344</v>
      </c>
      <c r="E611" s="10">
        <v>43739</v>
      </c>
      <c r="F611" s="14">
        <v>1720</v>
      </c>
      <c r="G611" s="14">
        <v>756.8</v>
      </c>
      <c r="H611" s="14">
        <f>SalesData[[#This Row],[Revenue]]-SalesData[[#This Row],[Cost]]</f>
        <v>963.2</v>
      </c>
      <c r="I611" s="23">
        <f>(SalesData[[#This Row],[Profit]]/SalesData[[#This Row],[Revenue]])*100</f>
        <v>56.000000000000007</v>
      </c>
    </row>
    <row r="612" spans="1:9" x14ac:dyDescent="0.3">
      <c r="A612" s="8">
        <v>2</v>
      </c>
      <c r="B612" s="8">
        <v>347412</v>
      </c>
      <c r="C612" s="8" t="s">
        <v>9</v>
      </c>
      <c r="D612" s="9">
        <v>1715</v>
      </c>
      <c r="E612" s="10">
        <v>43739</v>
      </c>
      <c r="F612" s="14">
        <v>1715</v>
      </c>
      <c r="G612" s="14">
        <v>857.5</v>
      </c>
      <c r="H612" s="14">
        <f>SalesData[[#This Row],[Revenue]]-SalesData[[#This Row],[Cost]]</f>
        <v>857.5</v>
      </c>
      <c r="I612" s="23">
        <f>(SalesData[[#This Row],[Profit]]/SalesData[[#This Row],[Revenue]])*100</f>
        <v>50</v>
      </c>
    </row>
    <row r="613" spans="1:9" x14ac:dyDescent="0.3">
      <c r="A613" s="8">
        <v>2</v>
      </c>
      <c r="B613" s="8">
        <v>899502</v>
      </c>
      <c r="C613" s="8" t="s">
        <v>8</v>
      </c>
      <c r="D613" s="9">
        <v>570</v>
      </c>
      <c r="E613" s="10">
        <v>44166</v>
      </c>
      <c r="F613" s="14">
        <v>1710</v>
      </c>
      <c r="G613" s="14">
        <v>712.5</v>
      </c>
      <c r="H613" s="14">
        <f>SalesData[[#This Row],[Revenue]]-SalesData[[#This Row],[Cost]]</f>
        <v>997.5</v>
      </c>
      <c r="I613" s="23">
        <f>(SalesData[[#This Row],[Profit]]/SalesData[[#This Row],[Revenue]])*100</f>
        <v>58.333333333333336</v>
      </c>
    </row>
    <row r="614" spans="1:9" x14ac:dyDescent="0.3">
      <c r="A614" s="8">
        <v>3</v>
      </c>
      <c r="B614" s="8">
        <v>494228</v>
      </c>
      <c r="C614" s="8" t="s">
        <v>9</v>
      </c>
      <c r="D614" s="9">
        <v>1706</v>
      </c>
      <c r="E614" s="10">
        <v>44166</v>
      </c>
      <c r="F614" s="14">
        <v>1706</v>
      </c>
      <c r="G614" s="14">
        <v>853</v>
      </c>
      <c r="H614" s="14">
        <f>SalesData[[#This Row],[Revenue]]-SalesData[[#This Row],[Cost]]</f>
        <v>853</v>
      </c>
      <c r="I614" s="23">
        <f>(SalesData[[#This Row],[Profit]]/SalesData[[#This Row],[Revenue]])*100</f>
        <v>50</v>
      </c>
    </row>
    <row r="615" spans="1:9" x14ac:dyDescent="0.3">
      <c r="A615" s="8">
        <v>2</v>
      </c>
      <c r="B615" s="8">
        <v>487819</v>
      </c>
      <c r="C615" s="8" t="s">
        <v>9</v>
      </c>
      <c r="D615" s="9">
        <v>1666</v>
      </c>
      <c r="E615" s="10">
        <v>43952</v>
      </c>
      <c r="F615" s="14">
        <v>1666</v>
      </c>
      <c r="G615" s="14">
        <v>833</v>
      </c>
      <c r="H615" s="14">
        <f>SalesData[[#This Row],[Revenue]]-SalesData[[#This Row],[Cost]]</f>
        <v>833</v>
      </c>
      <c r="I615" s="23">
        <f>(SalesData[[#This Row],[Profit]]/SalesData[[#This Row],[Revenue]])*100</f>
        <v>50</v>
      </c>
    </row>
    <row r="616" spans="1:9" x14ac:dyDescent="0.3">
      <c r="A616" s="8">
        <v>3</v>
      </c>
      <c r="B616" s="8">
        <v>878522</v>
      </c>
      <c r="C616" s="8" t="s">
        <v>8</v>
      </c>
      <c r="D616" s="9">
        <v>554</v>
      </c>
      <c r="E616" s="10">
        <v>43831</v>
      </c>
      <c r="F616" s="14">
        <v>1662</v>
      </c>
      <c r="G616" s="14">
        <v>692.5</v>
      </c>
      <c r="H616" s="14">
        <f>SalesData[[#This Row],[Revenue]]-SalesData[[#This Row],[Cost]]</f>
        <v>969.5</v>
      </c>
      <c r="I616" s="23">
        <f>(SalesData[[#This Row],[Profit]]/SalesData[[#This Row],[Revenue]])*100</f>
        <v>58.333333333333336</v>
      </c>
    </row>
    <row r="617" spans="1:9" x14ac:dyDescent="0.3">
      <c r="A617" s="8">
        <v>4</v>
      </c>
      <c r="B617" s="8">
        <v>113657</v>
      </c>
      <c r="C617" s="8" t="s">
        <v>9</v>
      </c>
      <c r="D617" s="9">
        <v>1660</v>
      </c>
      <c r="E617" s="10">
        <v>43770</v>
      </c>
      <c r="F617" s="14">
        <v>1660</v>
      </c>
      <c r="G617" s="14">
        <v>830</v>
      </c>
      <c r="H617" s="14">
        <f>SalesData[[#This Row],[Revenue]]-SalesData[[#This Row],[Cost]]</f>
        <v>830</v>
      </c>
      <c r="I617" s="23">
        <f>(SalesData[[#This Row],[Profit]]/SalesData[[#This Row],[Revenue]])*100</f>
        <v>50</v>
      </c>
    </row>
    <row r="618" spans="1:9" x14ac:dyDescent="0.3">
      <c r="A618" s="8">
        <v>4</v>
      </c>
      <c r="B618" s="8">
        <v>483216</v>
      </c>
      <c r="C618" s="8" t="s">
        <v>8</v>
      </c>
      <c r="D618" s="9">
        <v>552</v>
      </c>
      <c r="E618" s="10">
        <v>44136</v>
      </c>
      <c r="F618" s="14">
        <v>1656</v>
      </c>
      <c r="G618" s="14">
        <v>690</v>
      </c>
      <c r="H618" s="14">
        <f>SalesData[[#This Row],[Revenue]]-SalesData[[#This Row],[Cost]]</f>
        <v>966</v>
      </c>
      <c r="I618" s="23">
        <f>(SalesData[[#This Row],[Profit]]/SalesData[[#This Row],[Revenue]])*100</f>
        <v>58.333333333333336</v>
      </c>
    </row>
    <row r="619" spans="1:9" x14ac:dyDescent="0.3">
      <c r="A619" s="8">
        <v>2</v>
      </c>
      <c r="B619" s="8">
        <v>867907</v>
      </c>
      <c r="C619" s="8" t="s">
        <v>4</v>
      </c>
      <c r="D619" s="9">
        <v>269</v>
      </c>
      <c r="E619" s="10">
        <v>43739</v>
      </c>
      <c r="F619" s="14">
        <v>1614</v>
      </c>
      <c r="G619" s="14">
        <v>739.75</v>
      </c>
      <c r="H619" s="14">
        <f>SalesData[[#This Row],[Revenue]]-SalesData[[#This Row],[Cost]]</f>
        <v>874.25</v>
      </c>
      <c r="I619" s="23">
        <f>(SalesData[[#This Row],[Profit]]/SalesData[[#This Row],[Revenue]])*100</f>
        <v>54.166666666666664</v>
      </c>
    </row>
    <row r="620" spans="1:9" x14ac:dyDescent="0.3">
      <c r="A620" s="8">
        <v>2</v>
      </c>
      <c r="B620" s="8">
        <v>270516</v>
      </c>
      <c r="C620" s="8" t="s">
        <v>9</v>
      </c>
      <c r="D620" s="9">
        <v>1611</v>
      </c>
      <c r="E620" s="10">
        <v>43800</v>
      </c>
      <c r="F620" s="14">
        <v>1611</v>
      </c>
      <c r="G620" s="14">
        <v>805.5</v>
      </c>
      <c r="H620" s="14">
        <f>SalesData[[#This Row],[Revenue]]-SalesData[[#This Row],[Cost]]</f>
        <v>805.5</v>
      </c>
      <c r="I620" s="23">
        <f>(SalesData[[#This Row],[Profit]]/SalesData[[#This Row],[Revenue]])*100</f>
        <v>50</v>
      </c>
    </row>
    <row r="621" spans="1:9" x14ac:dyDescent="0.3">
      <c r="A621" s="8">
        <v>4</v>
      </c>
      <c r="B621" s="8">
        <v>182735</v>
      </c>
      <c r="C621" s="8" t="s">
        <v>6</v>
      </c>
      <c r="D621" s="9">
        <v>321</v>
      </c>
      <c r="E621" s="10">
        <v>43770</v>
      </c>
      <c r="F621" s="14">
        <v>1605</v>
      </c>
      <c r="G621" s="14">
        <v>706.2</v>
      </c>
      <c r="H621" s="14">
        <f>SalesData[[#This Row],[Revenue]]-SalesData[[#This Row],[Cost]]</f>
        <v>898.8</v>
      </c>
      <c r="I621" s="23">
        <f>(SalesData[[#This Row],[Profit]]/SalesData[[#This Row],[Revenue]])*100</f>
        <v>55.999999999999993</v>
      </c>
    </row>
    <row r="622" spans="1:9" x14ac:dyDescent="0.3">
      <c r="A622" s="8">
        <v>1</v>
      </c>
      <c r="B622" s="8">
        <v>326089</v>
      </c>
      <c r="C622" s="8" t="s">
        <v>9</v>
      </c>
      <c r="D622" s="9">
        <v>1566</v>
      </c>
      <c r="E622" s="10">
        <v>44105</v>
      </c>
      <c r="F622" s="14">
        <v>1566</v>
      </c>
      <c r="G622" s="14">
        <v>783</v>
      </c>
      <c r="H622" s="14">
        <f>SalesData[[#This Row],[Revenue]]-SalesData[[#This Row],[Cost]]</f>
        <v>783</v>
      </c>
      <c r="I622" s="23">
        <f>(SalesData[[#This Row],[Profit]]/SalesData[[#This Row],[Revenue]])*100</f>
        <v>50</v>
      </c>
    </row>
    <row r="623" spans="1:9" x14ac:dyDescent="0.3">
      <c r="A623" s="8">
        <v>1</v>
      </c>
      <c r="B623" s="8">
        <v>102288</v>
      </c>
      <c r="C623" s="8" t="s">
        <v>8</v>
      </c>
      <c r="D623" s="9">
        <v>521</v>
      </c>
      <c r="E623" s="10">
        <v>44166</v>
      </c>
      <c r="F623" s="14">
        <v>1563</v>
      </c>
      <c r="G623" s="14">
        <v>651.25</v>
      </c>
      <c r="H623" s="14">
        <f>SalesData[[#This Row],[Revenue]]-SalesData[[#This Row],[Cost]]</f>
        <v>911.75</v>
      </c>
      <c r="I623" s="23">
        <f>(SalesData[[#This Row],[Profit]]/SalesData[[#This Row],[Revenue]])*100</f>
        <v>58.333333333333336</v>
      </c>
    </row>
    <row r="624" spans="1:9" x14ac:dyDescent="0.3">
      <c r="A624" s="8">
        <v>3</v>
      </c>
      <c r="B624" s="8">
        <v>141979</v>
      </c>
      <c r="C624" s="8" t="s">
        <v>9</v>
      </c>
      <c r="D624" s="9">
        <v>1562</v>
      </c>
      <c r="E624" s="10">
        <v>44044</v>
      </c>
      <c r="F624" s="14">
        <v>1562</v>
      </c>
      <c r="G624" s="14">
        <v>781</v>
      </c>
      <c r="H624" s="14">
        <f>SalesData[[#This Row],[Revenue]]-SalesData[[#This Row],[Cost]]</f>
        <v>781</v>
      </c>
      <c r="I624" s="23">
        <f>(SalesData[[#This Row],[Profit]]/SalesData[[#This Row],[Revenue]])*100</f>
        <v>50</v>
      </c>
    </row>
    <row r="625" spans="1:9" x14ac:dyDescent="0.3">
      <c r="A625" s="8">
        <v>2</v>
      </c>
      <c r="B625" s="8">
        <v>830819</v>
      </c>
      <c r="C625" s="8" t="s">
        <v>9</v>
      </c>
      <c r="D625" s="9">
        <v>1545</v>
      </c>
      <c r="E625" s="10">
        <v>43983</v>
      </c>
      <c r="F625" s="14">
        <v>1545</v>
      </c>
      <c r="G625" s="14">
        <v>772.5</v>
      </c>
      <c r="H625" s="14">
        <f>SalesData[[#This Row],[Revenue]]-SalesData[[#This Row],[Cost]]</f>
        <v>772.5</v>
      </c>
      <c r="I625" s="23">
        <f>(SalesData[[#This Row],[Profit]]/SalesData[[#This Row],[Revenue]])*100</f>
        <v>50</v>
      </c>
    </row>
    <row r="626" spans="1:9" x14ac:dyDescent="0.3">
      <c r="A626" s="8">
        <v>4</v>
      </c>
      <c r="B626" s="8">
        <v>395290</v>
      </c>
      <c r="C626" s="8" t="s">
        <v>7</v>
      </c>
      <c r="D626" s="9">
        <v>386</v>
      </c>
      <c r="E626" s="10">
        <v>43739</v>
      </c>
      <c r="F626" s="14">
        <v>1544</v>
      </c>
      <c r="G626" s="14">
        <v>579</v>
      </c>
      <c r="H626" s="14">
        <f>SalesData[[#This Row],[Revenue]]-SalesData[[#This Row],[Cost]]</f>
        <v>965</v>
      </c>
      <c r="I626" s="23">
        <f>(SalesData[[#This Row],[Profit]]/SalesData[[#This Row],[Revenue]])*100</f>
        <v>62.5</v>
      </c>
    </row>
    <row r="627" spans="1:9" x14ac:dyDescent="0.3">
      <c r="A627" s="8">
        <v>2</v>
      </c>
      <c r="B627" s="8">
        <v>581556</v>
      </c>
      <c r="C627" s="8" t="s">
        <v>6</v>
      </c>
      <c r="D627" s="9">
        <v>306</v>
      </c>
      <c r="E627" s="10">
        <v>43800</v>
      </c>
      <c r="F627" s="14">
        <v>1530</v>
      </c>
      <c r="G627" s="14">
        <v>673.2</v>
      </c>
      <c r="H627" s="14">
        <f>SalesData[[#This Row],[Revenue]]-SalesData[[#This Row],[Cost]]</f>
        <v>856.8</v>
      </c>
      <c r="I627" s="23">
        <f>(SalesData[[#This Row],[Profit]]/SalesData[[#This Row],[Revenue]])*100</f>
        <v>55.999999999999993</v>
      </c>
    </row>
    <row r="628" spans="1:9" x14ac:dyDescent="0.3">
      <c r="A628" s="8">
        <v>3</v>
      </c>
      <c r="B628" s="8">
        <v>243929</v>
      </c>
      <c r="C628" s="8" t="s">
        <v>8</v>
      </c>
      <c r="D628" s="9">
        <v>494</v>
      </c>
      <c r="E628" s="10">
        <v>43739</v>
      </c>
      <c r="F628" s="14">
        <v>1482</v>
      </c>
      <c r="G628" s="14">
        <v>617.5</v>
      </c>
      <c r="H628" s="14">
        <f>SalesData[[#This Row],[Revenue]]-SalesData[[#This Row],[Cost]]</f>
        <v>864.5</v>
      </c>
      <c r="I628" s="23">
        <f>(SalesData[[#This Row],[Profit]]/SalesData[[#This Row],[Revenue]])*100</f>
        <v>58.333333333333336</v>
      </c>
    </row>
    <row r="629" spans="1:9" x14ac:dyDescent="0.3">
      <c r="A629" s="8">
        <v>4</v>
      </c>
      <c r="B629" s="8">
        <v>414407</v>
      </c>
      <c r="C629" s="8" t="s">
        <v>8</v>
      </c>
      <c r="D629" s="9">
        <v>492</v>
      </c>
      <c r="E629" s="10">
        <v>44013</v>
      </c>
      <c r="F629" s="14">
        <v>1476</v>
      </c>
      <c r="G629" s="14">
        <v>615</v>
      </c>
      <c r="H629" s="14">
        <f>SalesData[[#This Row],[Revenue]]-SalesData[[#This Row],[Cost]]</f>
        <v>861</v>
      </c>
      <c r="I629" s="23">
        <f>(SalesData[[#This Row],[Profit]]/SalesData[[#This Row],[Revenue]])*100</f>
        <v>58.333333333333336</v>
      </c>
    </row>
    <row r="630" spans="1:9" x14ac:dyDescent="0.3">
      <c r="A630" s="8">
        <v>1</v>
      </c>
      <c r="B630" s="8">
        <v>847731</v>
      </c>
      <c r="C630" s="8" t="s">
        <v>4</v>
      </c>
      <c r="D630" s="9">
        <v>245</v>
      </c>
      <c r="E630" s="10">
        <v>43952</v>
      </c>
      <c r="F630" s="14">
        <v>1470</v>
      </c>
      <c r="G630" s="14">
        <v>673.75</v>
      </c>
      <c r="H630" s="14">
        <f>SalesData[[#This Row],[Revenue]]-SalesData[[#This Row],[Cost]]</f>
        <v>796.25</v>
      </c>
      <c r="I630" s="23">
        <f>(SalesData[[#This Row],[Profit]]/SalesData[[#This Row],[Revenue]])*100</f>
        <v>54.166666666666664</v>
      </c>
    </row>
    <row r="631" spans="1:9" x14ac:dyDescent="0.3">
      <c r="A631" s="8">
        <v>5</v>
      </c>
      <c r="B631" s="8">
        <v>496752</v>
      </c>
      <c r="C631" s="8" t="s">
        <v>7</v>
      </c>
      <c r="D631" s="9">
        <v>367</v>
      </c>
      <c r="E631" s="10">
        <v>43739</v>
      </c>
      <c r="F631" s="14">
        <v>1468</v>
      </c>
      <c r="G631" s="14">
        <v>550.5</v>
      </c>
      <c r="H631" s="14">
        <f>SalesData[[#This Row],[Revenue]]-SalesData[[#This Row],[Cost]]</f>
        <v>917.5</v>
      </c>
      <c r="I631" s="23">
        <f>(SalesData[[#This Row],[Profit]]/SalesData[[#This Row],[Revenue]])*100</f>
        <v>62.5</v>
      </c>
    </row>
    <row r="632" spans="1:9" x14ac:dyDescent="0.3">
      <c r="A632" s="8">
        <v>4</v>
      </c>
      <c r="B632" s="8">
        <v>809091</v>
      </c>
      <c r="C632" s="8" t="s">
        <v>5</v>
      </c>
      <c r="D632" s="9">
        <v>293</v>
      </c>
      <c r="E632" s="10">
        <v>44166</v>
      </c>
      <c r="F632" s="14">
        <v>1465</v>
      </c>
      <c r="G632" s="14">
        <v>586</v>
      </c>
      <c r="H632" s="14">
        <f>SalesData[[#This Row],[Revenue]]-SalesData[[#This Row],[Cost]]</f>
        <v>879</v>
      </c>
      <c r="I632" s="23">
        <f>(SalesData[[#This Row],[Profit]]/SalesData[[#This Row],[Revenue]])*100</f>
        <v>60</v>
      </c>
    </row>
    <row r="633" spans="1:9" x14ac:dyDescent="0.3">
      <c r="A633" s="8">
        <v>2</v>
      </c>
      <c r="B633" s="8">
        <v>199458</v>
      </c>
      <c r="C633" s="8" t="s">
        <v>9</v>
      </c>
      <c r="D633" s="9">
        <v>1460</v>
      </c>
      <c r="E633" s="10">
        <v>43952</v>
      </c>
      <c r="F633" s="14">
        <v>1460</v>
      </c>
      <c r="G633" s="14">
        <v>730</v>
      </c>
      <c r="H633" s="14">
        <f>SalesData[[#This Row],[Revenue]]-SalesData[[#This Row],[Cost]]</f>
        <v>730</v>
      </c>
      <c r="I633" s="23">
        <f>(SalesData[[#This Row],[Profit]]/SalesData[[#This Row],[Revenue]])*100</f>
        <v>50</v>
      </c>
    </row>
    <row r="634" spans="1:9" x14ac:dyDescent="0.3">
      <c r="A634" s="8">
        <v>3</v>
      </c>
      <c r="B634" s="8">
        <v>266868</v>
      </c>
      <c r="C634" s="8" t="s">
        <v>5</v>
      </c>
      <c r="D634" s="9">
        <v>292</v>
      </c>
      <c r="E634" s="10">
        <v>43862</v>
      </c>
      <c r="F634" s="14">
        <v>1460</v>
      </c>
      <c r="G634" s="14">
        <v>584</v>
      </c>
      <c r="H634" s="14">
        <f>SalesData[[#This Row],[Revenue]]-SalesData[[#This Row],[Cost]]</f>
        <v>876</v>
      </c>
      <c r="I634" s="23">
        <f>(SalesData[[#This Row],[Profit]]/SalesData[[#This Row],[Revenue]])*100</f>
        <v>60</v>
      </c>
    </row>
    <row r="635" spans="1:9" x14ac:dyDescent="0.3">
      <c r="A635" s="8">
        <v>2</v>
      </c>
      <c r="B635" s="8">
        <v>775311</v>
      </c>
      <c r="C635" s="8" t="s">
        <v>4</v>
      </c>
      <c r="D635" s="9">
        <v>241</v>
      </c>
      <c r="E635" s="10">
        <v>44105</v>
      </c>
      <c r="F635" s="14">
        <v>1446</v>
      </c>
      <c r="G635" s="14">
        <v>662.75</v>
      </c>
      <c r="H635" s="14">
        <f>SalesData[[#This Row],[Revenue]]-SalesData[[#This Row],[Cost]]</f>
        <v>783.25</v>
      </c>
      <c r="I635" s="23">
        <f>(SalesData[[#This Row],[Profit]]/SalesData[[#This Row],[Revenue]])*100</f>
        <v>54.166666666666664</v>
      </c>
    </row>
    <row r="636" spans="1:9" x14ac:dyDescent="0.3">
      <c r="A636" s="8">
        <v>4</v>
      </c>
      <c r="B636" s="8">
        <v>294390</v>
      </c>
      <c r="C636" s="8" t="s">
        <v>9</v>
      </c>
      <c r="D636" s="9">
        <v>1403</v>
      </c>
      <c r="E636" s="10">
        <v>43739</v>
      </c>
      <c r="F636" s="14">
        <v>1403</v>
      </c>
      <c r="G636" s="14">
        <v>701.5</v>
      </c>
      <c r="H636" s="14">
        <f>SalesData[[#This Row],[Revenue]]-SalesData[[#This Row],[Cost]]</f>
        <v>701.5</v>
      </c>
      <c r="I636" s="23">
        <f>(SalesData[[#This Row],[Profit]]/SalesData[[#This Row],[Revenue]])*100</f>
        <v>50</v>
      </c>
    </row>
    <row r="637" spans="1:9" x14ac:dyDescent="0.3">
      <c r="A637" s="8">
        <v>3</v>
      </c>
      <c r="B637" s="8">
        <v>217341</v>
      </c>
      <c r="C637" s="8" t="s">
        <v>5</v>
      </c>
      <c r="D637" s="9">
        <v>278</v>
      </c>
      <c r="E637" s="10">
        <v>43862</v>
      </c>
      <c r="F637" s="14">
        <v>1390</v>
      </c>
      <c r="G637" s="14">
        <v>556</v>
      </c>
      <c r="H637" s="14">
        <f>SalesData[[#This Row],[Revenue]]-SalesData[[#This Row],[Cost]]</f>
        <v>834</v>
      </c>
      <c r="I637" s="23">
        <f>(SalesData[[#This Row],[Profit]]/SalesData[[#This Row],[Revenue]])*100</f>
        <v>60</v>
      </c>
    </row>
    <row r="638" spans="1:9" x14ac:dyDescent="0.3">
      <c r="A638" s="8">
        <v>3</v>
      </c>
      <c r="B638" s="8">
        <v>779079</v>
      </c>
      <c r="C638" s="8" t="s">
        <v>9</v>
      </c>
      <c r="D638" s="9">
        <v>1384.5</v>
      </c>
      <c r="E638" s="10">
        <v>43831</v>
      </c>
      <c r="F638" s="14">
        <v>1384.5</v>
      </c>
      <c r="G638" s="14">
        <v>692.25</v>
      </c>
      <c r="H638" s="14">
        <f>SalesData[[#This Row],[Revenue]]-SalesData[[#This Row],[Cost]]</f>
        <v>692.25</v>
      </c>
      <c r="I638" s="23">
        <f>(SalesData[[#This Row],[Profit]]/SalesData[[#This Row],[Revenue]])*100</f>
        <v>50</v>
      </c>
    </row>
    <row r="639" spans="1:9" x14ac:dyDescent="0.3">
      <c r="A639" s="8">
        <v>4</v>
      </c>
      <c r="B639" s="8">
        <v>892418</v>
      </c>
      <c r="C639" s="8" t="s">
        <v>9</v>
      </c>
      <c r="D639" s="9">
        <v>1375.5</v>
      </c>
      <c r="E639" s="10">
        <v>44013</v>
      </c>
      <c r="F639" s="14">
        <v>1375.5</v>
      </c>
      <c r="G639" s="14">
        <v>687.75</v>
      </c>
      <c r="H639" s="14">
        <f>SalesData[[#This Row],[Revenue]]-SalesData[[#This Row],[Cost]]</f>
        <v>687.75</v>
      </c>
      <c r="I639" s="23">
        <f>(SalesData[[#This Row],[Profit]]/SalesData[[#This Row],[Revenue]])*100</f>
        <v>50</v>
      </c>
    </row>
    <row r="640" spans="1:9" x14ac:dyDescent="0.3">
      <c r="A640" s="8">
        <v>3</v>
      </c>
      <c r="B640" s="8">
        <v>817134</v>
      </c>
      <c r="C640" s="8" t="s">
        <v>5</v>
      </c>
      <c r="D640" s="9">
        <v>274</v>
      </c>
      <c r="E640" s="10">
        <v>44166</v>
      </c>
      <c r="F640" s="14">
        <v>1370</v>
      </c>
      <c r="G640" s="14">
        <v>548</v>
      </c>
      <c r="H640" s="14">
        <f>SalesData[[#This Row],[Revenue]]-SalesData[[#This Row],[Cost]]</f>
        <v>822</v>
      </c>
      <c r="I640" s="23">
        <f>(SalesData[[#This Row],[Profit]]/SalesData[[#This Row],[Revenue]])*100</f>
        <v>60</v>
      </c>
    </row>
    <row r="641" spans="1:9" x14ac:dyDescent="0.3">
      <c r="A641" s="8">
        <v>4</v>
      </c>
      <c r="B641" s="8">
        <v>605154</v>
      </c>
      <c r="C641" s="8" t="s">
        <v>9</v>
      </c>
      <c r="D641" s="9">
        <v>1368</v>
      </c>
      <c r="E641" s="10">
        <v>43862</v>
      </c>
      <c r="F641" s="14">
        <v>1368</v>
      </c>
      <c r="G641" s="14">
        <v>684</v>
      </c>
      <c r="H641" s="14">
        <f>SalesData[[#This Row],[Revenue]]-SalesData[[#This Row],[Cost]]</f>
        <v>684</v>
      </c>
      <c r="I641" s="23">
        <f>(SalesData[[#This Row],[Profit]]/SalesData[[#This Row],[Revenue]])*100</f>
        <v>50</v>
      </c>
    </row>
    <row r="642" spans="1:9" x14ac:dyDescent="0.3">
      <c r="A642" s="8">
        <v>4</v>
      </c>
      <c r="B642" s="8">
        <v>531656</v>
      </c>
      <c r="C642" s="8" t="s">
        <v>6</v>
      </c>
      <c r="D642" s="9">
        <v>270</v>
      </c>
      <c r="E642" s="10">
        <v>43862</v>
      </c>
      <c r="F642" s="14">
        <v>1350</v>
      </c>
      <c r="G642" s="14">
        <v>594</v>
      </c>
      <c r="H642" s="14">
        <f>SalesData[[#This Row],[Revenue]]-SalesData[[#This Row],[Cost]]</f>
        <v>756</v>
      </c>
      <c r="I642" s="23">
        <f>(SalesData[[#This Row],[Profit]]/SalesData[[#This Row],[Revenue]])*100</f>
        <v>56.000000000000007</v>
      </c>
    </row>
    <row r="643" spans="1:9" x14ac:dyDescent="0.3">
      <c r="A643" s="8">
        <v>3</v>
      </c>
      <c r="B643" s="8">
        <v>609851</v>
      </c>
      <c r="C643" s="8" t="s">
        <v>5</v>
      </c>
      <c r="D643" s="9">
        <v>267</v>
      </c>
      <c r="E643" s="10">
        <v>43739</v>
      </c>
      <c r="F643" s="14">
        <v>1335</v>
      </c>
      <c r="G643" s="14">
        <v>534</v>
      </c>
      <c r="H643" s="14">
        <f>SalesData[[#This Row],[Revenue]]-SalesData[[#This Row],[Cost]]</f>
        <v>801</v>
      </c>
      <c r="I643" s="23">
        <f>(SalesData[[#This Row],[Profit]]/SalesData[[#This Row],[Revenue]])*100</f>
        <v>60</v>
      </c>
    </row>
    <row r="644" spans="1:9" x14ac:dyDescent="0.3">
      <c r="A644" s="8">
        <v>3</v>
      </c>
      <c r="B644" s="8">
        <v>616987</v>
      </c>
      <c r="C644" s="8" t="s">
        <v>7</v>
      </c>
      <c r="D644" s="9">
        <v>330</v>
      </c>
      <c r="E644" s="10">
        <v>43709</v>
      </c>
      <c r="F644" s="14">
        <v>1320</v>
      </c>
      <c r="G644" s="14">
        <v>495</v>
      </c>
      <c r="H644" s="14">
        <f>SalesData[[#This Row],[Revenue]]-SalesData[[#This Row],[Cost]]</f>
        <v>825</v>
      </c>
      <c r="I644" s="23">
        <f>(SalesData[[#This Row],[Profit]]/SalesData[[#This Row],[Revenue]])*100</f>
        <v>62.5</v>
      </c>
    </row>
    <row r="645" spans="1:9" x14ac:dyDescent="0.3">
      <c r="A645" s="8">
        <v>2</v>
      </c>
      <c r="B645" s="8">
        <v>633142</v>
      </c>
      <c r="C645" s="8" t="s">
        <v>8</v>
      </c>
      <c r="D645" s="9">
        <v>436.5</v>
      </c>
      <c r="E645" s="10">
        <v>44013</v>
      </c>
      <c r="F645" s="14">
        <v>1309.5</v>
      </c>
      <c r="G645" s="14">
        <v>545.625</v>
      </c>
      <c r="H645" s="14">
        <f>SalesData[[#This Row],[Revenue]]-SalesData[[#This Row],[Cost]]</f>
        <v>763.875</v>
      </c>
      <c r="I645" s="23">
        <f>(SalesData[[#This Row],[Profit]]/SalesData[[#This Row],[Revenue]])*100</f>
        <v>58.333333333333336</v>
      </c>
    </row>
    <row r="646" spans="1:9" x14ac:dyDescent="0.3">
      <c r="A646" s="8">
        <v>3</v>
      </c>
      <c r="B646" s="8">
        <v>358353</v>
      </c>
      <c r="C646" s="8" t="s">
        <v>5</v>
      </c>
      <c r="D646" s="9">
        <v>260</v>
      </c>
      <c r="E646" s="10">
        <v>43862</v>
      </c>
      <c r="F646" s="14">
        <v>1300</v>
      </c>
      <c r="G646" s="14">
        <v>520</v>
      </c>
      <c r="H646" s="14">
        <f>SalesData[[#This Row],[Revenue]]-SalesData[[#This Row],[Cost]]</f>
        <v>780</v>
      </c>
      <c r="I646" s="23">
        <f>(SalesData[[#This Row],[Profit]]/SalesData[[#This Row],[Revenue]])*100</f>
        <v>60</v>
      </c>
    </row>
    <row r="647" spans="1:9" x14ac:dyDescent="0.3">
      <c r="A647" s="8">
        <v>2</v>
      </c>
      <c r="B647" s="8">
        <v>541297</v>
      </c>
      <c r="C647" s="8" t="s">
        <v>9</v>
      </c>
      <c r="D647" s="9">
        <v>1298</v>
      </c>
      <c r="E647" s="10">
        <v>43862</v>
      </c>
      <c r="F647" s="14">
        <v>1298</v>
      </c>
      <c r="G647" s="14">
        <v>649</v>
      </c>
      <c r="H647" s="14">
        <f>SalesData[[#This Row],[Revenue]]-SalesData[[#This Row],[Cost]]</f>
        <v>649</v>
      </c>
      <c r="I647" s="23">
        <f>(SalesData[[#This Row],[Profit]]/SalesData[[#This Row],[Revenue]])*100</f>
        <v>50</v>
      </c>
    </row>
    <row r="648" spans="1:9" x14ac:dyDescent="0.3">
      <c r="A648" s="8">
        <v>5</v>
      </c>
      <c r="B648" s="8">
        <v>494850</v>
      </c>
      <c r="C648" s="8" t="s">
        <v>8</v>
      </c>
      <c r="D648" s="9">
        <v>432</v>
      </c>
      <c r="E648" s="10">
        <v>44075</v>
      </c>
      <c r="F648" s="14">
        <v>1296</v>
      </c>
      <c r="G648" s="14">
        <v>540</v>
      </c>
      <c r="H648" s="14">
        <f>SalesData[[#This Row],[Revenue]]-SalesData[[#This Row],[Cost]]</f>
        <v>756</v>
      </c>
      <c r="I648" s="23">
        <f>(SalesData[[#This Row],[Profit]]/SalesData[[#This Row],[Revenue]])*100</f>
        <v>58.333333333333336</v>
      </c>
    </row>
    <row r="649" spans="1:9" x14ac:dyDescent="0.3">
      <c r="A649" s="8">
        <v>3</v>
      </c>
      <c r="B649" s="8">
        <v>150101</v>
      </c>
      <c r="C649" s="8" t="s">
        <v>6</v>
      </c>
      <c r="D649" s="9">
        <v>259</v>
      </c>
      <c r="E649" s="10">
        <v>43891</v>
      </c>
      <c r="F649" s="14">
        <v>1295</v>
      </c>
      <c r="G649" s="14">
        <v>569.79999999999995</v>
      </c>
      <c r="H649" s="14">
        <f>SalesData[[#This Row],[Revenue]]-SalesData[[#This Row],[Cost]]</f>
        <v>725.2</v>
      </c>
      <c r="I649" s="23">
        <f>(SalesData[[#This Row],[Profit]]/SalesData[[#This Row],[Revenue]])*100</f>
        <v>56.000000000000007</v>
      </c>
    </row>
    <row r="650" spans="1:9" x14ac:dyDescent="0.3">
      <c r="A650" s="8">
        <v>3</v>
      </c>
      <c r="B650" s="8">
        <v>637451</v>
      </c>
      <c r="C650" s="8" t="s">
        <v>9</v>
      </c>
      <c r="D650" s="9">
        <v>1287</v>
      </c>
      <c r="E650" s="10">
        <v>44166</v>
      </c>
      <c r="F650" s="14">
        <v>1287</v>
      </c>
      <c r="G650" s="14">
        <v>643.5</v>
      </c>
      <c r="H650" s="14">
        <f>SalesData[[#This Row],[Revenue]]-SalesData[[#This Row],[Cost]]</f>
        <v>643.5</v>
      </c>
      <c r="I650" s="23">
        <f>(SalesData[[#This Row],[Profit]]/SalesData[[#This Row],[Revenue]])*100</f>
        <v>50</v>
      </c>
    </row>
    <row r="651" spans="1:9" x14ac:dyDescent="0.3">
      <c r="A651" s="8">
        <v>2</v>
      </c>
      <c r="B651" s="8">
        <v>566983</v>
      </c>
      <c r="C651" s="8" t="s">
        <v>5</v>
      </c>
      <c r="D651" s="9">
        <v>257</v>
      </c>
      <c r="E651" s="10">
        <v>43952</v>
      </c>
      <c r="F651" s="14">
        <v>1285</v>
      </c>
      <c r="G651" s="14">
        <v>514</v>
      </c>
      <c r="H651" s="14">
        <f>SalesData[[#This Row],[Revenue]]-SalesData[[#This Row],[Cost]]</f>
        <v>771</v>
      </c>
      <c r="I651" s="23">
        <f>(SalesData[[#This Row],[Profit]]/SalesData[[#This Row],[Revenue]])*100</f>
        <v>60</v>
      </c>
    </row>
    <row r="652" spans="1:9" x14ac:dyDescent="0.3">
      <c r="A652" s="8">
        <v>3</v>
      </c>
      <c r="B652" s="8">
        <v>781308</v>
      </c>
      <c r="C652" s="8" t="s">
        <v>9</v>
      </c>
      <c r="D652" s="9">
        <v>1283</v>
      </c>
      <c r="E652" s="10">
        <v>43709</v>
      </c>
      <c r="F652" s="14">
        <v>1283</v>
      </c>
      <c r="G652" s="14">
        <v>641.5</v>
      </c>
      <c r="H652" s="14">
        <f>SalesData[[#This Row],[Revenue]]-SalesData[[#This Row],[Cost]]</f>
        <v>641.5</v>
      </c>
      <c r="I652" s="23">
        <f>(SalesData[[#This Row],[Profit]]/SalesData[[#This Row],[Revenue]])*100</f>
        <v>50</v>
      </c>
    </row>
    <row r="653" spans="1:9" x14ac:dyDescent="0.3">
      <c r="A653" s="8">
        <v>1</v>
      </c>
      <c r="B653" s="8">
        <v>173001</v>
      </c>
      <c r="C653" s="8" t="s">
        <v>9</v>
      </c>
      <c r="D653" s="9">
        <v>1282</v>
      </c>
      <c r="E653" s="10">
        <v>43983</v>
      </c>
      <c r="F653" s="14">
        <v>1282</v>
      </c>
      <c r="G653" s="14">
        <v>641</v>
      </c>
      <c r="H653" s="14">
        <f>SalesData[[#This Row],[Revenue]]-SalesData[[#This Row],[Cost]]</f>
        <v>641</v>
      </c>
      <c r="I653" s="23">
        <f>(SalesData[[#This Row],[Profit]]/SalesData[[#This Row],[Revenue]])*100</f>
        <v>50</v>
      </c>
    </row>
    <row r="654" spans="1:9" x14ac:dyDescent="0.3">
      <c r="A654" s="8">
        <v>1</v>
      </c>
      <c r="B654" s="8">
        <v>350494</v>
      </c>
      <c r="C654" s="8" t="s">
        <v>8</v>
      </c>
      <c r="D654" s="9">
        <v>422</v>
      </c>
      <c r="E654" s="10">
        <v>44044</v>
      </c>
      <c r="F654" s="14">
        <v>1266</v>
      </c>
      <c r="G654" s="14">
        <v>527.5</v>
      </c>
      <c r="H654" s="14">
        <f>SalesData[[#This Row],[Revenue]]-SalesData[[#This Row],[Cost]]</f>
        <v>738.5</v>
      </c>
      <c r="I654" s="23">
        <f>(SalesData[[#This Row],[Profit]]/SalesData[[#This Row],[Revenue]])*100</f>
        <v>58.333333333333336</v>
      </c>
    </row>
    <row r="655" spans="1:9" x14ac:dyDescent="0.3">
      <c r="A655" s="8">
        <v>3</v>
      </c>
      <c r="B655" s="8">
        <v>505218</v>
      </c>
      <c r="C655" s="8" t="s">
        <v>9</v>
      </c>
      <c r="D655" s="9">
        <v>1249</v>
      </c>
      <c r="E655" s="10">
        <v>44105</v>
      </c>
      <c r="F655" s="14">
        <v>1249</v>
      </c>
      <c r="G655" s="14">
        <v>624.5</v>
      </c>
      <c r="H655" s="14">
        <f>SalesData[[#This Row],[Revenue]]-SalesData[[#This Row],[Cost]]</f>
        <v>624.5</v>
      </c>
      <c r="I655" s="23">
        <f>(SalesData[[#This Row],[Profit]]/SalesData[[#This Row],[Revenue]])*100</f>
        <v>50</v>
      </c>
    </row>
    <row r="656" spans="1:9" x14ac:dyDescent="0.3">
      <c r="A656" s="8">
        <v>3</v>
      </c>
      <c r="B656" s="8">
        <v>565251</v>
      </c>
      <c r="C656" s="8" t="s">
        <v>5</v>
      </c>
      <c r="D656" s="9">
        <v>241</v>
      </c>
      <c r="E656" s="10">
        <v>44105</v>
      </c>
      <c r="F656" s="14">
        <v>1205</v>
      </c>
      <c r="G656" s="14">
        <v>482</v>
      </c>
      <c r="H656" s="14">
        <f>SalesData[[#This Row],[Revenue]]-SalesData[[#This Row],[Cost]]</f>
        <v>723</v>
      </c>
      <c r="I656" s="23">
        <f>(SalesData[[#This Row],[Profit]]/SalesData[[#This Row],[Revenue]])*100</f>
        <v>60</v>
      </c>
    </row>
    <row r="657" spans="1:9" x14ac:dyDescent="0.3">
      <c r="A657" s="8">
        <v>5</v>
      </c>
      <c r="B657" s="8">
        <v>721311</v>
      </c>
      <c r="C657" s="8" t="s">
        <v>9</v>
      </c>
      <c r="D657" s="9">
        <v>1199</v>
      </c>
      <c r="E657" s="10">
        <v>43922</v>
      </c>
      <c r="F657" s="14">
        <v>1199</v>
      </c>
      <c r="G657" s="14">
        <v>599.5</v>
      </c>
      <c r="H657" s="14">
        <f>SalesData[[#This Row],[Revenue]]-SalesData[[#This Row],[Cost]]</f>
        <v>599.5</v>
      </c>
      <c r="I657" s="23">
        <f>(SalesData[[#This Row],[Profit]]/SalesData[[#This Row],[Revenue]])*100</f>
        <v>50</v>
      </c>
    </row>
    <row r="658" spans="1:9" x14ac:dyDescent="0.3">
      <c r="A658" s="8">
        <v>1</v>
      </c>
      <c r="B658" s="8">
        <v>469636</v>
      </c>
      <c r="C658" s="8" t="s">
        <v>9</v>
      </c>
      <c r="D658" s="9">
        <v>1186</v>
      </c>
      <c r="E658" s="10">
        <v>43800</v>
      </c>
      <c r="F658" s="14">
        <v>1186</v>
      </c>
      <c r="G658" s="14">
        <v>593</v>
      </c>
      <c r="H658" s="14">
        <f>SalesData[[#This Row],[Revenue]]-SalesData[[#This Row],[Cost]]</f>
        <v>593</v>
      </c>
      <c r="I658" s="23">
        <f>(SalesData[[#This Row],[Profit]]/SalesData[[#This Row],[Revenue]])*100</f>
        <v>50</v>
      </c>
    </row>
    <row r="659" spans="1:9" x14ac:dyDescent="0.3">
      <c r="A659" s="8">
        <v>3</v>
      </c>
      <c r="B659" s="8">
        <v>150704</v>
      </c>
      <c r="C659" s="8" t="s">
        <v>9</v>
      </c>
      <c r="D659" s="9">
        <v>1159</v>
      </c>
      <c r="E659" s="10">
        <v>43739</v>
      </c>
      <c r="F659" s="14">
        <v>1159</v>
      </c>
      <c r="G659" s="14">
        <v>579.5</v>
      </c>
      <c r="H659" s="14">
        <f>SalesData[[#This Row],[Revenue]]-SalesData[[#This Row],[Cost]]</f>
        <v>579.5</v>
      </c>
      <c r="I659" s="23">
        <f>(SalesData[[#This Row],[Profit]]/SalesData[[#This Row],[Revenue]])*100</f>
        <v>50</v>
      </c>
    </row>
    <row r="660" spans="1:9" x14ac:dyDescent="0.3">
      <c r="A660" s="8">
        <v>3</v>
      </c>
      <c r="B660" s="8">
        <v>464364</v>
      </c>
      <c r="C660" s="8" t="s">
        <v>8</v>
      </c>
      <c r="D660" s="9">
        <v>381</v>
      </c>
      <c r="E660" s="10">
        <v>44044</v>
      </c>
      <c r="F660" s="14">
        <v>1143</v>
      </c>
      <c r="G660" s="14">
        <v>476.25</v>
      </c>
      <c r="H660" s="14">
        <f>SalesData[[#This Row],[Revenue]]-SalesData[[#This Row],[Cost]]</f>
        <v>666.75</v>
      </c>
      <c r="I660" s="23">
        <f>(SalesData[[#This Row],[Profit]]/SalesData[[#This Row],[Revenue]])*100</f>
        <v>58.333333333333336</v>
      </c>
    </row>
    <row r="661" spans="1:9" x14ac:dyDescent="0.3">
      <c r="A661" s="8">
        <v>3</v>
      </c>
      <c r="B661" s="8">
        <v>652401</v>
      </c>
      <c r="C661" s="8" t="s">
        <v>9</v>
      </c>
      <c r="D661" s="9">
        <v>1142</v>
      </c>
      <c r="E661" s="10">
        <v>43983</v>
      </c>
      <c r="F661" s="14">
        <v>1142</v>
      </c>
      <c r="G661" s="14">
        <v>571</v>
      </c>
      <c r="H661" s="14">
        <f>SalesData[[#This Row],[Revenue]]-SalesData[[#This Row],[Cost]]</f>
        <v>571</v>
      </c>
      <c r="I661" s="23">
        <f>(SalesData[[#This Row],[Profit]]/SalesData[[#This Row],[Revenue]])*100</f>
        <v>50</v>
      </c>
    </row>
    <row r="662" spans="1:9" x14ac:dyDescent="0.3">
      <c r="A662" s="8">
        <v>4</v>
      </c>
      <c r="B662" s="8">
        <v>130685</v>
      </c>
      <c r="C662" s="8" t="s">
        <v>9</v>
      </c>
      <c r="D662" s="9">
        <v>1138</v>
      </c>
      <c r="E662" s="10">
        <v>44166</v>
      </c>
      <c r="F662" s="14">
        <v>1138</v>
      </c>
      <c r="G662" s="14">
        <v>569</v>
      </c>
      <c r="H662" s="14">
        <f>SalesData[[#This Row],[Revenue]]-SalesData[[#This Row],[Cost]]</f>
        <v>569</v>
      </c>
      <c r="I662" s="23">
        <f>(SalesData[[#This Row],[Profit]]/SalesData[[#This Row],[Revenue]])*100</f>
        <v>50</v>
      </c>
    </row>
    <row r="663" spans="1:9" x14ac:dyDescent="0.3">
      <c r="A663" s="8">
        <v>4</v>
      </c>
      <c r="B663" s="8">
        <v>684001</v>
      </c>
      <c r="C663" s="8" t="s">
        <v>7</v>
      </c>
      <c r="D663" s="9">
        <v>280</v>
      </c>
      <c r="E663" s="10">
        <v>44166</v>
      </c>
      <c r="F663" s="14">
        <v>1120</v>
      </c>
      <c r="G663" s="14">
        <v>420</v>
      </c>
      <c r="H663" s="14">
        <f>SalesData[[#This Row],[Revenue]]-SalesData[[#This Row],[Cost]]</f>
        <v>700</v>
      </c>
      <c r="I663" s="23">
        <f>(SalesData[[#This Row],[Profit]]/SalesData[[#This Row],[Revenue]])*100</f>
        <v>62.5</v>
      </c>
    </row>
    <row r="664" spans="1:9" x14ac:dyDescent="0.3">
      <c r="A664" s="8">
        <v>1</v>
      </c>
      <c r="B664" s="8">
        <v>830981</v>
      </c>
      <c r="C664" s="8" t="s">
        <v>9</v>
      </c>
      <c r="D664" s="9">
        <v>1100</v>
      </c>
      <c r="E664" s="10">
        <v>43800</v>
      </c>
      <c r="F664" s="14">
        <v>1100</v>
      </c>
      <c r="G664" s="14">
        <v>550</v>
      </c>
      <c r="H664" s="14">
        <f>SalesData[[#This Row],[Revenue]]-SalesData[[#This Row],[Cost]]</f>
        <v>550</v>
      </c>
      <c r="I664" s="23">
        <f>(SalesData[[#This Row],[Profit]]/SalesData[[#This Row],[Revenue]])*100</f>
        <v>50</v>
      </c>
    </row>
    <row r="665" spans="1:9" x14ac:dyDescent="0.3">
      <c r="A665" s="8">
        <v>4</v>
      </c>
      <c r="B665" s="8">
        <v>882680</v>
      </c>
      <c r="C665" s="8" t="s">
        <v>7</v>
      </c>
      <c r="D665" s="9">
        <v>274</v>
      </c>
      <c r="E665" s="10">
        <v>44166</v>
      </c>
      <c r="F665" s="14">
        <v>1096</v>
      </c>
      <c r="G665" s="14">
        <v>411</v>
      </c>
      <c r="H665" s="14">
        <f>SalesData[[#This Row],[Revenue]]-SalesData[[#This Row],[Cost]]</f>
        <v>685</v>
      </c>
      <c r="I665" s="23">
        <f>(SalesData[[#This Row],[Profit]]/SalesData[[#This Row],[Revenue]])*100</f>
        <v>62.5</v>
      </c>
    </row>
    <row r="666" spans="1:9" x14ac:dyDescent="0.3">
      <c r="A666" s="8">
        <v>1</v>
      </c>
      <c r="B666" s="8">
        <v>675035</v>
      </c>
      <c r="C666" s="8" t="s">
        <v>5</v>
      </c>
      <c r="D666" s="9">
        <v>218</v>
      </c>
      <c r="E666" s="10">
        <v>44075</v>
      </c>
      <c r="F666" s="14">
        <v>1090</v>
      </c>
      <c r="G666" s="14">
        <v>436</v>
      </c>
      <c r="H666" s="14">
        <f>SalesData[[#This Row],[Revenue]]-SalesData[[#This Row],[Cost]]</f>
        <v>654</v>
      </c>
      <c r="I666" s="23">
        <f>(SalesData[[#This Row],[Profit]]/SalesData[[#This Row],[Revenue]])*100</f>
        <v>60</v>
      </c>
    </row>
    <row r="667" spans="1:9" x14ac:dyDescent="0.3">
      <c r="A667" s="8">
        <v>4</v>
      </c>
      <c r="B667" s="8">
        <v>881898</v>
      </c>
      <c r="C667" s="8" t="s">
        <v>8</v>
      </c>
      <c r="D667" s="9">
        <v>360</v>
      </c>
      <c r="E667" s="10">
        <v>44105</v>
      </c>
      <c r="F667" s="14">
        <v>1080</v>
      </c>
      <c r="G667" s="14">
        <v>450</v>
      </c>
      <c r="H667" s="14">
        <f>SalesData[[#This Row],[Revenue]]-SalesData[[#This Row],[Cost]]</f>
        <v>630</v>
      </c>
      <c r="I667" s="23">
        <f>(SalesData[[#This Row],[Profit]]/SalesData[[#This Row],[Revenue]])*100</f>
        <v>58.333333333333336</v>
      </c>
    </row>
    <row r="668" spans="1:9" x14ac:dyDescent="0.3">
      <c r="A668" s="8">
        <v>4</v>
      </c>
      <c r="B668" s="8">
        <v>680427</v>
      </c>
      <c r="C668" s="8" t="s">
        <v>7</v>
      </c>
      <c r="D668" s="9">
        <v>263</v>
      </c>
      <c r="E668" s="10">
        <v>43770</v>
      </c>
      <c r="F668" s="14">
        <v>1052</v>
      </c>
      <c r="G668" s="14">
        <v>394.5</v>
      </c>
      <c r="H668" s="14">
        <f>SalesData[[#This Row],[Revenue]]-SalesData[[#This Row],[Cost]]</f>
        <v>657.5</v>
      </c>
      <c r="I668" s="23">
        <f>(SalesData[[#This Row],[Profit]]/SalesData[[#This Row],[Revenue]])*100</f>
        <v>62.5</v>
      </c>
    </row>
    <row r="669" spans="1:9" x14ac:dyDescent="0.3">
      <c r="A669" s="8">
        <v>1</v>
      </c>
      <c r="B669" s="8">
        <v>581507</v>
      </c>
      <c r="C669" s="8" t="s">
        <v>8</v>
      </c>
      <c r="D669" s="9">
        <v>349</v>
      </c>
      <c r="E669" s="10">
        <v>43709</v>
      </c>
      <c r="F669" s="14">
        <v>1047</v>
      </c>
      <c r="G669" s="14">
        <v>436.25</v>
      </c>
      <c r="H669" s="14">
        <f>SalesData[[#This Row],[Revenue]]-SalesData[[#This Row],[Cost]]</f>
        <v>610.75</v>
      </c>
      <c r="I669" s="23">
        <f>(SalesData[[#This Row],[Profit]]/SalesData[[#This Row],[Revenue]])*100</f>
        <v>58.333333333333336</v>
      </c>
    </row>
    <row r="670" spans="1:9" x14ac:dyDescent="0.3">
      <c r="A670" s="8">
        <v>5</v>
      </c>
      <c r="B670" s="8">
        <v>727045</v>
      </c>
      <c r="C670" s="8" t="s">
        <v>8</v>
      </c>
      <c r="D670" s="9">
        <v>341</v>
      </c>
      <c r="E670" s="10">
        <v>43952</v>
      </c>
      <c r="F670" s="14">
        <v>1023</v>
      </c>
      <c r="G670" s="14">
        <v>426.25</v>
      </c>
      <c r="H670" s="14">
        <f>SalesData[[#This Row],[Revenue]]-SalesData[[#This Row],[Cost]]</f>
        <v>596.75</v>
      </c>
      <c r="I670" s="23">
        <f>(SalesData[[#This Row],[Profit]]/SalesData[[#This Row],[Revenue]])*100</f>
        <v>58.333333333333336</v>
      </c>
    </row>
    <row r="671" spans="1:9" x14ac:dyDescent="0.3">
      <c r="A671" s="8">
        <v>1</v>
      </c>
      <c r="B671" s="8">
        <v>348844</v>
      </c>
      <c r="C671" s="8" t="s">
        <v>9</v>
      </c>
      <c r="D671" s="9">
        <v>982.5</v>
      </c>
      <c r="E671" s="10">
        <v>43831</v>
      </c>
      <c r="F671" s="14">
        <v>982.5</v>
      </c>
      <c r="G671" s="14">
        <v>491.25</v>
      </c>
      <c r="H671" s="14">
        <f>SalesData[[#This Row],[Revenue]]-SalesData[[#This Row],[Cost]]</f>
        <v>491.25</v>
      </c>
      <c r="I671" s="23">
        <f>(SalesData[[#This Row],[Profit]]/SalesData[[#This Row],[Revenue]])*100</f>
        <v>50</v>
      </c>
    </row>
    <row r="672" spans="1:9" x14ac:dyDescent="0.3">
      <c r="A672" s="8">
        <v>1</v>
      </c>
      <c r="B672" s="8">
        <v>503244</v>
      </c>
      <c r="C672" s="8" t="s">
        <v>9</v>
      </c>
      <c r="D672" s="9">
        <v>980</v>
      </c>
      <c r="E672" s="10">
        <v>43922</v>
      </c>
      <c r="F672" s="14">
        <v>980</v>
      </c>
      <c r="G672" s="14">
        <v>490</v>
      </c>
      <c r="H672" s="14">
        <f>SalesData[[#This Row],[Revenue]]-SalesData[[#This Row],[Cost]]</f>
        <v>490</v>
      </c>
      <c r="I672" s="23">
        <f>(SalesData[[#This Row],[Profit]]/SalesData[[#This Row],[Revenue]])*100</f>
        <v>50</v>
      </c>
    </row>
    <row r="673" spans="1:9" x14ac:dyDescent="0.3">
      <c r="A673" s="8">
        <v>3</v>
      </c>
      <c r="B673" s="8">
        <v>440487</v>
      </c>
      <c r="C673" s="8" t="s">
        <v>9</v>
      </c>
      <c r="D673" s="9">
        <v>958</v>
      </c>
      <c r="E673" s="10">
        <v>44044</v>
      </c>
      <c r="F673" s="14">
        <v>958</v>
      </c>
      <c r="G673" s="14">
        <v>479</v>
      </c>
      <c r="H673" s="14">
        <f>SalesData[[#This Row],[Revenue]]-SalesData[[#This Row],[Cost]]</f>
        <v>479</v>
      </c>
      <c r="I673" s="23">
        <f>(SalesData[[#This Row],[Profit]]/SalesData[[#This Row],[Revenue]])*100</f>
        <v>50</v>
      </c>
    </row>
    <row r="674" spans="1:9" x14ac:dyDescent="0.3">
      <c r="A674" s="8">
        <v>3</v>
      </c>
      <c r="B674" s="8">
        <v>203604</v>
      </c>
      <c r="C674" s="8" t="s">
        <v>9</v>
      </c>
      <c r="D674" s="9">
        <v>921</v>
      </c>
      <c r="E674" s="10">
        <v>43891</v>
      </c>
      <c r="F674" s="14">
        <v>921</v>
      </c>
      <c r="G674" s="14">
        <v>460.5</v>
      </c>
      <c r="H674" s="14">
        <f>SalesData[[#This Row],[Revenue]]-SalesData[[#This Row],[Cost]]</f>
        <v>460.5</v>
      </c>
      <c r="I674" s="23">
        <f>(SalesData[[#This Row],[Profit]]/SalesData[[#This Row],[Revenue]])*100</f>
        <v>50</v>
      </c>
    </row>
    <row r="675" spans="1:9" x14ac:dyDescent="0.3">
      <c r="A675" s="8">
        <v>1</v>
      </c>
      <c r="B675" s="8">
        <v>887151</v>
      </c>
      <c r="C675" s="8" t="s">
        <v>8</v>
      </c>
      <c r="D675" s="9">
        <v>293</v>
      </c>
      <c r="E675" s="10">
        <v>44166</v>
      </c>
      <c r="F675" s="14">
        <v>879</v>
      </c>
      <c r="G675" s="14">
        <v>366.25</v>
      </c>
      <c r="H675" s="14">
        <f>SalesData[[#This Row],[Revenue]]-SalesData[[#This Row],[Cost]]</f>
        <v>512.75</v>
      </c>
      <c r="I675" s="23">
        <f>(SalesData[[#This Row],[Profit]]/SalesData[[#This Row],[Revenue]])*100</f>
        <v>58.333333333333336</v>
      </c>
    </row>
    <row r="676" spans="1:9" x14ac:dyDescent="0.3">
      <c r="A676" s="8">
        <v>1</v>
      </c>
      <c r="B676" s="8">
        <v>893967</v>
      </c>
      <c r="C676" s="8" t="s">
        <v>7</v>
      </c>
      <c r="D676" s="9">
        <v>214</v>
      </c>
      <c r="E676" s="10">
        <v>43739</v>
      </c>
      <c r="F676" s="14">
        <v>856</v>
      </c>
      <c r="G676" s="14">
        <v>321</v>
      </c>
      <c r="H676" s="14">
        <f>SalesData[[#This Row],[Revenue]]-SalesData[[#This Row],[Cost]]</f>
        <v>535</v>
      </c>
      <c r="I676" s="23">
        <f>(SalesData[[#This Row],[Profit]]/SalesData[[#This Row],[Revenue]])*100</f>
        <v>62.5</v>
      </c>
    </row>
    <row r="677" spans="1:9" x14ac:dyDescent="0.3">
      <c r="A677" s="8">
        <v>3</v>
      </c>
      <c r="B677" s="8">
        <v>528145</v>
      </c>
      <c r="C677" s="8" t="s">
        <v>8</v>
      </c>
      <c r="D677" s="9">
        <v>280</v>
      </c>
      <c r="E677" s="10">
        <v>44166</v>
      </c>
      <c r="F677" s="14">
        <v>840</v>
      </c>
      <c r="G677" s="14">
        <v>350</v>
      </c>
      <c r="H677" s="14">
        <f>SalesData[[#This Row],[Revenue]]-SalesData[[#This Row],[Cost]]</f>
        <v>490</v>
      </c>
      <c r="I677" s="23">
        <f>(SalesData[[#This Row],[Profit]]/SalesData[[#This Row],[Revenue]])*100</f>
        <v>58.333333333333336</v>
      </c>
    </row>
    <row r="678" spans="1:9" x14ac:dyDescent="0.3">
      <c r="A678" s="8">
        <v>4</v>
      </c>
      <c r="B678" s="8">
        <v>340032</v>
      </c>
      <c r="C678" s="8" t="s">
        <v>8</v>
      </c>
      <c r="D678" s="9">
        <v>269</v>
      </c>
      <c r="E678" s="10">
        <v>43739</v>
      </c>
      <c r="F678" s="14">
        <v>807</v>
      </c>
      <c r="G678" s="14">
        <v>336.25</v>
      </c>
      <c r="H678" s="14">
        <f>SalesData[[#This Row],[Revenue]]-SalesData[[#This Row],[Cost]]</f>
        <v>470.75</v>
      </c>
      <c r="I678" s="23">
        <f>(SalesData[[#This Row],[Profit]]/SalesData[[#This Row],[Revenue]])*100</f>
        <v>58.333333333333336</v>
      </c>
    </row>
    <row r="679" spans="1:9" x14ac:dyDescent="0.3">
      <c r="A679" s="8">
        <v>1</v>
      </c>
      <c r="B679" s="8">
        <v>199727</v>
      </c>
      <c r="C679" s="8" t="s">
        <v>8</v>
      </c>
      <c r="D679" s="9">
        <v>267</v>
      </c>
      <c r="E679" s="10">
        <v>43739</v>
      </c>
      <c r="F679" s="14">
        <v>801</v>
      </c>
      <c r="G679" s="14">
        <v>333.75</v>
      </c>
      <c r="H679" s="14">
        <f>SalesData[[#This Row],[Revenue]]-SalesData[[#This Row],[Cost]]</f>
        <v>467.25</v>
      </c>
      <c r="I679" s="23">
        <f>(SalesData[[#This Row],[Profit]]/SalesData[[#This Row],[Revenue]])*100</f>
        <v>58.333333333333336</v>
      </c>
    </row>
    <row r="680" spans="1:9" x14ac:dyDescent="0.3">
      <c r="A680" s="8">
        <v>5</v>
      </c>
      <c r="B680" s="8">
        <v>454417</v>
      </c>
      <c r="C680" s="8" t="s">
        <v>8</v>
      </c>
      <c r="D680" s="9">
        <v>266</v>
      </c>
      <c r="E680" s="10">
        <v>43800</v>
      </c>
      <c r="F680" s="14">
        <v>798</v>
      </c>
      <c r="G680" s="14">
        <v>332.5</v>
      </c>
      <c r="H680" s="14">
        <f>SalesData[[#This Row],[Revenue]]-SalesData[[#This Row],[Cost]]</f>
        <v>465.5</v>
      </c>
      <c r="I680" s="23">
        <f>(SalesData[[#This Row],[Profit]]/SalesData[[#This Row],[Revenue]])*100</f>
        <v>58.333333333333336</v>
      </c>
    </row>
    <row r="681" spans="1:9" x14ac:dyDescent="0.3">
      <c r="A681" s="8">
        <v>4</v>
      </c>
      <c r="B681" s="8">
        <v>735280</v>
      </c>
      <c r="C681" s="8" t="s">
        <v>8</v>
      </c>
      <c r="D681" s="9">
        <v>263</v>
      </c>
      <c r="E681" s="10">
        <v>43891</v>
      </c>
      <c r="F681" s="14">
        <v>789</v>
      </c>
      <c r="G681" s="14">
        <v>328.75</v>
      </c>
      <c r="H681" s="14">
        <f>SalesData[[#This Row],[Revenue]]-SalesData[[#This Row],[Cost]]</f>
        <v>460.25</v>
      </c>
      <c r="I681" s="23">
        <f>(SalesData[[#This Row],[Profit]]/SalesData[[#This Row],[Revenue]])*100</f>
        <v>58.333333333333336</v>
      </c>
    </row>
    <row r="682" spans="1:9" x14ac:dyDescent="0.3">
      <c r="A682" s="8">
        <v>5</v>
      </c>
      <c r="B682" s="8">
        <v>121208</v>
      </c>
      <c r="C682" s="8" t="s">
        <v>9</v>
      </c>
      <c r="D682" s="9">
        <v>766</v>
      </c>
      <c r="E682" s="10">
        <v>43831</v>
      </c>
      <c r="F682" s="14">
        <v>766</v>
      </c>
      <c r="G682" s="14">
        <v>383</v>
      </c>
      <c r="H682" s="14">
        <f>SalesData[[#This Row],[Revenue]]-SalesData[[#This Row],[Cost]]</f>
        <v>383</v>
      </c>
      <c r="I682" s="23">
        <f>(SalesData[[#This Row],[Profit]]/SalesData[[#This Row],[Revenue]])*100</f>
        <v>50</v>
      </c>
    </row>
    <row r="683" spans="1:9" x14ac:dyDescent="0.3">
      <c r="A683" s="8">
        <v>4</v>
      </c>
      <c r="B683" s="8">
        <v>594945</v>
      </c>
      <c r="C683" s="8" t="s">
        <v>9</v>
      </c>
      <c r="D683" s="9">
        <v>720</v>
      </c>
      <c r="E683" s="10">
        <v>43709</v>
      </c>
      <c r="F683" s="14">
        <v>720</v>
      </c>
      <c r="G683" s="14">
        <v>360</v>
      </c>
      <c r="H683" s="14">
        <f>SalesData[[#This Row],[Revenue]]-SalesData[[#This Row],[Cost]]</f>
        <v>360</v>
      </c>
      <c r="I683" s="23">
        <f>(SalesData[[#This Row],[Profit]]/SalesData[[#This Row],[Revenue]])*100</f>
        <v>50</v>
      </c>
    </row>
    <row r="684" spans="1:9" x14ac:dyDescent="0.3">
      <c r="A684" s="8">
        <v>5</v>
      </c>
      <c r="B684" s="8">
        <v>711452</v>
      </c>
      <c r="C684" s="8" t="s">
        <v>9</v>
      </c>
      <c r="D684" s="9">
        <v>711</v>
      </c>
      <c r="E684" s="10">
        <v>44166</v>
      </c>
      <c r="F684" s="14">
        <v>711</v>
      </c>
      <c r="G684" s="14">
        <v>355.5</v>
      </c>
      <c r="H684" s="14">
        <f>SalesData[[#This Row],[Revenue]]-SalesData[[#This Row],[Cost]]</f>
        <v>355.5</v>
      </c>
      <c r="I684" s="23">
        <f>(SalesData[[#This Row],[Profit]]/SalesData[[#This Row],[Revenue]])*100</f>
        <v>50</v>
      </c>
    </row>
    <row r="685" spans="1:9" x14ac:dyDescent="0.3">
      <c r="A685" s="8">
        <v>5</v>
      </c>
      <c r="B685" s="8">
        <v>123331</v>
      </c>
      <c r="C685" s="8" t="s">
        <v>9</v>
      </c>
      <c r="D685" s="9">
        <v>708</v>
      </c>
      <c r="E685" s="10">
        <v>43983</v>
      </c>
      <c r="F685" s="14">
        <v>708</v>
      </c>
      <c r="G685" s="14">
        <v>354</v>
      </c>
      <c r="H685" s="14">
        <f>SalesData[[#This Row],[Revenue]]-SalesData[[#This Row],[Cost]]</f>
        <v>354</v>
      </c>
      <c r="I685" s="23">
        <f>(SalesData[[#This Row],[Profit]]/SalesData[[#This Row],[Revenue]])*100</f>
        <v>50</v>
      </c>
    </row>
    <row r="686" spans="1:9" x14ac:dyDescent="0.3">
      <c r="A686" s="8">
        <v>3</v>
      </c>
      <c r="B686" s="8">
        <v>676869</v>
      </c>
      <c r="C686" s="8" t="s">
        <v>9</v>
      </c>
      <c r="D686" s="9">
        <v>690</v>
      </c>
      <c r="E686" s="10">
        <v>44136</v>
      </c>
      <c r="F686" s="14">
        <v>690</v>
      </c>
      <c r="G686" s="14">
        <v>345</v>
      </c>
      <c r="H686" s="14">
        <f>SalesData[[#This Row],[Revenue]]-SalesData[[#This Row],[Cost]]</f>
        <v>345</v>
      </c>
      <c r="I686" s="23">
        <f>(SalesData[[#This Row],[Profit]]/SalesData[[#This Row],[Revenue]])*100</f>
        <v>50</v>
      </c>
    </row>
    <row r="687" spans="1:9" x14ac:dyDescent="0.3">
      <c r="A687" s="8">
        <v>3</v>
      </c>
      <c r="B687" s="8">
        <v>517456</v>
      </c>
      <c r="C687" s="8" t="s">
        <v>9</v>
      </c>
      <c r="D687" s="9">
        <v>677</v>
      </c>
      <c r="E687" s="10">
        <v>43891</v>
      </c>
      <c r="F687" s="14">
        <v>677</v>
      </c>
      <c r="G687" s="14">
        <v>338.5</v>
      </c>
      <c r="H687" s="14">
        <f>SalesData[[#This Row],[Revenue]]-SalesData[[#This Row],[Cost]]</f>
        <v>338.5</v>
      </c>
      <c r="I687" s="23">
        <f>(SalesData[[#This Row],[Profit]]/SalesData[[#This Row],[Revenue]])*100</f>
        <v>50</v>
      </c>
    </row>
    <row r="688" spans="1:9" x14ac:dyDescent="0.3">
      <c r="A688" s="8">
        <v>5</v>
      </c>
      <c r="B688" s="8">
        <v>625570</v>
      </c>
      <c r="C688" s="8" t="s">
        <v>9</v>
      </c>
      <c r="D688" s="9">
        <v>663</v>
      </c>
      <c r="E688" s="10">
        <v>43739</v>
      </c>
      <c r="F688" s="14">
        <v>663</v>
      </c>
      <c r="G688" s="14">
        <v>331.5</v>
      </c>
      <c r="H688" s="14">
        <f>SalesData[[#This Row],[Revenue]]-SalesData[[#This Row],[Cost]]</f>
        <v>331.5</v>
      </c>
      <c r="I688" s="23">
        <f>(SalesData[[#This Row],[Profit]]/SalesData[[#This Row],[Revenue]])*100</f>
        <v>50</v>
      </c>
    </row>
    <row r="689" spans="1:9" x14ac:dyDescent="0.3">
      <c r="A689" s="8">
        <v>4</v>
      </c>
      <c r="B689" s="8">
        <v>219898</v>
      </c>
      <c r="C689" s="8" t="s">
        <v>9</v>
      </c>
      <c r="D689" s="9">
        <v>645</v>
      </c>
      <c r="E689" s="10">
        <v>44013</v>
      </c>
      <c r="F689" s="14">
        <v>645</v>
      </c>
      <c r="G689" s="14">
        <v>322.5</v>
      </c>
      <c r="H689" s="14">
        <f>SalesData[[#This Row],[Revenue]]-SalesData[[#This Row],[Cost]]</f>
        <v>322.5</v>
      </c>
      <c r="I689" s="23">
        <f>(SalesData[[#This Row],[Profit]]/SalesData[[#This Row],[Revenue]])*100</f>
        <v>50</v>
      </c>
    </row>
    <row r="690" spans="1:9" x14ac:dyDescent="0.3">
      <c r="A690" s="8">
        <v>5</v>
      </c>
      <c r="B690" s="8">
        <v>827058</v>
      </c>
      <c r="C690" s="8" t="s">
        <v>8</v>
      </c>
      <c r="D690" s="9">
        <v>214</v>
      </c>
      <c r="E690" s="10">
        <v>43739</v>
      </c>
      <c r="F690" s="14">
        <v>642</v>
      </c>
      <c r="G690" s="14">
        <v>267.5</v>
      </c>
      <c r="H690" s="14">
        <f>SalesData[[#This Row],[Revenue]]-SalesData[[#This Row],[Cost]]</f>
        <v>374.5</v>
      </c>
      <c r="I690" s="23">
        <f>(SalesData[[#This Row],[Profit]]/SalesData[[#This Row],[Revenue]])*100</f>
        <v>58.333333333333336</v>
      </c>
    </row>
    <row r="691" spans="1:9" x14ac:dyDescent="0.3">
      <c r="A691" s="8">
        <v>3</v>
      </c>
      <c r="B691" s="8">
        <v>227728</v>
      </c>
      <c r="C691" s="8" t="s">
        <v>9</v>
      </c>
      <c r="D691" s="9">
        <v>615</v>
      </c>
      <c r="E691" s="10">
        <v>44166</v>
      </c>
      <c r="F691" s="14">
        <v>615</v>
      </c>
      <c r="G691" s="14">
        <v>307.5</v>
      </c>
      <c r="H691" s="14">
        <f>SalesData[[#This Row],[Revenue]]-SalesData[[#This Row],[Cost]]</f>
        <v>307.5</v>
      </c>
      <c r="I691" s="23">
        <f>(SalesData[[#This Row],[Profit]]/SalesData[[#This Row],[Revenue]])*100</f>
        <v>50</v>
      </c>
    </row>
    <row r="692" spans="1:9" x14ac:dyDescent="0.3">
      <c r="A692" s="8">
        <v>5</v>
      </c>
      <c r="B692" s="8">
        <v>280321</v>
      </c>
      <c r="C692" s="8" t="s">
        <v>9</v>
      </c>
      <c r="D692" s="9">
        <v>604</v>
      </c>
      <c r="E692" s="10">
        <v>43983</v>
      </c>
      <c r="F692" s="14">
        <v>604</v>
      </c>
      <c r="G692" s="14">
        <v>302</v>
      </c>
      <c r="H692" s="14">
        <f>SalesData[[#This Row],[Revenue]]-SalesData[[#This Row],[Cost]]</f>
        <v>302</v>
      </c>
      <c r="I692" s="23">
        <f>(SalesData[[#This Row],[Profit]]/SalesData[[#This Row],[Revenue]])*100</f>
        <v>50</v>
      </c>
    </row>
    <row r="693" spans="1:9" x14ac:dyDescent="0.3">
      <c r="A693" s="8">
        <v>2</v>
      </c>
      <c r="B693" s="8">
        <v>894001</v>
      </c>
      <c r="C693" s="8" t="s">
        <v>9</v>
      </c>
      <c r="D693" s="9">
        <v>546</v>
      </c>
      <c r="E693" s="10">
        <v>44105</v>
      </c>
      <c r="F693" s="14">
        <v>546</v>
      </c>
      <c r="G693" s="14">
        <v>273</v>
      </c>
      <c r="H693" s="14">
        <f>SalesData[[#This Row],[Revenue]]-SalesData[[#This Row],[Cost]]</f>
        <v>273</v>
      </c>
      <c r="I693" s="23">
        <f>(SalesData[[#This Row],[Profit]]/SalesData[[#This Row],[Revenue]])*100</f>
        <v>50</v>
      </c>
    </row>
    <row r="694" spans="1:9" x14ac:dyDescent="0.3">
      <c r="A694" s="8">
        <v>2</v>
      </c>
      <c r="B694" s="8">
        <v>154432</v>
      </c>
      <c r="C694" s="8" t="s">
        <v>9</v>
      </c>
      <c r="D694" s="9">
        <v>544</v>
      </c>
      <c r="E694" s="10">
        <v>44075</v>
      </c>
      <c r="F694" s="14">
        <v>544</v>
      </c>
      <c r="G694" s="14">
        <v>272</v>
      </c>
      <c r="H694" s="14">
        <f>SalesData[[#This Row],[Revenue]]-SalesData[[#This Row],[Cost]]</f>
        <v>272</v>
      </c>
      <c r="I694" s="23">
        <f>(SalesData[[#This Row],[Profit]]/SalesData[[#This Row],[Revenue]])*100</f>
        <v>50</v>
      </c>
    </row>
    <row r="695" spans="1:9" x14ac:dyDescent="0.3">
      <c r="A695" s="8">
        <v>5</v>
      </c>
      <c r="B695" s="8">
        <v>119754</v>
      </c>
      <c r="C695" s="8" t="s">
        <v>9</v>
      </c>
      <c r="D695" s="9">
        <v>488</v>
      </c>
      <c r="E695" s="10">
        <v>43862</v>
      </c>
      <c r="F695" s="14">
        <v>488</v>
      </c>
      <c r="G695" s="14">
        <v>244</v>
      </c>
      <c r="H695" s="14">
        <f>SalesData[[#This Row],[Revenue]]-SalesData[[#This Row],[Cost]]</f>
        <v>244</v>
      </c>
      <c r="I695" s="23">
        <f>(SalesData[[#This Row],[Profit]]/SalesData[[#This Row],[Revenue]])*100</f>
        <v>50</v>
      </c>
    </row>
    <row r="696" spans="1:9" x14ac:dyDescent="0.3">
      <c r="A696" s="8">
        <v>2</v>
      </c>
      <c r="B696" s="8">
        <v>397049</v>
      </c>
      <c r="C696" s="8" t="s">
        <v>9</v>
      </c>
      <c r="D696" s="9">
        <v>388</v>
      </c>
      <c r="E696" s="10">
        <v>44075</v>
      </c>
      <c r="F696" s="14">
        <v>388</v>
      </c>
      <c r="G696" s="14">
        <v>194</v>
      </c>
      <c r="H696" s="14">
        <f>SalesData[[#This Row],[Revenue]]-SalesData[[#This Row],[Cost]]</f>
        <v>194</v>
      </c>
      <c r="I696" s="23">
        <f>(SalesData[[#This Row],[Profit]]/SalesData[[#This Row],[Revenue]])*100</f>
        <v>50</v>
      </c>
    </row>
    <row r="697" spans="1:9" x14ac:dyDescent="0.3">
      <c r="A697" s="8">
        <v>5</v>
      </c>
      <c r="B697" s="8">
        <v>439030</v>
      </c>
      <c r="C697" s="8" t="s">
        <v>9</v>
      </c>
      <c r="D697" s="9">
        <v>345</v>
      </c>
      <c r="E697" s="10">
        <v>43739</v>
      </c>
      <c r="F697" s="14">
        <v>345</v>
      </c>
      <c r="G697" s="14">
        <v>172.5</v>
      </c>
      <c r="H697" s="14">
        <f>SalesData[[#This Row],[Revenue]]-SalesData[[#This Row],[Cost]]</f>
        <v>172.5</v>
      </c>
      <c r="I697" s="23">
        <f>(SalesData[[#This Row],[Profit]]/SalesData[[#This Row],[Revenue]])*100</f>
        <v>50</v>
      </c>
    </row>
    <row r="698" spans="1:9" x14ac:dyDescent="0.3">
      <c r="A698" s="8">
        <v>5</v>
      </c>
      <c r="B698" s="8">
        <v>254540</v>
      </c>
      <c r="C698" s="8" t="s">
        <v>9</v>
      </c>
      <c r="D698" s="9">
        <v>334</v>
      </c>
      <c r="E698" s="10">
        <v>43800</v>
      </c>
      <c r="F698" s="14">
        <v>334</v>
      </c>
      <c r="G698" s="14">
        <v>167</v>
      </c>
      <c r="H698" s="14">
        <f>SalesData[[#This Row],[Revenue]]-SalesData[[#This Row],[Cost]]</f>
        <v>167</v>
      </c>
      <c r="I698" s="23">
        <f>(SalesData[[#This Row],[Profit]]/SalesData[[#This Row],[Revenue]])*100</f>
        <v>50</v>
      </c>
    </row>
    <row r="699" spans="1:9" x14ac:dyDescent="0.3">
      <c r="A699" s="8">
        <v>2</v>
      </c>
      <c r="B699" s="8">
        <v>503591</v>
      </c>
      <c r="C699" s="8" t="s">
        <v>9</v>
      </c>
      <c r="D699" s="9">
        <v>322</v>
      </c>
      <c r="E699" s="10">
        <v>43709</v>
      </c>
      <c r="F699" s="14">
        <v>322</v>
      </c>
      <c r="G699" s="14">
        <v>161</v>
      </c>
      <c r="H699" s="14">
        <f>SalesData[[#This Row],[Revenue]]-SalesData[[#This Row],[Cost]]</f>
        <v>161</v>
      </c>
      <c r="I699" s="23">
        <f>(SalesData[[#This Row],[Profit]]/SalesData[[#This Row],[Revenue]])*100</f>
        <v>50</v>
      </c>
    </row>
    <row r="700" spans="1:9" x14ac:dyDescent="0.3">
      <c r="A700" s="8">
        <v>4</v>
      </c>
      <c r="B700" s="8">
        <v>715966</v>
      </c>
      <c r="C700" s="8" t="s">
        <v>9</v>
      </c>
      <c r="D700" s="9">
        <v>293</v>
      </c>
      <c r="E700" s="10">
        <v>43862</v>
      </c>
      <c r="F700" s="14">
        <v>293</v>
      </c>
      <c r="G700" s="14">
        <v>146.5</v>
      </c>
      <c r="H700" s="14">
        <f>SalesData[[#This Row],[Revenue]]-SalesData[[#This Row],[Cost]]</f>
        <v>146.5</v>
      </c>
      <c r="I700" s="23">
        <f>(SalesData[[#This Row],[Profit]]/SalesData[[#This Row],[Revenue]])*100</f>
        <v>50</v>
      </c>
    </row>
    <row r="701" spans="1:9" x14ac:dyDescent="0.3">
      <c r="A701" s="8">
        <v>2</v>
      </c>
      <c r="B701" s="8">
        <v>205221</v>
      </c>
      <c r="C701" s="8" t="s">
        <v>9</v>
      </c>
      <c r="D701" s="9">
        <v>200</v>
      </c>
      <c r="E701" s="10">
        <v>43952</v>
      </c>
      <c r="F701" s="14">
        <v>200</v>
      </c>
      <c r="G701" s="14">
        <v>100</v>
      </c>
      <c r="H701" s="14">
        <f>SalesData[[#This Row],[Revenue]]-SalesData[[#This Row],[Cost]]</f>
        <v>100</v>
      </c>
      <c r="I701" s="23">
        <f>(SalesData[[#This Row],[Profit]]/SalesData[[#This Row],[Revenue]])*100</f>
        <v>50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D4F7-3F7C-4F3D-9ECE-4690C6F9B74D}">
  <dimension ref="A1:H21"/>
  <sheetViews>
    <sheetView workbookViewId="0"/>
  </sheetViews>
  <sheetFormatPr defaultRowHeight="16.5" x14ac:dyDescent="0.3"/>
  <cols>
    <col min="1" max="1" width="10.875" bestFit="1" customWidth="1"/>
    <col min="2" max="2" width="10.625" bestFit="1" customWidth="1"/>
    <col min="3" max="3" width="17.875" customWidth="1"/>
    <col min="4" max="4" width="27.875" customWidth="1"/>
    <col min="7" max="7" width="9.75" customWidth="1"/>
    <col min="8" max="8" width="7.625" customWidth="1"/>
  </cols>
  <sheetData>
    <row r="1" spans="1:8" x14ac:dyDescent="0.3">
      <c r="A1" t="s">
        <v>3</v>
      </c>
      <c r="B1" t="s">
        <v>38</v>
      </c>
      <c r="C1" t="s">
        <v>39</v>
      </c>
      <c r="D1" t="s">
        <v>40</v>
      </c>
      <c r="G1" t="s">
        <v>41</v>
      </c>
      <c r="H1" t="s">
        <v>42</v>
      </c>
    </row>
    <row r="2" spans="1:8" x14ac:dyDescent="0.3">
      <c r="A2" s="1">
        <v>43709</v>
      </c>
      <c r="B2" s="15">
        <v>3509.33</v>
      </c>
      <c r="G2" t="s">
        <v>43</v>
      </c>
      <c r="H2" s="17">
        <f>_xlfn.FORECAST.ETS.STAT($B$2:$B$17,$A$2:$A$17,1,1,1)</f>
        <v>0.25</v>
      </c>
    </row>
    <row r="3" spans="1:8" x14ac:dyDescent="0.3">
      <c r="A3" s="1">
        <v>43739</v>
      </c>
      <c r="B3" s="15">
        <v>3185.6171428571424</v>
      </c>
      <c r="G3" t="s">
        <v>44</v>
      </c>
      <c r="H3" s="17">
        <f>_xlfn.FORECAST.ETS.STAT($B$2:$B$17,$A$2:$A$17,2,1,1)</f>
        <v>1E-3</v>
      </c>
    </row>
    <row r="4" spans="1:8" x14ac:dyDescent="0.3">
      <c r="A4" s="1">
        <v>43770</v>
      </c>
      <c r="B4" s="15">
        <v>4510.9128571428573</v>
      </c>
      <c r="G4" t="s">
        <v>45</v>
      </c>
      <c r="H4" s="17">
        <f>_xlfn.FORECAST.ETS.STAT($B$2:$B$17,$A$2:$A$17,3,1,1)</f>
        <v>2.2204460492503131E-16</v>
      </c>
    </row>
    <row r="5" spans="1:8" x14ac:dyDescent="0.3">
      <c r="A5" s="1">
        <v>43800</v>
      </c>
      <c r="B5" s="15">
        <v>3859.0985714285716</v>
      </c>
      <c r="G5" t="s">
        <v>46</v>
      </c>
      <c r="H5" s="17">
        <f>_xlfn.FORECAST.ETS.STAT($B$2:$B$17,$A$2:$A$17,4,1,1)</f>
        <v>0.48006249117531158</v>
      </c>
    </row>
    <row r="6" spans="1:8" x14ac:dyDescent="0.3">
      <c r="A6" s="1">
        <v>43831</v>
      </c>
      <c r="B6" s="15">
        <v>4828.4457142857145</v>
      </c>
      <c r="G6" t="s">
        <v>47</v>
      </c>
      <c r="H6" s="17">
        <f>_xlfn.FORECAST.ETS.STAT($B$2:$B$17,$A$2:$A$17,5,1,1)</f>
        <v>0.11065371753583209</v>
      </c>
    </row>
    <row r="7" spans="1:8" x14ac:dyDescent="0.3">
      <c r="A7" s="1">
        <v>43862</v>
      </c>
      <c r="B7" s="15">
        <v>3838.4785714285713</v>
      </c>
      <c r="G7" t="s">
        <v>48</v>
      </c>
      <c r="H7" s="17">
        <f>_xlfn.FORECAST.ETS.STAT($B$2:$B$17,$A$2:$A$17,6,1,1)</f>
        <v>447.48609822751609</v>
      </c>
    </row>
    <row r="8" spans="1:8" x14ac:dyDescent="0.3">
      <c r="A8" s="1">
        <v>43891</v>
      </c>
      <c r="B8" s="15">
        <v>3628.5442857142853</v>
      </c>
      <c r="G8" t="s">
        <v>49</v>
      </c>
      <c r="H8" s="17">
        <f>_xlfn.FORECAST.ETS.STAT($B$2:$B$17,$A$2:$A$17,7,1,1)</f>
        <v>512.57065649053493</v>
      </c>
    </row>
    <row r="9" spans="1:8" x14ac:dyDescent="0.3">
      <c r="A9" s="1">
        <v>43922</v>
      </c>
      <c r="B9" s="15">
        <v>5535.2635714285716</v>
      </c>
    </row>
    <row r="10" spans="1:8" x14ac:dyDescent="0.3">
      <c r="A10" s="1">
        <v>43952</v>
      </c>
      <c r="B10" s="15">
        <v>3553.338571428571</v>
      </c>
    </row>
    <row r="11" spans="1:8" x14ac:dyDescent="0.3">
      <c r="A11" s="1">
        <v>43983</v>
      </c>
      <c r="B11" s="15">
        <v>3522.7821428571428</v>
      </c>
    </row>
    <row r="12" spans="1:8" x14ac:dyDescent="0.3">
      <c r="A12" s="1">
        <v>44013</v>
      </c>
      <c r="B12" s="15">
        <v>4878.5542857142855</v>
      </c>
    </row>
    <row r="13" spans="1:8" x14ac:dyDescent="0.3">
      <c r="A13" s="1">
        <v>44044</v>
      </c>
      <c r="B13" s="15">
        <v>4328.4142857142861</v>
      </c>
    </row>
    <row r="14" spans="1:8" x14ac:dyDescent="0.3">
      <c r="A14" s="1">
        <v>44075</v>
      </c>
      <c r="B14" s="15">
        <v>3960.5071428571428</v>
      </c>
    </row>
    <row r="15" spans="1:8" x14ac:dyDescent="0.3">
      <c r="A15" s="1">
        <v>44105</v>
      </c>
      <c r="B15" s="15">
        <v>3598.8550000000005</v>
      </c>
    </row>
    <row r="16" spans="1:8" x14ac:dyDescent="0.3">
      <c r="A16" s="1">
        <v>44136</v>
      </c>
      <c r="B16" s="15">
        <v>3613.812857142857</v>
      </c>
    </row>
    <row r="17" spans="1:4" x14ac:dyDescent="0.3">
      <c r="A17" s="1">
        <v>44166</v>
      </c>
      <c r="B17" s="15">
        <v>3485.6007142857147</v>
      </c>
    </row>
    <row r="18" spans="1:4" x14ac:dyDescent="0.3">
      <c r="A18" s="1">
        <v>44197</v>
      </c>
      <c r="C18" s="15">
        <f>_xlfn.FORECAST.ETS(A18,$B$2:$B$17,$A$2:$A$17,1,1)</f>
        <v>3792.062176107258</v>
      </c>
      <c r="D18" s="15">
        <f>_xlfn.FORECAST.ETS.CONFINT(A18,$B$2:$B$17,$A$2:$A$17,0.95,1,1)</f>
        <v>1377.1546885346381</v>
      </c>
    </row>
    <row r="19" spans="1:4" x14ac:dyDescent="0.3">
      <c r="A19" s="1">
        <v>44228</v>
      </c>
      <c r="C19" s="15">
        <f>_xlfn.FORECAST.ETS(A19,$B$2:$B$17,$A$2:$A$17,1,1)</f>
        <v>3786.871662015044</v>
      </c>
      <c r="D19" s="15">
        <f>_xlfn.FORECAST.ETS.CONFINT(A19,$B$2:$B$17,$A$2:$A$17,0.95,1,1)</f>
        <v>1419.8731985588036</v>
      </c>
    </row>
    <row r="20" spans="1:4" x14ac:dyDescent="0.3">
      <c r="A20" s="1">
        <v>44256</v>
      </c>
      <c r="C20" s="15">
        <f>_xlfn.FORECAST.ETS(A20,$B$2:$B$17,$A$2:$A$17,1,1)</f>
        <v>3781.68114792283</v>
      </c>
      <c r="D20" s="15">
        <f>_xlfn.FORECAST.ETS.CONFINT(A20,$B$2:$B$17,$A$2:$A$17,0.95,1,1)</f>
        <v>1461.6698433645897</v>
      </c>
    </row>
    <row r="21" spans="1:4" x14ac:dyDescent="0.3">
      <c r="A21" s="1">
        <v>44287</v>
      </c>
      <c r="C21" s="15">
        <f>_xlfn.FORECAST.ETS(A21,$B$2:$B$17,$A$2:$A$17,1,1)</f>
        <v>3776.4906338306159</v>
      </c>
      <c r="D21" s="15">
        <f>_xlfn.FORECAST.ETS.CONFINT(A21,$B$2:$B$17,$A$2:$A$17,0.95,1,1)</f>
        <v>1502.6228143850931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EE95-AC43-4D26-86C0-9641BFA23272}">
  <dimension ref="A1:I724"/>
  <sheetViews>
    <sheetView topLeftCell="A45" workbookViewId="0">
      <selection activeCell="I20" sqref="I20"/>
    </sheetView>
  </sheetViews>
  <sheetFormatPr defaultRowHeight="16.5" x14ac:dyDescent="0.3"/>
  <cols>
    <col min="1" max="1" width="16.875" bestFit="1" customWidth="1"/>
    <col min="2" max="2" width="15.25" bestFit="1" customWidth="1"/>
    <col min="3" max="3" width="14.125" bestFit="1" customWidth="1"/>
    <col min="4" max="4" width="17.875" bestFit="1" customWidth="1"/>
    <col min="5" max="5" width="11.875" bestFit="1" customWidth="1"/>
    <col min="6" max="6" width="13.875" bestFit="1" customWidth="1"/>
    <col min="7" max="7" width="10.875" bestFit="1" customWidth="1"/>
    <col min="8" max="8" width="12.25" bestFit="1" customWidth="1"/>
    <col min="9" max="9" width="12.125" bestFit="1" customWidth="1"/>
  </cols>
  <sheetData>
    <row r="1" spans="1:9" x14ac:dyDescent="0.3">
      <c r="A1" t="s">
        <v>50</v>
      </c>
    </row>
    <row r="2" spans="1:9" ht="17.25" thickBot="1" x14ac:dyDescent="0.35"/>
    <row r="3" spans="1:9" x14ac:dyDescent="0.3">
      <c r="A3" s="12" t="s">
        <v>51</v>
      </c>
      <c r="B3" s="12"/>
    </row>
    <row r="4" spans="1:9" x14ac:dyDescent="0.3">
      <c r="A4" t="s">
        <v>52</v>
      </c>
      <c r="B4">
        <v>0.97788187115612424</v>
      </c>
    </row>
    <row r="5" spans="1:9" x14ac:dyDescent="0.3">
      <c r="A5" t="s">
        <v>53</v>
      </c>
      <c r="B5">
        <v>0.95625295393580267</v>
      </c>
    </row>
    <row r="6" spans="1:9" x14ac:dyDescent="0.3">
      <c r="A6" t="s">
        <v>54</v>
      </c>
      <c r="B6">
        <v>0.95619027908470788</v>
      </c>
    </row>
    <row r="7" spans="1:9" x14ac:dyDescent="0.3">
      <c r="A7" t="s">
        <v>18</v>
      </c>
      <c r="B7">
        <v>561.05074728235752</v>
      </c>
    </row>
    <row r="8" spans="1:9" ht="17.25" thickBot="1" x14ac:dyDescent="0.35">
      <c r="A8" s="11" t="s">
        <v>55</v>
      </c>
      <c r="B8" s="11">
        <v>700</v>
      </c>
    </row>
    <row r="10" spans="1:9" ht="17.25" thickBot="1" x14ac:dyDescent="0.35">
      <c r="A10" t="s">
        <v>56</v>
      </c>
    </row>
    <row r="11" spans="1:9" x14ac:dyDescent="0.3">
      <c r="A11" s="18"/>
      <c r="B11" s="18" t="s">
        <v>61</v>
      </c>
      <c r="C11" s="18" t="s">
        <v>62</v>
      </c>
      <c r="D11" s="18" t="s">
        <v>63</v>
      </c>
      <c r="E11" s="18" t="s">
        <v>64</v>
      </c>
      <c r="F11" s="18" t="s">
        <v>65</v>
      </c>
    </row>
    <row r="12" spans="1:9" x14ac:dyDescent="0.3">
      <c r="A12" t="s">
        <v>57</v>
      </c>
      <c r="B12">
        <v>1</v>
      </c>
      <c r="C12">
        <v>4802681309.6779633</v>
      </c>
      <c r="D12">
        <v>4802681309.6779633</v>
      </c>
      <c r="E12">
        <v>15257.362996982913</v>
      </c>
      <c r="F12">
        <v>0</v>
      </c>
    </row>
    <row r="13" spans="1:9" x14ac:dyDescent="0.3">
      <c r="A13" t="s">
        <v>58</v>
      </c>
      <c r="B13">
        <v>698</v>
      </c>
      <c r="C13">
        <v>219715002.83621213</v>
      </c>
      <c r="D13">
        <v>314777.94102609187</v>
      </c>
    </row>
    <row r="14" spans="1:9" ht="17.25" thickBot="1" x14ac:dyDescent="0.35">
      <c r="A14" s="11" t="s">
        <v>59</v>
      </c>
      <c r="B14" s="11">
        <v>699</v>
      </c>
      <c r="C14" s="11">
        <v>5022396312.5141754</v>
      </c>
      <c r="D14" s="11"/>
      <c r="E14" s="11"/>
      <c r="F14" s="11"/>
    </row>
    <row r="15" spans="1:9" ht="17.25" thickBot="1" x14ac:dyDescent="0.35"/>
    <row r="16" spans="1:9" x14ac:dyDescent="0.3">
      <c r="A16" s="18"/>
      <c r="B16" s="18" t="s">
        <v>66</v>
      </c>
      <c r="C16" s="18" t="s">
        <v>18</v>
      </c>
      <c r="D16" s="18" t="s">
        <v>67</v>
      </c>
      <c r="E16" s="18" t="s">
        <v>68</v>
      </c>
      <c r="F16" s="18" t="s">
        <v>69</v>
      </c>
      <c r="G16" s="18" t="s">
        <v>70</v>
      </c>
      <c r="H16" s="18" t="s">
        <v>71</v>
      </c>
      <c r="I16" s="18" t="s">
        <v>72</v>
      </c>
    </row>
    <row r="17" spans="1:9" x14ac:dyDescent="0.3">
      <c r="A17" t="s">
        <v>60</v>
      </c>
      <c r="B17">
        <v>127.92914264995943</v>
      </c>
      <c r="C17">
        <v>37.055838464385928</v>
      </c>
      <c r="D17">
        <v>3.4523343136038092</v>
      </c>
      <c r="E17">
        <v>5.8927739539282582E-4</v>
      </c>
      <c r="F17">
        <v>55.174878346335078</v>
      </c>
      <c r="G17">
        <v>200.68340695358378</v>
      </c>
      <c r="H17">
        <v>55.174878346335078</v>
      </c>
      <c r="I17">
        <v>200.68340695358378</v>
      </c>
    </row>
    <row r="18" spans="1:9" ht="17.25" thickBot="1" x14ac:dyDescent="0.35">
      <c r="A18" s="11" t="s">
        <v>11</v>
      </c>
      <c r="B18" s="11">
        <v>1.3316097968938572</v>
      </c>
      <c r="C18" s="11">
        <v>1.0780458751935951E-2</v>
      </c>
      <c r="D18" s="11">
        <v>123.52069865809071</v>
      </c>
      <c r="E18" s="11">
        <v>0</v>
      </c>
      <c r="F18" s="11">
        <v>1.3104437842530563</v>
      </c>
      <c r="G18" s="11">
        <v>1.352775809534658</v>
      </c>
      <c r="H18" s="11">
        <v>1.3104437842530563</v>
      </c>
      <c r="I18" s="11">
        <v>1.352775809534658</v>
      </c>
    </row>
    <row r="22" spans="1:9" x14ac:dyDescent="0.3">
      <c r="A22" t="s">
        <v>73</v>
      </c>
    </row>
    <row r="23" spans="1:9" ht="17.25" thickBot="1" x14ac:dyDescent="0.35"/>
    <row r="24" spans="1:9" x14ac:dyDescent="0.3">
      <c r="A24" s="18" t="s">
        <v>74</v>
      </c>
      <c r="B24" s="18" t="s">
        <v>75</v>
      </c>
      <c r="C24" s="18" t="s">
        <v>76</v>
      </c>
      <c r="D24" s="18" t="s">
        <v>77</v>
      </c>
    </row>
    <row r="25" spans="1:9" x14ac:dyDescent="0.3">
      <c r="A25">
        <v>1</v>
      </c>
      <c r="B25">
        <v>14766.482091128742</v>
      </c>
      <c r="C25">
        <v>-1774.6070911287425</v>
      </c>
      <c r="D25">
        <v>-3.1652713293240877</v>
      </c>
    </row>
    <row r="26" spans="1:9" x14ac:dyDescent="0.3">
      <c r="A26">
        <v>2</v>
      </c>
      <c r="B26">
        <v>14277.614844444084</v>
      </c>
      <c r="C26">
        <v>-1719.6148444440842</v>
      </c>
      <c r="D26">
        <v>-3.0671846133201797</v>
      </c>
    </row>
    <row r="27" spans="1:9" x14ac:dyDescent="0.3">
      <c r="A27">
        <v>3</v>
      </c>
      <c r="B27">
        <v>14228.1788307344</v>
      </c>
      <c r="C27">
        <v>-1714.0538307343995</v>
      </c>
      <c r="D27">
        <v>-3.0572657319265257</v>
      </c>
    </row>
    <row r="28" spans="1:9" x14ac:dyDescent="0.3">
      <c r="A28">
        <v>4</v>
      </c>
      <c r="B28">
        <v>14019.448995071289</v>
      </c>
      <c r="C28">
        <v>-1690.5739950712887</v>
      </c>
      <c r="D28">
        <v>-3.0153860104866577</v>
      </c>
    </row>
    <row r="29" spans="1:9" x14ac:dyDescent="0.3">
      <c r="A29">
        <v>5</v>
      </c>
      <c r="B29">
        <v>12092.443167741265</v>
      </c>
      <c r="C29">
        <v>1385.0568322587351</v>
      </c>
      <c r="D29">
        <v>2.4704514608044943</v>
      </c>
    </row>
    <row r="30" spans="1:9" x14ac:dyDescent="0.3">
      <c r="A30">
        <v>6</v>
      </c>
      <c r="B30">
        <v>11449.275635841532</v>
      </c>
      <c r="C30">
        <v>1303.7243641584682</v>
      </c>
      <c r="D30">
        <v>2.3253831069655635</v>
      </c>
    </row>
    <row r="31" spans="1:9" x14ac:dyDescent="0.3">
      <c r="A31">
        <v>7</v>
      </c>
      <c r="B31">
        <v>12489.129726235944</v>
      </c>
      <c r="C31">
        <v>-674.5297262359436</v>
      </c>
      <c r="D31">
        <v>-1.2031224342022904</v>
      </c>
    </row>
    <row r="32" spans="1:9" x14ac:dyDescent="0.3">
      <c r="A32">
        <v>8</v>
      </c>
      <c r="B32">
        <v>10850.051227239299</v>
      </c>
      <c r="C32">
        <v>1227.9487727607011</v>
      </c>
      <c r="D32">
        <v>2.1902262555628274</v>
      </c>
    </row>
    <row r="33" spans="1:4" x14ac:dyDescent="0.3">
      <c r="A33">
        <v>9</v>
      </c>
      <c r="B33">
        <v>10634.330440142494</v>
      </c>
      <c r="C33">
        <v>1200.6695598575061</v>
      </c>
      <c r="D33">
        <v>2.1415697890578445</v>
      </c>
    </row>
    <row r="34" spans="1:4" x14ac:dyDescent="0.3">
      <c r="A34">
        <v>10</v>
      </c>
      <c r="B34">
        <v>10250.826818637062</v>
      </c>
      <c r="C34">
        <v>1152.1731813629376</v>
      </c>
      <c r="D34">
        <v>2.0550694041600974</v>
      </c>
    </row>
    <row r="35" spans="1:4" x14ac:dyDescent="0.3">
      <c r="A35">
        <v>11</v>
      </c>
      <c r="B35">
        <v>9915.2611498198094</v>
      </c>
      <c r="C35">
        <v>1109.7388501801906</v>
      </c>
      <c r="D35">
        <v>1.9793815673745701</v>
      </c>
    </row>
    <row r="36" spans="1:4" x14ac:dyDescent="0.3">
      <c r="A36">
        <v>12</v>
      </c>
      <c r="B36">
        <v>10989.204451014706</v>
      </c>
      <c r="C36">
        <v>-1349.7044510147061</v>
      </c>
      <c r="D36">
        <v>-2.4073953176534575</v>
      </c>
    </row>
    <row r="37" spans="1:4" x14ac:dyDescent="0.3">
      <c r="A37">
        <v>13</v>
      </c>
      <c r="B37">
        <v>10441.380180572574</v>
      </c>
      <c r="C37">
        <v>-583.98018057257468</v>
      </c>
      <c r="D37">
        <v>-1.0416140742930089</v>
      </c>
    </row>
    <row r="38" spans="1:4" x14ac:dyDescent="0.3">
      <c r="A38">
        <v>14</v>
      </c>
      <c r="B38">
        <v>9483.8195756261994</v>
      </c>
      <c r="C38">
        <v>1055.1804243738006</v>
      </c>
      <c r="D38">
        <v>1.8820686343646043</v>
      </c>
    </row>
    <row r="39" spans="1:4" x14ac:dyDescent="0.3">
      <c r="A39">
        <v>15</v>
      </c>
      <c r="B39">
        <v>9435.8816229380209</v>
      </c>
      <c r="C39">
        <v>1049.1183770619791</v>
      </c>
      <c r="D39">
        <v>1.871256086252385</v>
      </c>
    </row>
    <row r="40" spans="1:4" x14ac:dyDescent="0.3">
      <c r="A40">
        <v>16</v>
      </c>
      <c r="B40">
        <v>10773.150761468678</v>
      </c>
      <c r="C40">
        <v>-1325.400761468678</v>
      </c>
      <c r="D40">
        <v>-2.3640461323034168</v>
      </c>
    </row>
    <row r="41" spans="1:4" x14ac:dyDescent="0.3">
      <c r="A41">
        <v>17</v>
      </c>
      <c r="B41">
        <v>10663.292953224933</v>
      </c>
      <c r="C41">
        <v>-1313.0429532249327</v>
      </c>
      <c r="D41">
        <v>-2.3420041736508499</v>
      </c>
    </row>
    <row r="42" spans="1:4" x14ac:dyDescent="0.3">
      <c r="A42">
        <v>18</v>
      </c>
      <c r="B42">
        <v>9316.0367412175729</v>
      </c>
      <c r="C42">
        <v>1033.9632587824271</v>
      </c>
      <c r="D42">
        <v>1.8442247159718403</v>
      </c>
    </row>
    <row r="43" spans="1:4" x14ac:dyDescent="0.3">
      <c r="A43">
        <v>19</v>
      </c>
      <c r="B43">
        <v>10604.702122161605</v>
      </c>
      <c r="C43">
        <v>-1306.4521221616051</v>
      </c>
      <c r="D43">
        <v>-2.3302484623694864</v>
      </c>
    </row>
    <row r="44" spans="1:4" x14ac:dyDescent="0.3">
      <c r="A44">
        <v>20</v>
      </c>
      <c r="B44">
        <v>10151.355566809092</v>
      </c>
      <c r="C44">
        <v>-571.1555668090914</v>
      </c>
      <c r="D44">
        <v>-1.0187394997135795</v>
      </c>
    </row>
    <row r="45" spans="1:4" x14ac:dyDescent="0.3">
      <c r="A45">
        <v>21</v>
      </c>
      <c r="B45">
        <v>10498.506240859318</v>
      </c>
      <c r="C45">
        <v>-1294.5062408593185</v>
      </c>
      <c r="D45">
        <v>-2.3089412356720058</v>
      </c>
    </row>
    <row r="46" spans="1:4" x14ac:dyDescent="0.3">
      <c r="A46">
        <v>22</v>
      </c>
      <c r="B46">
        <v>8603.9584023285825</v>
      </c>
      <c r="C46">
        <v>2004.7915976714175</v>
      </c>
      <c r="D46">
        <v>3.5758390671948503</v>
      </c>
    </row>
    <row r="47" spans="1:4" x14ac:dyDescent="0.3">
      <c r="A47">
        <v>23</v>
      </c>
      <c r="B47">
        <v>10476.53467921057</v>
      </c>
      <c r="C47">
        <v>-1292.0346792105702</v>
      </c>
      <c r="D47">
        <v>-2.304532843941494</v>
      </c>
    </row>
    <row r="48" spans="1:4" x14ac:dyDescent="0.3">
      <c r="A48">
        <v>24</v>
      </c>
      <c r="B48">
        <v>10458.225044503281</v>
      </c>
      <c r="C48">
        <v>-1289.9750445032805</v>
      </c>
      <c r="D48">
        <v>-2.3008591841660682</v>
      </c>
    </row>
    <row r="49" spans="1:4" x14ac:dyDescent="0.3">
      <c r="A49">
        <v>25</v>
      </c>
      <c r="B49">
        <v>10399.634213439949</v>
      </c>
      <c r="C49">
        <v>-1283.3842134399492</v>
      </c>
      <c r="D49">
        <v>-2.2891034728846984</v>
      </c>
    </row>
    <row r="50" spans="1:4" x14ac:dyDescent="0.3">
      <c r="A50">
        <v>26</v>
      </c>
      <c r="B50">
        <v>10216.537866367045</v>
      </c>
      <c r="C50">
        <v>-1262.7878663670454</v>
      </c>
      <c r="D50">
        <v>-2.2523668751304289</v>
      </c>
    </row>
    <row r="51" spans="1:4" x14ac:dyDescent="0.3">
      <c r="A51">
        <v>27</v>
      </c>
      <c r="B51">
        <v>9500.9973420061287</v>
      </c>
      <c r="C51">
        <v>-542.39734200612838</v>
      </c>
      <c r="D51">
        <v>-0.96744499914152471</v>
      </c>
    </row>
    <row r="52" spans="1:4" x14ac:dyDescent="0.3">
      <c r="A52">
        <v>28</v>
      </c>
      <c r="B52">
        <v>9886.9644416358169</v>
      </c>
      <c r="C52">
        <v>-1225.7144416358169</v>
      </c>
      <c r="D52">
        <v>-2.1862409991727416</v>
      </c>
    </row>
    <row r="53" spans="1:4" x14ac:dyDescent="0.3">
      <c r="A53">
        <v>29</v>
      </c>
      <c r="B53">
        <v>9817.3878297481097</v>
      </c>
      <c r="C53">
        <v>-1217.8878297481097</v>
      </c>
      <c r="D53">
        <v>-2.1722810920261124</v>
      </c>
    </row>
    <row r="54" spans="1:4" x14ac:dyDescent="0.3">
      <c r="A54">
        <v>30</v>
      </c>
      <c r="B54">
        <v>9399.9281584218879</v>
      </c>
      <c r="C54">
        <v>-537.92815842188793</v>
      </c>
      <c r="D54">
        <v>-0.95947355648506349</v>
      </c>
    </row>
    <row r="55" spans="1:4" x14ac:dyDescent="0.3">
      <c r="A55">
        <v>31</v>
      </c>
      <c r="B55">
        <v>9766.1208525676993</v>
      </c>
      <c r="C55">
        <v>-1212.1208525676993</v>
      </c>
      <c r="D55">
        <v>-2.161994844654922</v>
      </c>
    </row>
    <row r="56" spans="1:4" x14ac:dyDescent="0.3">
      <c r="A56">
        <v>32</v>
      </c>
      <c r="B56">
        <v>9751.4731448018647</v>
      </c>
      <c r="C56">
        <v>-1210.4731448018647</v>
      </c>
      <c r="D56">
        <v>-2.1590559168345762</v>
      </c>
    </row>
    <row r="57" spans="1:4" x14ac:dyDescent="0.3">
      <c r="A57">
        <v>33</v>
      </c>
      <c r="B57">
        <v>9667.2488251483301</v>
      </c>
      <c r="C57">
        <v>-1200.9988251483301</v>
      </c>
      <c r="D57">
        <v>-2.1421570818676141</v>
      </c>
    </row>
    <row r="58" spans="1:4" x14ac:dyDescent="0.3">
      <c r="A58">
        <v>34</v>
      </c>
      <c r="B58">
        <v>9553.7290899631262</v>
      </c>
      <c r="C58">
        <v>-1188.2290899631262</v>
      </c>
      <c r="D58">
        <v>-2.1193803912599609</v>
      </c>
    </row>
    <row r="59" spans="1:4" x14ac:dyDescent="0.3">
      <c r="A59">
        <v>35</v>
      </c>
      <c r="B59">
        <v>9414.5758661877189</v>
      </c>
      <c r="C59">
        <v>-1172.5758661877189</v>
      </c>
      <c r="D59">
        <v>-2.0914605769667158</v>
      </c>
    </row>
    <row r="60" spans="1:4" x14ac:dyDescent="0.3">
      <c r="A60">
        <v>36</v>
      </c>
      <c r="B60">
        <v>8896.0470112772528</v>
      </c>
      <c r="C60">
        <v>-515.64701127725311</v>
      </c>
      <c r="D60">
        <v>-0.91973187135717094</v>
      </c>
    </row>
    <row r="61" spans="1:4" x14ac:dyDescent="0.3">
      <c r="A61">
        <v>37</v>
      </c>
      <c r="B61">
        <v>8098.9453868565888</v>
      </c>
      <c r="C61">
        <v>880.05461314341119</v>
      </c>
      <c r="D61">
        <v>1.5697061333449576</v>
      </c>
    </row>
    <row r="62" spans="1:4" x14ac:dyDescent="0.3">
      <c r="A62">
        <v>38</v>
      </c>
      <c r="B62">
        <v>8096.2821672628006</v>
      </c>
      <c r="C62">
        <v>879.71783273719939</v>
      </c>
      <c r="D62">
        <v>1.5691054362276129</v>
      </c>
    </row>
    <row r="63" spans="1:4" x14ac:dyDescent="0.3">
      <c r="A63">
        <v>39</v>
      </c>
      <c r="B63">
        <v>8096.2821672628006</v>
      </c>
      <c r="C63">
        <v>879.71783273719939</v>
      </c>
      <c r="D63">
        <v>1.5691054362276129</v>
      </c>
    </row>
    <row r="64" spans="1:4" x14ac:dyDescent="0.3">
      <c r="A64">
        <v>40</v>
      </c>
      <c r="B64">
        <v>8085.6292888876496</v>
      </c>
      <c r="C64">
        <v>878.37071111235036</v>
      </c>
      <c r="D64">
        <v>1.5667026477582311</v>
      </c>
    </row>
    <row r="65" spans="1:4" x14ac:dyDescent="0.3">
      <c r="A65">
        <v>41</v>
      </c>
      <c r="B65">
        <v>8816.9493893417566</v>
      </c>
      <c r="C65">
        <v>-512.14938934175734</v>
      </c>
      <c r="D65">
        <v>-0.91349335101732598</v>
      </c>
    </row>
    <row r="66" spans="1:4" x14ac:dyDescent="0.3">
      <c r="A66">
        <v>42</v>
      </c>
      <c r="B66">
        <v>9136.2694186369044</v>
      </c>
      <c r="C66">
        <v>-1141.2694186369044</v>
      </c>
      <c r="D66">
        <v>-2.0356209483802252</v>
      </c>
    </row>
    <row r="67" spans="1:4" x14ac:dyDescent="0.3">
      <c r="A67">
        <v>43</v>
      </c>
      <c r="B67">
        <v>7933.8257720417505</v>
      </c>
      <c r="C67">
        <v>859.1742279582495</v>
      </c>
      <c r="D67">
        <v>1.5324629120695383</v>
      </c>
    </row>
    <row r="68" spans="1:4" x14ac:dyDescent="0.3">
      <c r="A68">
        <v>44</v>
      </c>
      <c r="B68">
        <v>9055.7070259248248</v>
      </c>
      <c r="C68">
        <v>-1132.2070259248248</v>
      </c>
      <c r="D68">
        <v>-2.0194568453683432</v>
      </c>
    </row>
    <row r="69" spans="1:4" x14ac:dyDescent="0.3">
      <c r="A69">
        <v>45</v>
      </c>
      <c r="B69">
        <v>7899.2039173225103</v>
      </c>
      <c r="C69">
        <v>854.79608267748972</v>
      </c>
      <c r="D69">
        <v>1.5246538495440471</v>
      </c>
    </row>
    <row r="70" spans="1:4" x14ac:dyDescent="0.3">
      <c r="A70">
        <v>46</v>
      </c>
      <c r="B70">
        <v>9030.0735373346179</v>
      </c>
      <c r="C70">
        <v>-1129.3235373346179</v>
      </c>
      <c r="D70">
        <v>-2.0143137216827447</v>
      </c>
    </row>
    <row r="71" spans="1:4" x14ac:dyDescent="0.3">
      <c r="A71">
        <v>47</v>
      </c>
      <c r="B71">
        <v>7888.5510389473593</v>
      </c>
      <c r="C71">
        <v>853.4489610526407</v>
      </c>
      <c r="D71">
        <v>1.5222510610746653</v>
      </c>
    </row>
    <row r="72" spans="1:4" x14ac:dyDescent="0.3">
      <c r="A72">
        <v>48</v>
      </c>
      <c r="B72">
        <v>8664.6132285770982</v>
      </c>
      <c r="C72">
        <v>-505.41322857709838</v>
      </c>
      <c r="D72">
        <v>-0.90147842295540148</v>
      </c>
    </row>
    <row r="73" spans="1:4" x14ac:dyDescent="0.3">
      <c r="A73">
        <v>49</v>
      </c>
      <c r="B73">
        <v>8644.1064377049333</v>
      </c>
      <c r="C73">
        <v>-504.50643770493298</v>
      </c>
      <c r="D73">
        <v>-0.89986102879321972</v>
      </c>
    </row>
    <row r="74" spans="1:4" x14ac:dyDescent="0.3">
      <c r="A74">
        <v>50</v>
      </c>
      <c r="B74">
        <v>7864.5820626032692</v>
      </c>
      <c r="C74">
        <v>850.41793739673085</v>
      </c>
      <c r="D74">
        <v>1.5168447870185575</v>
      </c>
    </row>
    <row r="75" spans="1:4" x14ac:dyDescent="0.3">
      <c r="A75">
        <v>51</v>
      </c>
      <c r="B75">
        <v>8553.2906495567731</v>
      </c>
      <c r="C75">
        <v>-500.49064955677295</v>
      </c>
      <c r="D75">
        <v>-0.89269828321784539</v>
      </c>
    </row>
    <row r="76" spans="1:4" x14ac:dyDescent="0.3">
      <c r="A76">
        <v>52</v>
      </c>
      <c r="B76">
        <v>7723.431424132521</v>
      </c>
      <c r="C76">
        <v>832.56857586747901</v>
      </c>
      <c r="D76">
        <v>1.4850078397992461</v>
      </c>
    </row>
    <row r="77" spans="1:4" x14ac:dyDescent="0.3">
      <c r="A77">
        <v>53</v>
      </c>
      <c r="B77">
        <v>7720.7682045387328</v>
      </c>
      <c r="C77">
        <v>832.23179546126721</v>
      </c>
      <c r="D77">
        <v>1.4844071426819017</v>
      </c>
    </row>
    <row r="78" spans="1:4" x14ac:dyDescent="0.3">
      <c r="A78">
        <v>54</v>
      </c>
      <c r="B78">
        <v>8459.545319855446</v>
      </c>
      <c r="C78">
        <v>-496.34531985544618</v>
      </c>
      <c r="D78">
        <v>-0.88530448133358741</v>
      </c>
    </row>
    <row r="79" spans="1:4" x14ac:dyDescent="0.3">
      <c r="A79">
        <v>55</v>
      </c>
      <c r="B79">
        <v>8689.5143317790134</v>
      </c>
      <c r="C79">
        <v>-1091.0143317790134</v>
      </c>
      <c r="D79">
        <v>-1.945983649859798</v>
      </c>
    </row>
    <row r="80" spans="1:4" x14ac:dyDescent="0.3">
      <c r="A80">
        <v>56</v>
      </c>
      <c r="B80">
        <v>7576.9543464741964</v>
      </c>
      <c r="C80">
        <v>814.04565352580357</v>
      </c>
      <c r="D80">
        <v>1.4519694983452458</v>
      </c>
    </row>
    <row r="81" spans="1:4" x14ac:dyDescent="0.3">
      <c r="A81">
        <v>57</v>
      </c>
      <c r="B81">
        <v>7486.404880285414</v>
      </c>
      <c r="C81">
        <v>802.59511971458596</v>
      </c>
      <c r="D81">
        <v>1.4315457963554998</v>
      </c>
    </row>
    <row r="82" spans="1:4" x14ac:dyDescent="0.3">
      <c r="A82">
        <v>58</v>
      </c>
      <c r="B82">
        <v>8216.3933709426274</v>
      </c>
      <c r="C82">
        <v>-485.59337094262719</v>
      </c>
      <c r="D82">
        <v>-0.86612680769628858</v>
      </c>
    </row>
    <row r="83" spans="1:4" x14ac:dyDescent="0.3">
      <c r="A83">
        <v>59</v>
      </c>
      <c r="B83">
        <v>7010.0214754466369</v>
      </c>
      <c r="C83">
        <v>1603.7285245533631</v>
      </c>
      <c r="D83">
        <v>2.8604844104162974</v>
      </c>
    </row>
    <row r="84" spans="1:4" x14ac:dyDescent="0.3">
      <c r="A84">
        <v>60</v>
      </c>
      <c r="B84">
        <v>8528.3895463548579</v>
      </c>
      <c r="C84">
        <v>-1072.8895463548579</v>
      </c>
      <c r="D84">
        <v>-1.9136554438360405</v>
      </c>
    </row>
    <row r="85" spans="1:4" x14ac:dyDescent="0.3">
      <c r="A85">
        <v>61</v>
      </c>
      <c r="B85">
        <v>8184.1684138577957</v>
      </c>
      <c r="C85">
        <v>-484.16841385779571</v>
      </c>
      <c r="D85">
        <v>-0.86358518829857422</v>
      </c>
    </row>
    <row r="86" spans="1:4" x14ac:dyDescent="0.3">
      <c r="A86">
        <v>62</v>
      </c>
      <c r="B86">
        <v>8137.2957490071321</v>
      </c>
      <c r="C86">
        <v>-482.09574900713233</v>
      </c>
      <c r="D86">
        <v>-0.85988828735644529</v>
      </c>
    </row>
    <row r="87" spans="1:4" x14ac:dyDescent="0.3">
      <c r="A87">
        <v>63</v>
      </c>
      <c r="B87">
        <v>7395.8554140966316</v>
      </c>
      <c r="C87">
        <v>791.14458590336835</v>
      </c>
      <c r="D87">
        <v>1.4111220943657541</v>
      </c>
    </row>
    <row r="88" spans="1:4" x14ac:dyDescent="0.3">
      <c r="A88">
        <v>64</v>
      </c>
      <c r="B88">
        <v>7339.9278026270895</v>
      </c>
      <c r="C88">
        <v>784.07219737291052</v>
      </c>
      <c r="D88">
        <v>1.3985074549014995</v>
      </c>
    </row>
    <row r="89" spans="1:4" x14ac:dyDescent="0.3">
      <c r="A89">
        <v>65</v>
      </c>
      <c r="B89">
        <v>7307.9691675016375</v>
      </c>
      <c r="C89">
        <v>780.03083249836254</v>
      </c>
      <c r="D89">
        <v>1.3912990894933528</v>
      </c>
    </row>
    <row r="90" spans="1:4" x14ac:dyDescent="0.3">
      <c r="A90">
        <v>66</v>
      </c>
      <c r="B90">
        <v>7289.3266303451237</v>
      </c>
      <c r="C90">
        <v>777.6733696548763</v>
      </c>
      <c r="D90">
        <v>1.3870942096719341</v>
      </c>
    </row>
    <row r="91" spans="1:4" x14ac:dyDescent="0.3">
      <c r="A91">
        <v>67</v>
      </c>
      <c r="B91">
        <v>7220.0829209066424</v>
      </c>
      <c r="C91">
        <v>768.91707909335764</v>
      </c>
      <c r="D91">
        <v>1.3714760846209533</v>
      </c>
    </row>
    <row r="92" spans="1:4" x14ac:dyDescent="0.3">
      <c r="A92">
        <v>68</v>
      </c>
      <c r="B92">
        <v>7161.4920898433129</v>
      </c>
      <c r="C92">
        <v>761.5079101566871</v>
      </c>
      <c r="D92">
        <v>1.3582607480393525</v>
      </c>
    </row>
    <row r="93" spans="1:4" x14ac:dyDescent="0.3">
      <c r="A93">
        <v>69</v>
      </c>
      <c r="B93">
        <v>7137.5231134992237</v>
      </c>
      <c r="C93">
        <v>758.47688650077635</v>
      </c>
      <c r="D93">
        <v>1.3528544739832429</v>
      </c>
    </row>
    <row r="94" spans="1:4" x14ac:dyDescent="0.3">
      <c r="A94">
        <v>70</v>
      </c>
      <c r="B94">
        <v>7829.6938859246511</v>
      </c>
      <c r="C94">
        <v>-468.49388592465129</v>
      </c>
      <c r="D94">
        <v>-0.8356273749237193</v>
      </c>
    </row>
    <row r="95" spans="1:4" x14ac:dyDescent="0.3">
      <c r="A95">
        <v>71</v>
      </c>
      <c r="B95">
        <v>7105.5644783737707</v>
      </c>
      <c r="C95">
        <v>754.43552162622927</v>
      </c>
      <c r="D95">
        <v>1.3456461085750979</v>
      </c>
    </row>
    <row r="96" spans="1:4" x14ac:dyDescent="0.3">
      <c r="A96">
        <v>72</v>
      </c>
      <c r="B96">
        <v>8099.9440942042593</v>
      </c>
      <c r="C96">
        <v>-1024.6940942042593</v>
      </c>
      <c r="D96">
        <v>-1.8276918050910438</v>
      </c>
    </row>
    <row r="97" spans="1:4" x14ac:dyDescent="0.3">
      <c r="A97">
        <v>73</v>
      </c>
      <c r="B97">
        <v>8041.3532631409289</v>
      </c>
      <c r="C97">
        <v>-1018.1032631409289</v>
      </c>
      <c r="D97">
        <v>-1.8159360938096756</v>
      </c>
    </row>
    <row r="98" spans="1:4" x14ac:dyDescent="0.3">
      <c r="A98">
        <v>74</v>
      </c>
      <c r="B98">
        <v>7982.7624320775994</v>
      </c>
      <c r="C98">
        <v>-1011.5124320775994</v>
      </c>
      <c r="D98">
        <v>-1.8041803825283089</v>
      </c>
    </row>
    <row r="99" spans="1:4" x14ac:dyDescent="0.3">
      <c r="A99">
        <v>75</v>
      </c>
      <c r="B99">
        <v>7668.5691005004937</v>
      </c>
      <c r="C99">
        <v>-461.36910050049391</v>
      </c>
      <c r="D99">
        <v>-0.82291927793514741</v>
      </c>
    </row>
    <row r="100" spans="1:4" x14ac:dyDescent="0.3">
      <c r="A100">
        <v>76</v>
      </c>
      <c r="B100">
        <v>6959.0874007154471</v>
      </c>
      <c r="C100">
        <v>735.91259928455293</v>
      </c>
      <c r="D100">
        <v>1.3126077671210958</v>
      </c>
    </row>
    <row r="101" spans="1:4" x14ac:dyDescent="0.3">
      <c r="A101">
        <v>77</v>
      </c>
      <c r="B101">
        <v>6943.1080831527206</v>
      </c>
      <c r="C101">
        <v>733.89191684727939</v>
      </c>
      <c r="D101">
        <v>1.3090035844170234</v>
      </c>
    </row>
    <row r="102" spans="1:4" x14ac:dyDescent="0.3">
      <c r="A102">
        <v>78</v>
      </c>
      <c r="B102">
        <v>7592.4010201181654</v>
      </c>
      <c r="C102">
        <v>-458.0010201181658</v>
      </c>
      <c r="D102">
        <v>-0.81691181390418754</v>
      </c>
    </row>
    <row r="103" spans="1:4" x14ac:dyDescent="0.3">
      <c r="A103">
        <v>79</v>
      </c>
      <c r="B103">
        <v>6879.1908129018157</v>
      </c>
      <c r="C103">
        <v>725.80918709818434</v>
      </c>
      <c r="D103">
        <v>1.2945868536007317</v>
      </c>
    </row>
    <row r="104" spans="1:4" x14ac:dyDescent="0.3">
      <c r="A104">
        <v>80</v>
      </c>
      <c r="B104">
        <v>6871.201154120452</v>
      </c>
      <c r="C104">
        <v>724.79884587954803</v>
      </c>
      <c r="D104">
        <v>1.2927847622486961</v>
      </c>
    </row>
    <row r="105" spans="1:4" x14ac:dyDescent="0.3">
      <c r="A105">
        <v>81</v>
      </c>
      <c r="B105">
        <v>7854.5949891265655</v>
      </c>
      <c r="C105">
        <v>-997.09498912656545</v>
      </c>
      <c r="D105">
        <v>-1.7784647641003182</v>
      </c>
    </row>
    <row r="106" spans="1:4" x14ac:dyDescent="0.3">
      <c r="A106">
        <v>82</v>
      </c>
      <c r="B106">
        <v>6833.9160798074245</v>
      </c>
      <c r="C106">
        <v>720.08392019257553</v>
      </c>
      <c r="D106">
        <v>1.2843750026058587</v>
      </c>
    </row>
    <row r="107" spans="1:4" x14ac:dyDescent="0.3">
      <c r="A107">
        <v>83</v>
      </c>
      <c r="B107">
        <v>7788.6803041803196</v>
      </c>
      <c r="C107">
        <v>-989.68030418031958</v>
      </c>
      <c r="D107">
        <v>-1.7652395889087802</v>
      </c>
    </row>
    <row r="108" spans="1:4" x14ac:dyDescent="0.3">
      <c r="A108">
        <v>84</v>
      </c>
      <c r="B108">
        <v>7770.370669473029</v>
      </c>
      <c r="C108">
        <v>-987.62066947302901</v>
      </c>
      <c r="D108">
        <v>-1.761565929133353</v>
      </c>
    </row>
    <row r="109" spans="1:4" x14ac:dyDescent="0.3">
      <c r="A109">
        <v>85</v>
      </c>
      <c r="B109">
        <v>7730.0894731169901</v>
      </c>
      <c r="C109">
        <v>-983.08947311699012</v>
      </c>
      <c r="D109">
        <v>-1.7534838776274138</v>
      </c>
    </row>
    <row r="110" spans="1:4" x14ac:dyDescent="0.3">
      <c r="A110">
        <v>86</v>
      </c>
      <c r="B110">
        <v>7378.5444867370115</v>
      </c>
      <c r="C110">
        <v>-448.54448673701154</v>
      </c>
      <c r="D110">
        <v>-0.80004470335571953</v>
      </c>
    </row>
    <row r="111" spans="1:4" x14ac:dyDescent="0.3">
      <c r="A111">
        <v>87</v>
      </c>
      <c r="B111">
        <v>7378.5444867370115</v>
      </c>
      <c r="C111">
        <v>-448.54448673701154</v>
      </c>
      <c r="D111">
        <v>-0.80004470335571953</v>
      </c>
    </row>
    <row r="112" spans="1:4" x14ac:dyDescent="0.3">
      <c r="A112">
        <v>88</v>
      </c>
      <c r="B112">
        <v>6711.4079784931891</v>
      </c>
      <c r="C112">
        <v>704.59202150681085</v>
      </c>
      <c r="D112">
        <v>1.2567429352079678</v>
      </c>
    </row>
    <row r="113" spans="1:4" x14ac:dyDescent="0.3">
      <c r="A113">
        <v>89</v>
      </c>
      <c r="B113">
        <v>6706.0815393056137</v>
      </c>
      <c r="C113">
        <v>703.91846069438634</v>
      </c>
      <c r="D113">
        <v>1.2555415409732771</v>
      </c>
    </row>
    <row r="114" spans="1:4" x14ac:dyDescent="0.3">
      <c r="A114">
        <v>90</v>
      </c>
      <c r="B114">
        <v>6679.4493433677371</v>
      </c>
      <c r="C114">
        <v>700.55065663226287</v>
      </c>
      <c r="D114">
        <v>1.2495345697998212</v>
      </c>
    </row>
    <row r="115" spans="1:4" x14ac:dyDescent="0.3">
      <c r="A115">
        <v>91</v>
      </c>
      <c r="B115">
        <v>7334.601363439514</v>
      </c>
      <c r="C115">
        <v>-446.60136343951399</v>
      </c>
      <c r="D115">
        <v>-0.79657885872247258</v>
      </c>
    </row>
    <row r="116" spans="1:4" x14ac:dyDescent="0.3">
      <c r="A116">
        <v>92</v>
      </c>
      <c r="B116">
        <v>6628.8481710857704</v>
      </c>
      <c r="C116">
        <v>694.15182891422955</v>
      </c>
      <c r="D116">
        <v>1.2381213245702574</v>
      </c>
    </row>
    <row r="117" spans="1:4" x14ac:dyDescent="0.3">
      <c r="A117">
        <v>93</v>
      </c>
      <c r="B117">
        <v>6611.5372437261503</v>
      </c>
      <c r="C117">
        <v>691.96275627384966</v>
      </c>
      <c r="D117">
        <v>1.2342167933075119</v>
      </c>
    </row>
    <row r="118" spans="1:4" x14ac:dyDescent="0.3">
      <c r="A118">
        <v>94</v>
      </c>
      <c r="B118">
        <v>6602.215975147893</v>
      </c>
      <c r="C118">
        <v>690.784024852107</v>
      </c>
      <c r="D118">
        <v>1.2321143533968033</v>
      </c>
    </row>
    <row r="119" spans="1:4" x14ac:dyDescent="0.3">
      <c r="A119">
        <v>95</v>
      </c>
      <c r="B119">
        <v>6594.2263163665302</v>
      </c>
      <c r="C119">
        <v>689.77368363346977</v>
      </c>
      <c r="D119">
        <v>1.2303122620447662</v>
      </c>
    </row>
    <row r="120" spans="1:4" x14ac:dyDescent="0.3">
      <c r="A120">
        <v>96</v>
      </c>
      <c r="B120">
        <v>6587.5682673820602</v>
      </c>
      <c r="C120">
        <v>688.93173261793982</v>
      </c>
      <c r="D120">
        <v>1.2288105192514038</v>
      </c>
    </row>
    <row r="121" spans="1:4" x14ac:dyDescent="0.3">
      <c r="A121">
        <v>97</v>
      </c>
      <c r="B121">
        <v>6564.9309008348646</v>
      </c>
      <c r="C121">
        <v>686.06909916513541</v>
      </c>
      <c r="D121">
        <v>1.2237045937539675</v>
      </c>
    </row>
    <row r="122" spans="1:4" x14ac:dyDescent="0.3">
      <c r="A122">
        <v>98</v>
      </c>
      <c r="B122">
        <v>7484.7403680392972</v>
      </c>
      <c r="C122">
        <v>-955.49036803929721</v>
      </c>
      <c r="D122">
        <v>-1.7042568366366895</v>
      </c>
    </row>
    <row r="123" spans="1:4" x14ac:dyDescent="0.3">
      <c r="A123">
        <v>99</v>
      </c>
      <c r="B123">
        <v>6543.6251440845635</v>
      </c>
      <c r="C123">
        <v>683.37485591543646</v>
      </c>
      <c r="D123">
        <v>1.2188990168152023</v>
      </c>
    </row>
    <row r="124" spans="1:4" x14ac:dyDescent="0.3">
      <c r="A124">
        <v>100</v>
      </c>
      <c r="B124">
        <v>6112.1835698909535</v>
      </c>
      <c r="C124">
        <v>1377.8164301090465</v>
      </c>
      <c r="D124">
        <v>2.457537144473994</v>
      </c>
    </row>
    <row r="125" spans="1:4" x14ac:dyDescent="0.3">
      <c r="A125">
        <v>101</v>
      </c>
      <c r="B125">
        <v>6503.6768501777478</v>
      </c>
      <c r="C125">
        <v>678.32314982225216</v>
      </c>
      <c r="D125">
        <v>1.2098885600550202</v>
      </c>
    </row>
    <row r="126" spans="1:4" x14ac:dyDescent="0.3">
      <c r="A126">
        <v>102</v>
      </c>
      <c r="B126">
        <v>6479.7078738336577</v>
      </c>
      <c r="C126">
        <v>675.29212616634231</v>
      </c>
      <c r="D126">
        <v>1.2044822859989124</v>
      </c>
    </row>
    <row r="127" spans="1:4" x14ac:dyDescent="0.3">
      <c r="A127">
        <v>103</v>
      </c>
      <c r="B127">
        <v>7363.8967789711796</v>
      </c>
      <c r="C127">
        <v>-941.89677897117963</v>
      </c>
      <c r="D127">
        <v>-1.6800106821188698</v>
      </c>
    </row>
    <row r="128" spans="1:4" x14ac:dyDescent="0.3">
      <c r="A128">
        <v>104</v>
      </c>
      <c r="B128">
        <v>6421.1170427703282</v>
      </c>
      <c r="C128">
        <v>667.88295722967177</v>
      </c>
      <c r="D128">
        <v>1.1912669494173116</v>
      </c>
    </row>
    <row r="129" spans="1:4" x14ac:dyDescent="0.3">
      <c r="A129">
        <v>105</v>
      </c>
      <c r="B129">
        <v>7330.9394364980562</v>
      </c>
      <c r="C129">
        <v>-938.18943649805624</v>
      </c>
      <c r="D129">
        <v>-1.6733980945231002</v>
      </c>
    </row>
    <row r="130" spans="1:4" x14ac:dyDescent="0.3">
      <c r="A130">
        <v>106</v>
      </c>
      <c r="B130">
        <v>6383.8319684573007</v>
      </c>
      <c r="C130">
        <v>663.16803154269928</v>
      </c>
      <c r="D130">
        <v>1.182857189774474</v>
      </c>
    </row>
    <row r="131" spans="1:4" x14ac:dyDescent="0.3">
      <c r="A131">
        <v>107</v>
      </c>
      <c r="B131">
        <v>6325.2411373939703</v>
      </c>
      <c r="C131">
        <v>655.75886260602965</v>
      </c>
      <c r="D131">
        <v>1.1696418531928749</v>
      </c>
    </row>
    <row r="132" spans="1:4" x14ac:dyDescent="0.3">
      <c r="A132">
        <v>108</v>
      </c>
      <c r="B132">
        <v>6577.0818402315217</v>
      </c>
      <c r="C132">
        <v>203.29315976847829</v>
      </c>
      <c r="D132">
        <v>0.36260308734232544</v>
      </c>
    </row>
    <row r="133" spans="1:4" x14ac:dyDescent="0.3">
      <c r="A133">
        <v>109</v>
      </c>
      <c r="B133">
        <v>7144.1811624836928</v>
      </c>
      <c r="C133">
        <v>-917.18116248369279</v>
      </c>
      <c r="D133">
        <v>-1.6359267648137428</v>
      </c>
    </row>
    <row r="134" spans="1:4" x14ac:dyDescent="0.3">
      <c r="A134">
        <v>110</v>
      </c>
      <c r="B134">
        <v>6250.6709887679144</v>
      </c>
      <c r="C134">
        <v>646.32901123208558</v>
      </c>
      <c r="D134">
        <v>1.1528223339072015</v>
      </c>
    </row>
    <row r="135" spans="1:4" x14ac:dyDescent="0.3">
      <c r="A135">
        <v>111</v>
      </c>
      <c r="B135">
        <v>6242.6813299865516</v>
      </c>
      <c r="C135">
        <v>645.31867001344835</v>
      </c>
      <c r="D135">
        <v>1.1510202425551646</v>
      </c>
    </row>
    <row r="136" spans="1:4" x14ac:dyDescent="0.3">
      <c r="A136">
        <v>112</v>
      </c>
      <c r="B136">
        <v>5824.5558537618808</v>
      </c>
      <c r="C136">
        <v>1305.4441462381192</v>
      </c>
      <c r="D136">
        <v>2.3284505898673373</v>
      </c>
    </row>
    <row r="137" spans="1:4" x14ac:dyDescent="0.3">
      <c r="A137">
        <v>113</v>
      </c>
      <c r="B137">
        <v>5822.5584390665399</v>
      </c>
      <c r="C137">
        <v>1304.9415609334601</v>
      </c>
      <c r="D137">
        <v>2.3275541554603469</v>
      </c>
    </row>
    <row r="138" spans="1:4" x14ac:dyDescent="0.3">
      <c r="A138">
        <v>114</v>
      </c>
      <c r="B138">
        <v>6795.5657176568811</v>
      </c>
      <c r="C138">
        <v>-422.76571765688095</v>
      </c>
      <c r="D138">
        <v>-0.75406449788798202</v>
      </c>
    </row>
    <row r="139" spans="1:4" x14ac:dyDescent="0.3">
      <c r="A139">
        <v>115</v>
      </c>
      <c r="B139">
        <v>5808.5765361991544</v>
      </c>
      <c r="C139">
        <v>1301.4234638008456</v>
      </c>
      <c r="D139">
        <v>2.3212791146114125</v>
      </c>
    </row>
    <row r="140" spans="1:4" x14ac:dyDescent="0.3">
      <c r="A140">
        <v>116</v>
      </c>
      <c r="B140">
        <v>6149.468644203982</v>
      </c>
      <c r="C140">
        <v>633.53135579601803</v>
      </c>
      <c r="D140">
        <v>1.1299958434480724</v>
      </c>
    </row>
    <row r="141" spans="1:4" x14ac:dyDescent="0.3">
      <c r="A141">
        <v>117</v>
      </c>
      <c r="B141">
        <v>5762.6359982063159</v>
      </c>
      <c r="C141">
        <v>1289.8640017936841</v>
      </c>
      <c r="D141">
        <v>2.3006611232506278</v>
      </c>
    </row>
    <row r="142" spans="1:4" x14ac:dyDescent="0.3">
      <c r="A142">
        <v>118</v>
      </c>
      <c r="B142">
        <v>5742.6618512529085</v>
      </c>
      <c r="C142">
        <v>1284.8381487470915</v>
      </c>
      <c r="D142">
        <v>2.2916967791807203</v>
      </c>
    </row>
    <row r="143" spans="1:4" x14ac:dyDescent="0.3">
      <c r="A143">
        <v>119</v>
      </c>
      <c r="B143">
        <v>6690.1022217428872</v>
      </c>
      <c r="C143">
        <v>-418.1022217428872</v>
      </c>
      <c r="D143">
        <v>-0.74574647076818978</v>
      </c>
    </row>
    <row r="144" spans="1:4" x14ac:dyDescent="0.3">
      <c r="A144">
        <v>120</v>
      </c>
      <c r="B144">
        <v>5702.7135573460928</v>
      </c>
      <c r="C144">
        <v>1274.7864426539072</v>
      </c>
      <c r="D144">
        <v>2.2737680910409073</v>
      </c>
    </row>
    <row r="145" spans="1:4" x14ac:dyDescent="0.3">
      <c r="A145">
        <v>121</v>
      </c>
      <c r="B145">
        <v>6045.6030800462604</v>
      </c>
      <c r="C145">
        <v>620.3969199537396</v>
      </c>
      <c r="D145">
        <v>1.1065686558716004</v>
      </c>
    </row>
    <row r="146" spans="1:4" x14ac:dyDescent="0.3">
      <c r="A146">
        <v>122</v>
      </c>
      <c r="B146">
        <v>5654.7756046579134</v>
      </c>
      <c r="C146">
        <v>1262.7243953420866</v>
      </c>
      <c r="D146">
        <v>2.2522536652731322</v>
      </c>
    </row>
    <row r="147" spans="1:4" x14ac:dyDescent="0.3">
      <c r="A147">
        <v>123</v>
      </c>
      <c r="B147">
        <v>5981.6858097953555</v>
      </c>
      <c r="C147">
        <v>612.31419020464455</v>
      </c>
      <c r="D147">
        <v>1.0921519250553087</v>
      </c>
    </row>
    <row r="148" spans="1:4" x14ac:dyDescent="0.3">
      <c r="A148">
        <v>124</v>
      </c>
      <c r="B148">
        <v>6748.6930528062176</v>
      </c>
      <c r="C148">
        <v>-872.69305280621757</v>
      </c>
      <c r="D148">
        <v>-1.5565757136645157</v>
      </c>
    </row>
    <row r="149" spans="1:4" x14ac:dyDescent="0.3">
      <c r="A149">
        <v>125</v>
      </c>
      <c r="B149">
        <v>5899.1260023879368</v>
      </c>
      <c r="C149">
        <v>601.87399761206325</v>
      </c>
      <c r="D149">
        <v>1.0735303144175983</v>
      </c>
    </row>
    <row r="150" spans="1:4" x14ac:dyDescent="0.3">
      <c r="A150">
        <v>126</v>
      </c>
      <c r="B150">
        <v>6734.0453450403847</v>
      </c>
      <c r="C150">
        <v>-871.04534504038475</v>
      </c>
      <c r="D150">
        <v>-1.5536367858441733</v>
      </c>
    </row>
    <row r="151" spans="1:4" x14ac:dyDescent="0.3">
      <c r="A151">
        <v>127</v>
      </c>
      <c r="B151">
        <v>5532.9333082421253</v>
      </c>
      <c r="C151">
        <v>1232.0666917578747</v>
      </c>
      <c r="D151">
        <v>2.1975711664467017</v>
      </c>
    </row>
    <row r="152" spans="1:4" x14ac:dyDescent="0.3">
      <c r="A152">
        <v>128</v>
      </c>
      <c r="B152">
        <v>6446.9502728300686</v>
      </c>
      <c r="C152">
        <v>-407.35027283006821</v>
      </c>
      <c r="D152">
        <v>-0.72656879713089095</v>
      </c>
    </row>
    <row r="153" spans="1:4" x14ac:dyDescent="0.3">
      <c r="A153">
        <v>129</v>
      </c>
      <c r="B153">
        <v>5869.8305868562711</v>
      </c>
      <c r="C153">
        <v>598.16941314372889</v>
      </c>
      <c r="D153">
        <v>1.0669226461267993</v>
      </c>
    </row>
    <row r="154" spans="1:4" x14ac:dyDescent="0.3">
      <c r="A154">
        <v>130</v>
      </c>
      <c r="B154">
        <v>5867.1673672624838</v>
      </c>
      <c r="C154">
        <v>597.83263273751618</v>
      </c>
      <c r="D154">
        <v>1.0663219490094531</v>
      </c>
    </row>
    <row r="155" spans="1:4" x14ac:dyDescent="0.3">
      <c r="A155">
        <v>131</v>
      </c>
      <c r="B155">
        <v>5859.177708481121</v>
      </c>
      <c r="C155">
        <v>596.82229151887896</v>
      </c>
      <c r="D155">
        <v>1.0645198576574162</v>
      </c>
    </row>
    <row r="156" spans="1:4" x14ac:dyDescent="0.3">
      <c r="A156">
        <v>132</v>
      </c>
      <c r="B156">
        <v>5498.9772584213324</v>
      </c>
      <c r="C156">
        <v>1223.5227415786676</v>
      </c>
      <c r="D156">
        <v>2.1823317815278598</v>
      </c>
    </row>
    <row r="157" spans="1:4" x14ac:dyDescent="0.3">
      <c r="A157">
        <v>133</v>
      </c>
      <c r="B157">
        <v>5856.5144888873328</v>
      </c>
      <c r="C157">
        <v>596.48551111266715</v>
      </c>
      <c r="D157">
        <v>1.0639191605400715</v>
      </c>
    </row>
    <row r="158" spans="1:4" x14ac:dyDescent="0.3">
      <c r="A158">
        <v>134</v>
      </c>
      <c r="B158">
        <v>5853.8512692935456</v>
      </c>
      <c r="C158">
        <v>596.14873070645444</v>
      </c>
      <c r="D158">
        <v>1.0633184634227253</v>
      </c>
    </row>
    <row r="159" spans="1:4" x14ac:dyDescent="0.3">
      <c r="A159">
        <v>135</v>
      </c>
      <c r="B159">
        <v>5843.1983909183946</v>
      </c>
      <c r="C159">
        <v>594.80160908160542</v>
      </c>
      <c r="D159">
        <v>1.0609156749533437</v>
      </c>
    </row>
    <row r="160" spans="1:4" x14ac:dyDescent="0.3">
      <c r="A160">
        <v>136</v>
      </c>
      <c r="B160">
        <v>5840.5351713246064</v>
      </c>
      <c r="C160">
        <v>594.46482867539362</v>
      </c>
      <c r="D160">
        <v>1.060314977835999</v>
      </c>
    </row>
    <row r="161" spans="1:4" x14ac:dyDescent="0.3">
      <c r="A161">
        <v>137</v>
      </c>
      <c r="B161">
        <v>6400.077607979405</v>
      </c>
      <c r="C161">
        <v>-405.27760797940482</v>
      </c>
      <c r="D161">
        <v>-0.72287189618876202</v>
      </c>
    </row>
    <row r="162" spans="1:4" x14ac:dyDescent="0.3">
      <c r="A162">
        <v>138</v>
      </c>
      <c r="B162">
        <v>5463.0237939051985</v>
      </c>
      <c r="C162">
        <v>1214.4762060948015</v>
      </c>
      <c r="D162">
        <v>2.1661959622020275</v>
      </c>
    </row>
    <row r="163" spans="1:4" x14ac:dyDescent="0.3">
      <c r="A163">
        <v>139</v>
      </c>
      <c r="B163">
        <v>5816.5661949805171</v>
      </c>
      <c r="C163">
        <v>591.43380501948286</v>
      </c>
      <c r="D163">
        <v>1.0549087037798894</v>
      </c>
    </row>
    <row r="164" spans="1:4" x14ac:dyDescent="0.3">
      <c r="A164">
        <v>140</v>
      </c>
      <c r="B164">
        <v>5787.2707794488524</v>
      </c>
      <c r="C164">
        <v>587.72922055114759</v>
      </c>
      <c r="D164">
        <v>1.0483010354890889</v>
      </c>
    </row>
    <row r="165" spans="1:4" x14ac:dyDescent="0.3">
      <c r="A165">
        <v>141</v>
      </c>
      <c r="B165">
        <v>5763.3018031047632</v>
      </c>
      <c r="C165">
        <v>584.69819689523683</v>
      </c>
      <c r="D165">
        <v>1.0428947614329795</v>
      </c>
    </row>
    <row r="166" spans="1:4" x14ac:dyDescent="0.3">
      <c r="A166">
        <v>142</v>
      </c>
      <c r="B166">
        <v>5732.6747777762039</v>
      </c>
      <c r="C166">
        <v>580.82522222379612</v>
      </c>
      <c r="D166">
        <v>1.0359867445835076</v>
      </c>
    </row>
    <row r="167" spans="1:4" x14ac:dyDescent="0.3">
      <c r="A167">
        <v>143</v>
      </c>
      <c r="B167">
        <v>5723.3535091979475</v>
      </c>
      <c r="C167">
        <v>579.64649080205254</v>
      </c>
      <c r="D167">
        <v>1.0338843046727975</v>
      </c>
    </row>
    <row r="168" spans="1:4" x14ac:dyDescent="0.3">
      <c r="A168">
        <v>144</v>
      </c>
      <c r="B168">
        <v>6209.6574070235838</v>
      </c>
      <c r="C168">
        <v>-396.85740702358362</v>
      </c>
      <c r="D168">
        <v>-0.70785323611136086</v>
      </c>
    </row>
    <row r="169" spans="1:4" x14ac:dyDescent="0.3">
      <c r="A169">
        <v>145</v>
      </c>
      <c r="B169">
        <v>5651.4465801656788</v>
      </c>
      <c r="C169">
        <v>570.55341983432118</v>
      </c>
      <c r="D169">
        <v>1.0176654825044702</v>
      </c>
    </row>
    <row r="170" spans="1:4" x14ac:dyDescent="0.3">
      <c r="A170">
        <v>146</v>
      </c>
      <c r="B170">
        <v>6197.9392408109179</v>
      </c>
      <c r="C170">
        <v>-396.33924081091754</v>
      </c>
      <c r="D170">
        <v>-0.70692901087582827</v>
      </c>
    </row>
    <row r="171" spans="1:4" x14ac:dyDescent="0.3">
      <c r="A171">
        <v>147</v>
      </c>
      <c r="B171">
        <v>6195.009699257751</v>
      </c>
      <c r="C171">
        <v>-396.2096992577508</v>
      </c>
      <c r="D171">
        <v>-0.70669795456694473</v>
      </c>
    </row>
    <row r="172" spans="1:4" x14ac:dyDescent="0.3">
      <c r="A172">
        <v>148</v>
      </c>
      <c r="B172">
        <v>5281.2590566291865</v>
      </c>
      <c r="C172">
        <v>1168.7409433708135</v>
      </c>
      <c r="D172">
        <v>2.0846204311658778</v>
      </c>
    </row>
    <row r="173" spans="1:4" x14ac:dyDescent="0.3">
      <c r="A173">
        <v>149</v>
      </c>
      <c r="B173">
        <v>5279.2616419338456</v>
      </c>
      <c r="C173">
        <v>1168.2383580661544</v>
      </c>
      <c r="D173">
        <v>2.0837239967588874</v>
      </c>
    </row>
    <row r="174" spans="1:4" x14ac:dyDescent="0.3">
      <c r="A174">
        <v>150</v>
      </c>
      <c r="B174">
        <v>5255.2926655897563</v>
      </c>
      <c r="C174">
        <v>1162.2073344102437</v>
      </c>
      <c r="D174">
        <v>2.0729667838749992</v>
      </c>
    </row>
    <row r="175" spans="1:4" x14ac:dyDescent="0.3">
      <c r="A175">
        <v>151</v>
      </c>
      <c r="B175">
        <v>6101.2643695564238</v>
      </c>
      <c r="C175">
        <v>-392.06436955642403</v>
      </c>
      <c r="D175">
        <v>-0.69930415268268675</v>
      </c>
    </row>
    <row r="176" spans="1:4" x14ac:dyDescent="0.3">
      <c r="A176">
        <v>152</v>
      </c>
      <c r="B176">
        <v>5536.9281376328072</v>
      </c>
      <c r="C176">
        <v>556.07186236719281</v>
      </c>
      <c r="D176">
        <v>0.99183550645861485</v>
      </c>
    </row>
    <row r="177" spans="1:4" x14ac:dyDescent="0.3">
      <c r="A177">
        <v>153</v>
      </c>
      <c r="B177">
        <v>5179.3909071668068</v>
      </c>
      <c r="C177">
        <v>1143.1090928331932</v>
      </c>
      <c r="D177">
        <v>2.0389022764093534</v>
      </c>
    </row>
    <row r="178" spans="1:4" x14ac:dyDescent="0.3">
      <c r="A178">
        <v>154</v>
      </c>
      <c r="B178">
        <v>5164.4102969517508</v>
      </c>
      <c r="C178">
        <v>1139.3397030482492</v>
      </c>
      <c r="D178">
        <v>2.0321790183569233</v>
      </c>
    </row>
    <row r="179" spans="1:4" x14ac:dyDescent="0.3">
      <c r="A179">
        <v>155</v>
      </c>
      <c r="B179">
        <v>6030.9553722804285</v>
      </c>
      <c r="C179">
        <v>-388.95537228042849</v>
      </c>
      <c r="D179">
        <v>-0.69375880126949241</v>
      </c>
    </row>
    <row r="180" spans="1:4" x14ac:dyDescent="0.3">
      <c r="A180">
        <v>156</v>
      </c>
      <c r="B180">
        <v>5488.9901849446287</v>
      </c>
      <c r="C180">
        <v>550.00981505537129</v>
      </c>
      <c r="D180">
        <v>0.98102295834639575</v>
      </c>
    </row>
    <row r="181" spans="1:4" x14ac:dyDescent="0.3">
      <c r="A181">
        <v>157</v>
      </c>
      <c r="B181">
        <v>5478.3373065694777</v>
      </c>
      <c r="C181">
        <v>548.66269343052227</v>
      </c>
      <c r="D181">
        <v>0.97862016987701406</v>
      </c>
    </row>
    <row r="182" spans="1:4" x14ac:dyDescent="0.3">
      <c r="A182">
        <v>158</v>
      </c>
      <c r="B182">
        <v>5473.0108673819022</v>
      </c>
      <c r="C182">
        <v>547.98913261809776</v>
      </c>
      <c r="D182">
        <v>0.97741877564232316</v>
      </c>
    </row>
    <row r="183" spans="1:4" x14ac:dyDescent="0.3">
      <c r="A183">
        <v>159</v>
      </c>
      <c r="B183">
        <v>6203.0659385289591</v>
      </c>
      <c r="C183">
        <v>-811.31593852895912</v>
      </c>
      <c r="D183">
        <v>-1.4471006523567842</v>
      </c>
    </row>
    <row r="184" spans="1:4" x14ac:dyDescent="0.3">
      <c r="A184">
        <v>160</v>
      </c>
      <c r="B184">
        <v>5095.4994899624935</v>
      </c>
      <c r="C184">
        <v>1122.0005100375065</v>
      </c>
      <c r="D184">
        <v>2.0012520313157456</v>
      </c>
    </row>
    <row r="185" spans="1:4" x14ac:dyDescent="0.3">
      <c r="A185">
        <v>161</v>
      </c>
      <c r="B185">
        <v>5954.7872918981002</v>
      </c>
      <c r="C185">
        <v>-385.58729189810037</v>
      </c>
      <c r="D185">
        <v>-0.68775133723853266</v>
      </c>
    </row>
    <row r="186" spans="1:4" x14ac:dyDescent="0.3">
      <c r="A186">
        <v>162</v>
      </c>
      <c r="B186">
        <v>5950.3929795683498</v>
      </c>
      <c r="C186">
        <v>-385.3929795683498</v>
      </c>
      <c r="D186">
        <v>-0.68740475277520652</v>
      </c>
    </row>
    <row r="187" spans="1:4" x14ac:dyDescent="0.3">
      <c r="A187">
        <v>163</v>
      </c>
      <c r="B187">
        <v>5411.7568167247846</v>
      </c>
      <c r="C187">
        <v>540.24318327521542</v>
      </c>
      <c r="D187">
        <v>0.96360274194337781</v>
      </c>
    </row>
    <row r="188" spans="1:4" x14ac:dyDescent="0.3">
      <c r="A188">
        <v>164</v>
      </c>
      <c r="B188">
        <v>5061.5434401417006</v>
      </c>
      <c r="C188">
        <v>1113.4565598582994</v>
      </c>
      <c r="D188">
        <v>1.9860126463969037</v>
      </c>
    </row>
    <row r="189" spans="1:4" x14ac:dyDescent="0.3">
      <c r="A189">
        <v>165</v>
      </c>
      <c r="B189">
        <v>5331.8602289111532</v>
      </c>
      <c r="C189">
        <v>530.13977108884683</v>
      </c>
      <c r="D189">
        <v>0.94558182842301364</v>
      </c>
    </row>
    <row r="190" spans="1:4" x14ac:dyDescent="0.3">
      <c r="A190">
        <v>166</v>
      </c>
      <c r="B190">
        <v>5849.3237959841063</v>
      </c>
      <c r="C190">
        <v>-380.92379598410662</v>
      </c>
      <c r="D190">
        <v>-0.67943331011874042</v>
      </c>
    </row>
    <row r="191" spans="1:4" x14ac:dyDescent="0.3">
      <c r="A191">
        <v>167</v>
      </c>
      <c r="B191">
        <v>5003.6184139768175</v>
      </c>
      <c r="C191">
        <v>1098.8815860231825</v>
      </c>
      <c r="D191">
        <v>1.9600160485941751</v>
      </c>
    </row>
    <row r="192" spans="1:4" x14ac:dyDescent="0.3">
      <c r="A192">
        <v>168</v>
      </c>
      <c r="B192">
        <v>5528.4391251776087</v>
      </c>
      <c r="C192">
        <v>149.43587482239127</v>
      </c>
      <c r="D192">
        <v>0.26654074161673869</v>
      </c>
    </row>
    <row r="193" spans="1:4" x14ac:dyDescent="0.3">
      <c r="A193">
        <v>169</v>
      </c>
      <c r="B193">
        <v>5310.5544721608512</v>
      </c>
      <c r="C193">
        <v>527.44552783914878</v>
      </c>
      <c r="D193">
        <v>0.94077625148425026</v>
      </c>
    </row>
    <row r="194" spans="1:4" x14ac:dyDescent="0.3">
      <c r="A194">
        <v>170</v>
      </c>
      <c r="B194">
        <v>5307.8912525670639</v>
      </c>
      <c r="C194">
        <v>527.10874743293607</v>
      </c>
      <c r="D194">
        <v>0.94017555436690403</v>
      </c>
    </row>
    <row r="195" spans="1:4" x14ac:dyDescent="0.3">
      <c r="A195">
        <v>171</v>
      </c>
      <c r="B195">
        <v>5278.5958370353992</v>
      </c>
      <c r="C195">
        <v>523.4041629646008</v>
      </c>
      <c r="D195">
        <v>0.93356788607610364</v>
      </c>
    </row>
    <row r="196" spans="1:4" x14ac:dyDescent="0.3">
      <c r="A196">
        <v>172</v>
      </c>
      <c r="B196">
        <v>4953.6830465932981</v>
      </c>
      <c r="C196">
        <v>1086.3169534067019</v>
      </c>
      <c r="D196">
        <v>1.9376051884194079</v>
      </c>
    </row>
    <row r="197" spans="1:4" x14ac:dyDescent="0.3">
      <c r="A197">
        <v>173</v>
      </c>
      <c r="B197">
        <v>5254.62686069131</v>
      </c>
      <c r="C197">
        <v>520.37313930869004</v>
      </c>
      <c r="D197">
        <v>0.92816161201999403</v>
      </c>
    </row>
    <row r="198" spans="1:4" x14ac:dyDescent="0.3">
      <c r="A198">
        <v>174</v>
      </c>
      <c r="B198">
        <v>5246.6372019099463</v>
      </c>
      <c r="C198">
        <v>519.36279809005373</v>
      </c>
      <c r="D198">
        <v>0.92635952066795857</v>
      </c>
    </row>
    <row r="199" spans="1:4" x14ac:dyDescent="0.3">
      <c r="A199">
        <v>175</v>
      </c>
      <c r="B199">
        <v>5740.9307585169463</v>
      </c>
      <c r="C199">
        <v>-376.13075851694612</v>
      </c>
      <c r="D199">
        <v>-0.67088422669006464</v>
      </c>
    </row>
    <row r="200" spans="1:4" x14ac:dyDescent="0.3">
      <c r="A200">
        <v>176</v>
      </c>
      <c r="B200">
        <v>5230.6578843472198</v>
      </c>
      <c r="C200">
        <v>517.34211565278019</v>
      </c>
      <c r="D200">
        <v>0.92275533796388609</v>
      </c>
    </row>
    <row r="201" spans="1:4" x14ac:dyDescent="0.3">
      <c r="A201">
        <v>177</v>
      </c>
      <c r="B201">
        <v>5972.3645412170981</v>
      </c>
      <c r="C201">
        <v>-785.36454121709812</v>
      </c>
      <c r="D201">
        <v>-1.4008125391864008</v>
      </c>
    </row>
    <row r="202" spans="1:4" x14ac:dyDescent="0.3">
      <c r="A202">
        <v>178</v>
      </c>
      <c r="B202">
        <v>5714.5648845384476</v>
      </c>
      <c r="C202">
        <v>-374.96488453844722</v>
      </c>
      <c r="D202">
        <v>-0.66880471991011581</v>
      </c>
    </row>
    <row r="203" spans="1:4" x14ac:dyDescent="0.3">
      <c r="A203">
        <v>179</v>
      </c>
      <c r="B203">
        <v>5190.7095904404041</v>
      </c>
      <c r="C203">
        <v>512.2904095595959</v>
      </c>
      <c r="D203">
        <v>0.91374488120370401</v>
      </c>
    </row>
    <row r="204" spans="1:4" x14ac:dyDescent="0.3">
      <c r="A204">
        <v>180</v>
      </c>
      <c r="B204">
        <v>5691.1285521131158</v>
      </c>
      <c r="C204">
        <v>-373.92855211311598</v>
      </c>
      <c r="D204">
        <v>-0.66695626943905206</v>
      </c>
    </row>
    <row r="205" spans="1:4" x14ac:dyDescent="0.3">
      <c r="A205">
        <v>181</v>
      </c>
      <c r="B205">
        <v>5921.0975640366851</v>
      </c>
      <c r="C205">
        <v>-779.59756403668507</v>
      </c>
      <c r="D205">
        <v>-1.3905262918152055</v>
      </c>
    </row>
    <row r="206" spans="1:4" x14ac:dyDescent="0.3">
      <c r="A206">
        <v>182</v>
      </c>
      <c r="B206">
        <v>5910.1117832123109</v>
      </c>
      <c r="C206">
        <v>-778.36178321231091</v>
      </c>
      <c r="D206">
        <v>-1.3883220959499496</v>
      </c>
    </row>
    <row r="207" spans="1:4" x14ac:dyDescent="0.3">
      <c r="A207">
        <v>183</v>
      </c>
      <c r="B207">
        <v>5895.4640754464781</v>
      </c>
      <c r="C207">
        <v>-776.71407544647809</v>
      </c>
      <c r="D207">
        <v>-1.3853831681296069</v>
      </c>
    </row>
    <row r="208" spans="1:4" x14ac:dyDescent="0.3">
      <c r="A208">
        <v>184</v>
      </c>
      <c r="B208">
        <v>5862.5067329733556</v>
      </c>
      <c r="C208">
        <v>-773.00673297335561</v>
      </c>
      <c r="D208">
        <v>-1.3787705805338388</v>
      </c>
    </row>
    <row r="209" spans="1:4" x14ac:dyDescent="0.3">
      <c r="A209">
        <v>185</v>
      </c>
      <c r="B209">
        <v>5606.1718470712876</v>
      </c>
      <c r="C209">
        <v>-370.17184707128763</v>
      </c>
      <c r="D209">
        <v>-0.66025563648144159</v>
      </c>
    </row>
    <row r="210" spans="1:4" x14ac:dyDescent="0.3">
      <c r="A210">
        <v>186</v>
      </c>
      <c r="B210">
        <v>5591.5241393054557</v>
      </c>
      <c r="C210">
        <v>-369.52413930545572</v>
      </c>
      <c r="D210">
        <v>-0.65910035493702701</v>
      </c>
    </row>
    <row r="211" spans="1:4" x14ac:dyDescent="0.3">
      <c r="A211">
        <v>187</v>
      </c>
      <c r="B211">
        <v>5785.6062672027347</v>
      </c>
      <c r="C211">
        <v>-764.35626720273467</v>
      </c>
      <c r="D211">
        <v>-1.3633412094770434</v>
      </c>
    </row>
    <row r="212" spans="1:4" x14ac:dyDescent="0.3">
      <c r="A212">
        <v>188</v>
      </c>
      <c r="B212">
        <v>4721.9829419337666</v>
      </c>
      <c r="C212">
        <v>1028.0170580662334</v>
      </c>
      <c r="D212">
        <v>1.8336187972084914</v>
      </c>
    </row>
    <row r="213" spans="1:4" x14ac:dyDescent="0.3">
      <c r="A213">
        <v>189</v>
      </c>
      <c r="B213">
        <v>4719.9855272384257</v>
      </c>
      <c r="C213">
        <v>1027.5144727615743</v>
      </c>
      <c r="D213">
        <v>1.832722362801501</v>
      </c>
    </row>
    <row r="214" spans="1:4" x14ac:dyDescent="0.3">
      <c r="A214">
        <v>190</v>
      </c>
      <c r="B214">
        <v>5730.6773630808639</v>
      </c>
      <c r="C214">
        <v>-758.17736308086387</v>
      </c>
      <c r="D214">
        <v>-1.3523202301507633</v>
      </c>
    </row>
    <row r="215" spans="1:4" x14ac:dyDescent="0.3">
      <c r="A215">
        <v>191</v>
      </c>
      <c r="B215">
        <v>4982.9784621249628</v>
      </c>
      <c r="C215">
        <v>486.02153787503721</v>
      </c>
      <c r="D215">
        <v>0.86689050605075646</v>
      </c>
    </row>
    <row r="216" spans="1:4" x14ac:dyDescent="0.3">
      <c r="A216">
        <v>192</v>
      </c>
      <c r="B216">
        <v>4966.9991445622363</v>
      </c>
      <c r="C216">
        <v>484.00085543776368</v>
      </c>
      <c r="D216">
        <v>0.86328632334668398</v>
      </c>
    </row>
    <row r="217" spans="1:4" x14ac:dyDescent="0.3">
      <c r="A217">
        <v>193</v>
      </c>
      <c r="B217">
        <v>4927.0508506554206</v>
      </c>
      <c r="C217">
        <v>478.94914934457938</v>
      </c>
      <c r="D217">
        <v>0.8542758665865019</v>
      </c>
    </row>
    <row r="218" spans="1:4" x14ac:dyDescent="0.3">
      <c r="A218">
        <v>194</v>
      </c>
      <c r="B218">
        <v>5613.495700954204</v>
      </c>
      <c r="C218">
        <v>-744.99570095420404</v>
      </c>
      <c r="D218">
        <v>-1.3288088075880284</v>
      </c>
    </row>
    <row r="219" spans="1:4" x14ac:dyDescent="0.3">
      <c r="A219">
        <v>195</v>
      </c>
      <c r="B219">
        <v>5606.1718470712876</v>
      </c>
      <c r="C219">
        <v>-744.17184707128763</v>
      </c>
      <c r="D219">
        <v>-1.3273393436778571</v>
      </c>
    </row>
    <row r="220" spans="1:4" x14ac:dyDescent="0.3">
      <c r="A220">
        <v>196</v>
      </c>
      <c r="B220">
        <v>5595.1860662469135</v>
      </c>
      <c r="C220">
        <v>-742.93606624691347</v>
      </c>
      <c r="D220">
        <v>-1.3251351478126012</v>
      </c>
    </row>
    <row r="221" spans="1:4" x14ac:dyDescent="0.3">
      <c r="A221">
        <v>197</v>
      </c>
      <c r="B221">
        <v>4881.7761175610294</v>
      </c>
      <c r="C221">
        <v>473.22388243897058</v>
      </c>
      <c r="D221">
        <v>0.84406401559162902</v>
      </c>
    </row>
    <row r="222" spans="1:4" x14ac:dyDescent="0.3">
      <c r="A222">
        <v>198</v>
      </c>
      <c r="B222">
        <v>5336.6540241799712</v>
      </c>
      <c r="C222">
        <v>-358.25402417997157</v>
      </c>
      <c r="D222">
        <v>-0.63899845606419714</v>
      </c>
    </row>
    <row r="223" spans="1:4" x14ac:dyDescent="0.3">
      <c r="A223">
        <v>199</v>
      </c>
      <c r="B223">
        <v>4855.143921623152</v>
      </c>
      <c r="C223">
        <v>469.85607837684802</v>
      </c>
      <c r="D223">
        <v>0.83805704441817475</v>
      </c>
    </row>
    <row r="224" spans="1:4" x14ac:dyDescent="0.3">
      <c r="A224">
        <v>200</v>
      </c>
      <c r="B224">
        <v>4852.4807020293647</v>
      </c>
      <c r="C224">
        <v>469.51929797063531</v>
      </c>
      <c r="D224">
        <v>0.83745634730082852</v>
      </c>
    </row>
    <row r="225" spans="1:4" x14ac:dyDescent="0.3">
      <c r="A225">
        <v>201</v>
      </c>
      <c r="B225">
        <v>5044.8983176805268</v>
      </c>
      <c r="C225">
        <v>124.60168231947318</v>
      </c>
      <c r="D225">
        <v>0.22224532664327337</v>
      </c>
    </row>
    <row r="226" spans="1:4" x14ac:dyDescent="0.3">
      <c r="A226">
        <v>202</v>
      </c>
      <c r="B226">
        <v>5313.2176917546394</v>
      </c>
      <c r="C226">
        <v>-357.21769175463942</v>
      </c>
      <c r="D226">
        <v>-0.63715000559313184</v>
      </c>
    </row>
    <row r="227" spans="1:4" x14ac:dyDescent="0.3">
      <c r="A227">
        <v>203</v>
      </c>
      <c r="B227">
        <v>4833.8381648728509</v>
      </c>
      <c r="C227">
        <v>467.16183512714906</v>
      </c>
      <c r="D227">
        <v>0.83325146747940981</v>
      </c>
    </row>
    <row r="228" spans="1:4" x14ac:dyDescent="0.3">
      <c r="A228">
        <v>204</v>
      </c>
      <c r="B228">
        <v>5013.272585004298</v>
      </c>
      <c r="C228">
        <v>122.97741499570202</v>
      </c>
      <c r="D228">
        <v>0.21934820828012025</v>
      </c>
    </row>
    <row r="229" spans="1:4" x14ac:dyDescent="0.3">
      <c r="A229">
        <v>205</v>
      </c>
      <c r="B229">
        <v>4815.1956277163363</v>
      </c>
      <c r="C229">
        <v>464.80437228366372</v>
      </c>
      <c r="D229">
        <v>0.82904658765799266</v>
      </c>
    </row>
    <row r="230" spans="1:4" x14ac:dyDescent="0.3">
      <c r="A230">
        <v>206</v>
      </c>
      <c r="B230">
        <v>5492.6521118860865</v>
      </c>
      <c r="C230">
        <v>-731.40211188608646</v>
      </c>
      <c r="D230">
        <v>-1.3045626530702088</v>
      </c>
    </row>
    <row r="231" spans="1:4" x14ac:dyDescent="0.3">
      <c r="A231">
        <v>207</v>
      </c>
      <c r="B231">
        <v>4807.2059689349735</v>
      </c>
      <c r="C231">
        <v>463.7940310650265</v>
      </c>
      <c r="D231">
        <v>0.82724449630595565</v>
      </c>
    </row>
    <row r="232" spans="1:4" x14ac:dyDescent="0.3">
      <c r="A232">
        <v>208</v>
      </c>
      <c r="B232">
        <v>4484.2905931882133</v>
      </c>
      <c r="C232">
        <v>968.20940681178672</v>
      </c>
      <c r="D232">
        <v>1.726943102776602</v>
      </c>
    </row>
    <row r="233" spans="1:4" x14ac:dyDescent="0.3">
      <c r="A233">
        <v>209</v>
      </c>
      <c r="B233">
        <v>4769.9208946219451</v>
      </c>
      <c r="C233">
        <v>459.07910537805492</v>
      </c>
      <c r="D233">
        <v>0.81883473666311979</v>
      </c>
    </row>
    <row r="234" spans="1:4" x14ac:dyDescent="0.3">
      <c r="A234">
        <v>210</v>
      </c>
      <c r="B234">
        <v>4769.9208946219451</v>
      </c>
      <c r="C234">
        <v>459.07910537805492</v>
      </c>
      <c r="D234">
        <v>0.81883473666311979</v>
      </c>
    </row>
    <row r="235" spans="1:4" x14ac:dyDescent="0.3">
      <c r="A235">
        <v>211</v>
      </c>
      <c r="B235">
        <v>5234.1200698191442</v>
      </c>
      <c r="C235">
        <v>-353.72006981914456</v>
      </c>
      <c r="D235">
        <v>-0.63091148525328855</v>
      </c>
    </row>
    <row r="236" spans="1:4" x14ac:dyDescent="0.3">
      <c r="A236">
        <v>212</v>
      </c>
      <c r="B236">
        <v>4478.2983491021905</v>
      </c>
      <c r="C236">
        <v>966.70165089780949</v>
      </c>
      <c r="D236">
        <v>1.7242537995556309</v>
      </c>
    </row>
    <row r="237" spans="1:4" x14ac:dyDescent="0.3">
      <c r="A237">
        <v>213</v>
      </c>
      <c r="B237">
        <v>4960.008193128544</v>
      </c>
      <c r="C237">
        <v>120.24180687145599</v>
      </c>
      <c r="D237">
        <v>0.21446885103691524</v>
      </c>
    </row>
    <row r="238" spans="1:4" x14ac:dyDescent="0.3">
      <c r="A238">
        <v>214</v>
      </c>
      <c r="B238">
        <v>4737.9622594964931</v>
      </c>
      <c r="C238">
        <v>455.03774050350694</v>
      </c>
      <c r="D238">
        <v>0.81162637125497317</v>
      </c>
    </row>
    <row r="239" spans="1:4" x14ac:dyDescent="0.3">
      <c r="A239">
        <v>215</v>
      </c>
      <c r="B239">
        <v>5198.9655711811456</v>
      </c>
      <c r="C239">
        <v>-352.16557118114542</v>
      </c>
      <c r="D239">
        <v>-0.62813880954668899</v>
      </c>
    </row>
    <row r="240" spans="1:4" x14ac:dyDescent="0.3">
      <c r="A240">
        <v>216</v>
      </c>
      <c r="B240">
        <v>4729.9726007151294</v>
      </c>
      <c r="C240">
        <v>454.02739928487063</v>
      </c>
      <c r="D240">
        <v>0.8098242799029377</v>
      </c>
    </row>
    <row r="241" spans="1:4" x14ac:dyDescent="0.3">
      <c r="A241">
        <v>217</v>
      </c>
      <c r="B241">
        <v>5187.2474049684806</v>
      </c>
      <c r="C241">
        <v>-351.64740496848026</v>
      </c>
      <c r="D241">
        <v>-0.62721458431115795</v>
      </c>
    </row>
    <row r="242" spans="1:4" x14ac:dyDescent="0.3">
      <c r="A242">
        <v>218</v>
      </c>
      <c r="B242">
        <v>4916.7308747294928</v>
      </c>
      <c r="C242">
        <v>118.01912527050717</v>
      </c>
      <c r="D242">
        <v>0.21050437327681309</v>
      </c>
    </row>
    <row r="243" spans="1:4" x14ac:dyDescent="0.3">
      <c r="A243">
        <v>219</v>
      </c>
      <c r="B243">
        <v>4721.9829419337666</v>
      </c>
      <c r="C243">
        <v>453.0170580662334</v>
      </c>
      <c r="D243">
        <v>0.80802218855090069</v>
      </c>
    </row>
    <row r="244" spans="1:4" x14ac:dyDescent="0.3">
      <c r="A244">
        <v>220</v>
      </c>
      <c r="B244">
        <v>4434.3552258046939</v>
      </c>
      <c r="C244">
        <v>955.64477419530613</v>
      </c>
      <c r="D244">
        <v>1.704532242601835</v>
      </c>
    </row>
    <row r="245" spans="1:4" x14ac:dyDescent="0.3">
      <c r="A245">
        <v>221</v>
      </c>
      <c r="B245">
        <v>4432.357811109353</v>
      </c>
      <c r="C245">
        <v>955.14218889064705</v>
      </c>
      <c r="D245">
        <v>1.7036358081948446</v>
      </c>
    </row>
    <row r="246" spans="1:4" x14ac:dyDescent="0.3">
      <c r="A246">
        <v>222</v>
      </c>
      <c r="B246">
        <v>4412.3836641559446</v>
      </c>
      <c r="C246">
        <v>950.11633584405536</v>
      </c>
      <c r="D246">
        <v>1.6946714641249387</v>
      </c>
    </row>
    <row r="247" spans="1:4" x14ac:dyDescent="0.3">
      <c r="A247">
        <v>223</v>
      </c>
      <c r="B247">
        <v>4695.3507459958892</v>
      </c>
      <c r="C247">
        <v>449.64925400411084</v>
      </c>
      <c r="D247">
        <v>0.80201521737744641</v>
      </c>
    </row>
    <row r="248" spans="1:4" x14ac:dyDescent="0.3">
      <c r="A248">
        <v>224</v>
      </c>
      <c r="B248">
        <v>4861.801970607622</v>
      </c>
      <c r="C248">
        <v>115.19802939237798</v>
      </c>
      <c r="D248">
        <v>0.20547253611975708</v>
      </c>
    </row>
    <row r="249" spans="1:4" x14ac:dyDescent="0.3">
      <c r="A249">
        <v>225</v>
      </c>
      <c r="B249">
        <v>4861.801970607622</v>
      </c>
      <c r="C249">
        <v>115.19802939237798</v>
      </c>
      <c r="D249">
        <v>0.20547253611975708</v>
      </c>
    </row>
    <row r="250" spans="1:4" x14ac:dyDescent="0.3">
      <c r="A250">
        <v>226</v>
      </c>
      <c r="B250">
        <v>4671.3817696517999</v>
      </c>
      <c r="C250">
        <v>446.61823034820009</v>
      </c>
      <c r="D250">
        <v>0.79660894332133692</v>
      </c>
    </row>
    <row r="251" spans="1:4" x14ac:dyDescent="0.3">
      <c r="A251">
        <v>227</v>
      </c>
      <c r="B251">
        <v>5331.52732646193</v>
      </c>
      <c r="C251">
        <v>-713.27732646192999</v>
      </c>
      <c r="D251">
        <v>-1.2722344470464497</v>
      </c>
    </row>
    <row r="252" spans="1:4" x14ac:dyDescent="0.3">
      <c r="A252">
        <v>228</v>
      </c>
      <c r="B252">
        <v>4851.8148971309174</v>
      </c>
      <c r="C252">
        <v>114.68510286908258</v>
      </c>
      <c r="D252">
        <v>0.20455765663665745</v>
      </c>
    </row>
    <row r="253" spans="1:4" x14ac:dyDescent="0.3">
      <c r="A253">
        <v>229</v>
      </c>
      <c r="B253">
        <v>4660.7288912766489</v>
      </c>
      <c r="C253">
        <v>445.27110872335106</v>
      </c>
      <c r="D253">
        <v>0.79420615485195523</v>
      </c>
    </row>
    <row r="254" spans="1:4" x14ac:dyDescent="0.3">
      <c r="A254">
        <v>230</v>
      </c>
      <c r="B254">
        <v>5090.5725337139866</v>
      </c>
      <c r="C254">
        <v>-347.37253371398674</v>
      </c>
      <c r="D254">
        <v>-0.61958972611801644</v>
      </c>
    </row>
    <row r="255" spans="1:4" x14ac:dyDescent="0.3">
      <c r="A255">
        <v>231</v>
      </c>
      <c r="B255">
        <v>5067.1362012886539</v>
      </c>
      <c r="C255">
        <v>-346.33620128865368</v>
      </c>
      <c r="D255">
        <v>-0.61774127564694947</v>
      </c>
    </row>
    <row r="256" spans="1:4" x14ac:dyDescent="0.3">
      <c r="A256">
        <v>232</v>
      </c>
      <c r="B256">
        <v>4800.2150175012812</v>
      </c>
      <c r="C256">
        <v>112.03498249871882</v>
      </c>
      <c r="D256">
        <v>0.19983077930730184</v>
      </c>
    </row>
    <row r="257" spans="1:4" x14ac:dyDescent="0.3">
      <c r="A257">
        <v>233</v>
      </c>
      <c r="B257">
        <v>5058.3475766291549</v>
      </c>
      <c r="C257">
        <v>-345.94757662915526</v>
      </c>
      <c r="D257">
        <v>-0.61704810672030197</v>
      </c>
    </row>
    <row r="258" spans="1:4" x14ac:dyDescent="0.3">
      <c r="A258">
        <v>234</v>
      </c>
      <c r="B258">
        <v>5046.629410416489</v>
      </c>
      <c r="C258">
        <v>-345.42941041648919</v>
      </c>
      <c r="D258">
        <v>-0.61612388148476938</v>
      </c>
    </row>
    <row r="259" spans="1:4" x14ac:dyDescent="0.3">
      <c r="A259">
        <v>235</v>
      </c>
      <c r="B259">
        <v>5236.3172259840194</v>
      </c>
      <c r="C259">
        <v>-702.56722598401939</v>
      </c>
      <c r="D259">
        <v>-1.2531314162142286</v>
      </c>
    </row>
    <row r="260" spans="1:4" x14ac:dyDescent="0.3">
      <c r="A260">
        <v>236</v>
      </c>
      <c r="B260">
        <v>4988.0385793531595</v>
      </c>
      <c r="C260">
        <v>-342.83857935315973</v>
      </c>
      <c r="D260">
        <v>-0.61150275530710774</v>
      </c>
    </row>
    <row r="261" spans="1:4" x14ac:dyDescent="0.3">
      <c r="A261">
        <v>237</v>
      </c>
      <c r="B261">
        <v>4700.3442827342415</v>
      </c>
      <c r="C261">
        <v>106.90571726575854</v>
      </c>
      <c r="D261">
        <v>0.19068198447629428</v>
      </c>
    </row>
    <row r="262" spans="1:4" x14ac:dyDescent="0.3">
      <c r="A262">
        <v>238</v>
      </c>
      <c r="B262">
        <v>5152.0929063304829</v>
      </c>
      <c r="C262">
        <v>-693.09290633048295</v>
      </c>
      <c r="D262">
        <v>-1.2362325812472637</v>
      </c>
    </row>
    <row r="263" spans="1:4" x14ac:dyDescent="0.3">
      <c r="A263">
        <v>239</v>
      </c>
      <c r="B263">
        <v>4947.0249976088289</v>
      </c>
      <c r="C263">
        <v>-341.02499760882893</v>
      </c>
      <c r="D263">
        <v>-0.60826796698274432</v>
      </c>
    </row>
    <row r="264" spans="1:4" x14ac:dyDescent="0.3">
      <c r="A264">
        <v>240</v>
      </c>
      <c r="B264">
        <v>4670.3830623041295</v>
      </c>
      <c r="C264">
        <v>105.36693769587055</v>
      </c>
      <c r="D264">
        <v>0.18793734602699216</v>
      </c>
    </row>
    <row r="265" spans="1:4" x14ac:dyDescent="0.3">
      <c r="A265">
        <v>241</v>
      </c>
      <c r="B265">
        <v>4904.5466450879139</v>
      </c>
      <c r="C265">
        <v>-339.14664508791429</v>
      </c>
      <c r="D265">
        <v>-0.6049176505039382</v>
      </c>
    </row>
    <row r="266" spans="1:4" x14ac:dyDescent="0.3">
      <c r="A266">
        <v>242</v>
      </c>
      <c r="B266">
        <v>4182.680974191755</v>
      </c>
      <c r="C266">
        <v>892.31902580824499</v>
      </c>
      <c r="D266">
        <v>1.5915815073210109</v>
      </c>
    </row>
    <row r="267" spans="1:4" x14ac:dyDescent="0.3">
      <c r="A267">
        <v>243</v>
      </c>
      <c r="B267">
        <v>4164.7042419336876</v>
      </c>
      <c r="C267">
        <v>887.79575806631237</v>
      </c>
      <c r="D267">
        <v>1.5835135976580956</v>
      </c>
    </row>
    <row r="268" spans="1:4" x14ac:dyDescent="0.3">
      <c r="A268">
        <v>244</v>
      </c>
      <c r="B268">
        <v>4426.3655670233302</v>
      </c>
      <c r="C268">
        <v>415.63443297666981</v>
      </c>
      <c r="D268">
        <v>0.74134480852555351</v>
      </c>
    </row>
    <row r="269" spans="1:4" x14ac:dyDescent="0.3">
      <c r="A269">
        <v>245</v>
      </c>
      <c r="B269">
        <v>4603.8025724594372</v>
      </c>
      <c r="C269">
        <v>101.94742754056278</v>
      </c>
      <c r="D269">
        <v>0.18183814947298552</v>
      </c>
    </row>
    <row r="270" spans="1:4" x14ac:dyDescent="0.3">
      <c r="A270">
        <v>246</v>
      </c>
      <c r="B270">
        <v>4592.1509867366158</v>
      </c>
      <c r="C270">
        <v>101.34901326338422</v>
      </c>
      <c r="D270">
        <v>0.18077079007603486</v>
      </c>
    </row>
    <row r="271" spans="1:4" x14ac:dyDescent="0.3">
      <c r="A271">
        <v>247</v>
      </c>
      <c r="B271">
        <v>4407.7230298668164</v>
      </c>
      <c r="C271">
        <v>413.27697013318357</v>
      </c>
      <c r="D271">
        <v>0.73713992870413481</v>
      </c>
    </row>
    <row r="272" spans="1:4" x14ac:dyDescent="0.3">
      <c r="A272">
        <v>248</v>
      </c>
      <c r="B272">
        <v>5009.2777556136161</v>
      </c>
      <c r="C272">
        <v>-677.02775561361614</v>
      </c>
      <c r="D272">
        <v>-1.2075780349989302</v>
      </c>
    </row>
    <row r="273" spans="1:4" x14ac:dyDescent="0.3">
      <c r="A273">
        <v>249</v>
      </c>
      <c r="B273">
        <v>4383.7540535227272</v>
      </c>
      <c r="C273">
        <v>410.24594647727281</v>
      </c>
      <c r="D273">
        <v>0.7317336546480252</v>
      </c>
    </row>
    <row r="274" spans="1:4" x14ac:dyDescent="0.3">
      <c r="A274">
        <v>250</v>
      </c>
      <c r="B274">
        <v>4560.525254060386</v>
      </c>
      <c r="C274">
        <v>99.724745939613967</v>
      </c>
      <c r="D274">
        <v>0.17787367171288337</v>
      </c>
    </row>
    <row r="275" spans="1:4" x14ac:dyDescent="0.3">
      <c r="A275">
        <v>251</v>
      </c>
      <c r="B275">
        <v>4553.8672050759169</v>
      </c>
      <c r="C275">
        <v>99.3827949240831</v>
      </c>
      <c r="D275">
        <v>0.17726375205748254</v>
      </c>
    </row>
    <row r="276" spans="1:4" x14ac:dyDescent="0.3">
      <c r="A276">
        <v>252</v>
      </c>
      <c r="B276">
        <v>4373.1011751475762</v>
      </c>
      <c r="C276">
        <v>408.89882485242379</v>
      </c>
      <c r="D276">
        <v>0.72933086617864351</v>
      </c>
    </row>
    <row r="277" spans="1:4" x14ac:dyDescent="0.3">
      <c r="A277">
        <v>253</v>
      </c>
      <c r="B277">
        <v>4343.8057596159115</v>
      </c>
      <c r="C277">
        <v>405.19424038408852</v>
      </c>
      <c r="D277">
        <v>0.72272319788784312</v>
      </c>
    </row>
    <row r="278" spans="1:4" x14ac:dyDescent="0.3">
      <c r="A278">
        <v>254</v>
      </c>
      <c r="B278">
        <v>4309.1839048966713</v>
      </c>
      <c r="C278">
        <v>400.81609510332873</v>
      </c>
      <c r="D278">
        <v>0.71491413536235193</v>
      </c>
    </row>
    <row r="279" spans="1:4" x14ac:dyDescent="0.3">
      <c r="A279">
        <v>255</v>
      </c>
      <c r="B279">
        <v>4914.0676551357055</v>
      </c>
      <c r="C279">
        <v>-666.31765513570554</v>
      </c>
      <c r="D279">
        <v>-1.1884750041667091</v>
      </c>
    </row>
    <row r="280" spans="1:4" x14ac:dyDescent="0.3">
      <c r="A280">
        <v>256</v>
      </c>
      <c r="B280">
        <v>4295.8678069277321</v>
      </c>
      <c r="C280">
        <v>399.13219307226791</v>
      </c>
      <c r="D280">
        <v>0.71191064977562557</v>
      </c>
    </row>
    <row r="281" spans="1:4" x14ac:dyDescent="0.3">
      <c r="A281">
        <v>257</v>
      </c>
      <c r="B281">
        <v>4016.8955544784694</v>
      </c>
      <c r="C281">
        <v>850.60444552153058</v>
      </c>
      <c r="D281">
        <v>1.5171774515407865</v>
      </c>
    </row>
    <row r="282" spans="1:4" x14ac:dyDescent="0.3">
      <c r="A282">
        <v>258</v>
      </c>
      <c r="B282">
        <v>3996.9214075250616</v>
      </c>
      <c r="C282">
        <v>845.57859247493843</v>
      </c>
      <c r="D282">
        <v>1.5082131074708798</v>
      </c>
    </row>
    <row r="283" spans="1:4" x14ac:dyDescent="0.3">
      <c r="A283">
        <v>259</v>
      </c>
      <c r="B283">
        <v>4400.7320784331232</v>
      </c>
      <c r="C283">
        <v>91.517921566876794</v>
      </c>
      <c r="D283">
        <v>0.16323559998326997</v>
      </c>
    </row>
    <row r="284" spans="1:4" x14ac:dyDescent="0.3">
      <c r="A284">
        <v>260</v>
      </c>
      <c r="B284">
        <v>4215.9712191141007</v>
      </c>
      <c r="C284">
        <v>389.02878088589932</v>
      </c>
      <c r="D284">
        <v>0.6938897362552614</v>
      </c>
    </row>
    <row r="285" spans="1:4" x14ac:dyDescent="0.3">
      <c r="A285">
        <v>261</v>
      </c>
      <c r="B285">
        <v>4205.3183407389497</v>
      </c>
      <c r="C285">
        <v>387.6816592610503</v>
      </c>
      <c r="D285">
        <v>0.69148694778587971</v>
      </c>
    </row>
    <row r="286" spans="1:4" x14ac:dyDescent="0.3">
      <c r="A286">
        <v>262</v>
      </c>
      <c r="B286">
        <v>4357.4547600340729</v>
      </c>
      <c r="C286">
        <v>89.295239965927067</v>
      </c>
      <c r="D286">
        <v>0.15927112222316619</v>
      </c>
    </row>
    <row r="287" spans="1:4" x14ac:dyDescent="0.3">
      <c r="A287">
        <v>263</v>
      </c>
      <c r="B287">
        <v>4774.9144313602974</v>
      </c>
      <c r="C287">
        <v>-650.66443136029739</v>
      </c>
      <c r="D287">
        <v>-1.1605551898734623</v>
      </c>
    </row>
    <row r="288" spans="1:4" x14ac:dyDescent="0.3">
      <c r="A288">
        <v>264</v>
      </c>
      <c r="B288">
        <v>4580.8323034630175</v>
      </c>
      <c r="C288">
        <v>-324.83230346301752</v>
      </c>
      <c r="D288">
        <v>-0.57938592837235503</v>
      </c>
    </row>
    <row r="289" spans="1:4" x14ac:dyDescent="0.3">
      <c r="A289">
        <v>265</v>
      </c>
      <c r="B289">
        <v>4337.4806130806655</v>
      </c>
      <c r="C289">
        <v>88.269386919334465</v>
      </c>
      <c r="D289">
        <v>0.1574413632569637</v>
      </c>
    </row>
    <row r="290" spans="1:4" x14ac:dyDescent="0.3">
      <c r="A290">
        <v>266</v>
      </c>
      <c r="B290">
        <v>4749.2809427700904</v>
      </c>
      <c r="C290">
        <v>-647.78094277009041</v>
      </c>
      <c r="D290">
        <v>-1.1554120661878637</v>
      </c>
    </row>
    <row r="291" spans="1:4" x14ac:dyDescent="0.3">
      <c r="A291">
        <v>267</v>
      </c>
      <c r="B291">
        <v>4160.0436076445585</v>
      </c>
      <c r="C291">
        <v>381.95639235544149</v>
      </c>
      <c r="D291">
        <v>0.68127509679100684</v>
      </c>
    </row>
    <row r="292" spans="1:4" x14ac:dyDescent="0.3">
      <c r="A292">
        <v>268</v>
      </c>
      <c r="B292">
        <v>4160.0436076445585</v>
      </c>
      <c r="C292">
        <v>381.95639235544149</v>
      </c>
      <c r="D292">
        <v>0.68127509679100684</v>
      </c>
    </row>
    <row r="293" spans="1:4" x14ac:dyDescent="0.3">
      <c r="A293">
        <v>269</v>
      </c>
      <c r="B293">
        <v>4157.3803880507712</v>
      </c>
      <c r="C293">
        <v>381.61961194922878</v>
      </c>
      <c r="D293">
        <v>0.68067439967366061</v>
      </c>
    </row>
    <row r="294" spans="1:4" x14ac:dyDescent="0.3">
      <c r="A294">
        <v>270</v>
      </c>
      <c r="B294">
        <v>3891.058428672</v>
      </c>
      <c r="C294">
        <v>818.94157132800001</v>
      </c>
      <c r="D294">
        <v>1.4607020839003744</v>
      </c>
    </row>
    <row r="295" spans="1:4" x14ac:dyDescent="0.3">
      <c r="A295">
        <v>271</v>
      </c>
      <c r="B295">
        <v>4705.3378194725938</v>
      </c>
      <c r="C295">
        <v>-642.83781947259376</v>
      </c>
      <c r="D295">
        <v>-1.1465952827268395</v>
      </c>
    </row>
    <row r="296" spans="1:4" x14ac:dyDescent="0.3">
      <c r="A296">
        <v>272</v>
      </c>
      <c r="B296">
        <v>4112.10565495638</v>
      </c>
      <c r="C296">
        <v>375.89434504361998</v>
      </c>
      <c r="D296">
        <v>0.67046254867878774</v>
      </c>
    </row>
    <row r="297" spans="1:4" x14ac:dyDescent="0.3">
      <c r="A297">
        <v>273</v>
      </c>
      <c r="B297">
        <v>4267.5710987437378</v>
      </c>
      <c r="C297">
        <v>84.678901256262179</v>
      </c>
      <c r="D297">
        <v>0.15103720687525826</v>
      </c>
    </row>
    <row r="298" spans="1:4" x14ac:dyDescent="0.3">
      <c r="A298">
        <v>274</v>
      </c>
      <c r="B298">
        <v>3853.1075494605248</v>
      </c>
      <c r="C298">
        <v>809.39245053947525</v>
      </c>
      <c r="D298">
        <v>1.4436698301675523</v>
      </c>
    </row>
    <row r="299" spans="1:4" x14ac:dyDescent="0.3">
      <c r="A299">
        <v>275</v>
      </c>
      <c r="B299">
        <v>4254.2550007747996</v>
      </c>
      <c r="C299">
        <v>83.994999225200445</v>
      </c>
      <c r="D299">
        <v>0.1498173675644566</v>
      </c>
    </row>
    <row r="300" spans="1:4" x14ac:dyDescent="0.3">
      <c r="A300">
        <v>276</v>
      </c>
      <c r="B300">
        <v>3839.1256465931392</v>
      </c>
      <c r="C300">
        <v>805.87435340686079</v>
      </c>
      <c r="D300">
        <v>1.4373947893186179</v>
      </c>
    </row>
    <row r="301" spans="1:4" x14ac:dyDescent="0.3">
      <c r="A301">
        <v>277</v>
      </c>
      <c r="B301">
        <v>3791.1876939049607</v>
      </c>
      <c r="C301">
        <v>793.81230609503928</v>
      </c>
      <c r="D301">
        <v>1.4158803635508412</v>
      </c>
    </row>
    <row r="302" spans="1:4" x14ac:dyDescent="0.3">
      <c r="A302">
        <v>278</v>
      </c>
      <c r="B302">
        <v>4599.1419381703081</v>
      </c>
      <c r="C302">
        <v>-630.89193817030809</v>
      </c>
      <c r="D302">
        <v>-1.1252880560293608</v>
      </c>
    </row>
    <row r="303" spans="1:4" x14ac:dyDescent="0.3">
      <c r="A303">
        <v>279</v>
      </c>
      <c r="B303">
        <v>4182.680974191755</v>
      </c>
      <c r="C303">
        <v>80.319025808244987</v>
      </c>
      <c r="D303">
        <v>0.14326073126890013</v>
      </c>
    </row>
    <row r="304" spans="1:4" x14ac:dyDescent="0.3">
      <c r="A304">
        <v>280</v>
      </c>
      <c r="B304">
        <v>3958.9705283135863</v>
      </c>
      <c r="C304">
        <v>356.52947168641367</v>
      </c>
      <c r="D304">
        <v>0.63592246443142331</v>
      </c>
    </row>
    <row r="305" spans="1:4" x14ac:dyDescent="0.3">
      <c r="A305">
        <v>281</v>
      </c>
      <c r="B305">
        <v>4325.962188337533</v>
      </c>
      <c r="C305">
        <v>-313.56218833753292</v>
      </c>
      <c r="D305">
        <v>-0.55928402949952438</v>
      </c>
    </row>
    <row r="306" spans="1:4" x14ac:dyDescent="0.3">
      <c r="A306">
        <v>282</v>
      </c>
      <c r="B306">
        <v>4101.1198741320059</v>
      </c>
      <c r="C306">
        <v>76.130125867994138</v>
      </c>
      <c r="D306">
        <v>0.13578921549024403</v>
      </c>
    </row>
    <row r="307" spans="1:4" x14ac:dyDescent="0.3">
      <c r="A307">
        <v>283</v>
      </c>
      <c r="B307">
        <v>3703.3014473099661</v>
      </c>
      <c r="C307">
        <v>771.69855269003392</v>
      </c>
      <c r="D307">
        <v>1.376437249643252</v>
      </c>
    </row>
    <row r="308" spans="1:4" x14ac:dyDescent="0.3">
      <c r="A308">
        <v>284</v>
      </c>
      <c r="B308">
        <v>4485.6222029851069</v>
      </c>
      <c r="C308">
        <v>-618.12220298510692</v>
      </c>
      <c r="D308">
        <v>-1.1025113654217125</v>
      </c>
    </row>
    <row r="309" spans="1:4" x14ac:dyDescent="0.3">
      <c r="A309">
        <v>285</v>
      </c>
      <c r="B309">
        <v>3895.0532580626814</v>
      </c>
      <c r="C309">
        <v>348.44674193731862</v>
      </c>
      <c r="D309">
        <v>0.62150573361513162</v>
      </c>
    </row>
    <row r="310" spans="1:4" x14ac:dyDescent="0.3">
      <c r="A310">
        <v>286</v>
      </c>
      <c r="B310">
        <v>3645.376421145083</v>
      </c>
      <c r="C310">
        <v>757.12357885491701</v>
      </c>
      <c r="D310">
        <v>1.3504406518405234</v>
      </c>
    </row>
    <row r="311" spans="1:4" x14ac:dyDescent="0.3">
      <c r="A311">
        <v>287</v>
      </c>
      <c r="B311">
        <v>3867.0894523279103</v>
      </c>
      <c r="C311">
        <v>344.91054767208971</v>
      </c>
      <c r="D311">
        <v>0.61519841388300434</v>
      </c>
    </row>
    <row r="312" spans="1:4" x14ac:dyDescent="0.3">
      <c r="A312">
        <v>288</v>
      </c>
      <c r="B312">
        <v>4238.0759417425388</v>
      </c>
      <c r="C312">
        <v>-309.67594174253873</v>
      </c>
      <c r="D312">
        <v>-0.55235234023303192</v>
      </c>
    </row>
    <row r="313" spans="1:4" x14ac:dyDescent="0.3">
      <c r="A313">
        <v>289</v>
      </c>
      <c r="B313">
        <v>4019.5587740722572</v>
      </c>
      <c r="C313">
        <v>71.941225927742835</v>
      </c>
      <c r="D313">
        <v>0.12831769971158713</v>
      </c>
    </row>
    <row r="314" spans="1:4" x14ac:dyDescent="0.3">
      <c r="A314">
        <v>290</v>
      </c>
      <c r="B314">
        <v>3609.4229566289491</v>
      </c>
      <c r="C314">
        <v>748.07704337105088</v>
      </c>
      <c r="D314">
        <v>1.3343048325146909</v>
      </c>
    </row>
    <row r="315" spans="1:4" x14ac:dyDescent="0.3">
      <c r="A315">
        <v>291</v>
      </c>
      <c r="B315">
        <v>3837.7940367962456</v>
      </c>
      <c r="C315">
        <v>341.20596320375444</v>
      </c>
      <c r="D315">
        <v>0.60859074559220394</v>
      </c>
    </row>
    <row r="316" spans="1:4" x14ac:dyDescent="0.3">
      <c r="A316">
        <v>292</v>
      </c>
      <c r="B316">
        <v>4208.7805262108741</v>
      </c>
      <c r="C316">
        <v>-308.380526210874</v>
      </c>
      <c r="D316">
        <v>-0.55004177714420111</v>
      </c>
    </row>
    <row r="317" spans="1:4" x14ac:dyDescent="0.3">
      <c r="A317">
        <v>293</v>
      </c>
      <c r="B317">
        <v>3827.1411584210946</v>
      </c>
      <c r="C317">
        <v>339.85884157890541</v>
      </c>
      <c r="D317">
        <v>0.60618795712282225</v>
      </c>
    </row>
    <row r="318" spans="1:4" x14ac:dyDescent="0.3">
      <c r="A318">
        <v>294</v>
      </c>
      <c r="B318">
        <v>3951.3137719814467</v>
      </c>
      <c r="C318">
        <v>68.436228018553265</v>
      </c>
      <c r="D318">
        <v>0.12206602324373186</v>
      </c>
    </row>
    <row r="319" spans="1:4" x14ac:dyDescent="0.3">
      <c r="A319">
        <v>295</v>
      </c>
      <c r="B319">
        <v>3946.3202352430949</v>
      </c>
      <c r="C319">
        <v>68.179764756905115</v>
      </c>
      <c r="D319">
        <v>0.12160858350218125</v>
      </c>
    </row>
    <row r="320" spans="1:4" x14ac:dyDescent="0.3">
      <c r="A320">
        <v>296</v>
      </c>
      <c r="B320">
        <v>4156.0487782538776</v>
      </c>
      <c r="C320">
        <v>-306.04877825387757</v>
      </c>
      <c r="D320">
        <v>-0.54588276358430587</v>
      </c>
    </row>
    <row r="321" spans="1:4" x14ac:dyDescent="0.3">
      <c r="A321">
        <v>297</v>
      </c>
      <c r="B321">
        <v>3781.8664253267034</v>
      </c>
      <c r="C321">
        <v>334.13357467329661</v>
      </c>
      <c r="D321">
        <v>0.59597610612794938</v>
      </c>
    </row>
    <row r="322" spans="1:4" x14ac:dyDescent="0.3">
      <c r="A322">
        <v>298</v>
      </c>
      <c r="B322">
        <v>4147.2601535943777</v>
      </c>
      <c r="C322">
        <v>-305.66015359437779</v>
      </c>
      <c r="D322">
        <v>-0.54518959465765593</v>
      </c>
    </row>
    <row r="323" spans="1:4" x14ac:dyDescent="0.3">
      <c r="A323">
        <v>299</v>
      </c>
      <c r="B323">
        <v>3775.2083763422343</v>
      </c>
      <c r="C323">
        <v>333.29162365776574</v>
      </c>
      <c r="D323">
        <v>0.59447436333458537</v>
      </c>
    </row>
    <row r="324" spans="1:4" x14ac:dyDescent="0.3">
      <c r="A324">
        <v>300</v>
      </c>
      <c r="B324">
        <v>3765.8871077639774</v>
      </c>
      <c r="C324">
        <v>332.11289223602262</v>
      </c>
      <c r="D324">
        <v>0.59237192342387601</v>
      </c>
    </row>
    <row r="325" spans="1:4" x14ac:dyDescent="0.3">
      <c r="A325">
        <v>301</v>
      </c>
      <c r="B325">
        <v>4129.6829042753789</v>
      </c>
      <c r="C325">
        <v>-304.88290427537868</v>
      </c>
      <c r="D325">
        <v>-0.54380325680435693</v>
      </c>
    </row>
    <row r="326" spans="1:4" x14ac:dyDescent="0.3">
      <c r="A326">
        <v>302</v>
      </c>
      <c r="B326">
        <v>3765.8871077639774</v>
      </c>
      <c r="C326">
        <v>332.11289223602262</v>
      </c>
      <c r="D326">
        <v>0.59237192342387601</v>
      </c>
    </row>
    <row r="327" spans="1:4" x14ac:dyDescent="0.3">
      <c r="A327">
        <v>303</v>
      </c>
      <c r="B327">
        <v>4284.2162212049116</v>
      </c>
      <c r="C327">
        <v>-595.46622120491156</v>
      </c>
      <c r="D327">
        <v>-1.062101107892014</v>
      </c>
    </row>
    <row r="328" spans="1:4" x14ac:dyDescent="0.3">
      <c r="A328">
        <v>304</v>
      </c>
      <c r="B328">
        <v>3755.2342293888264</v>
      </c>
      <c r="C328">
        <v>330.76577061117359</v>
      </c>
      <c r="D328">
        <v>0.58996913495449432</v>
      </c>
    </row>
    <row r="329" spans="1:4" x14ac:dyDescent="0.3">
      <c r="A329">
        <v>305</v>
      </c>
      <c r="B329">
        <v>3747.2445706074632</v>
      </c>
      <c r="C329">
        <v>329.75542939253683</v>
      </c>
      <c r="D329">
        <v>0.58816704360245808</v>
      </c>
    </row>
    <row r="330" spans="1:4" x14ac:dyDescent="0.3">
      <c r="A330">
        <v>306</v>
      </c>
      <c r="B330">
        <v>4082.8102394247153</v>
      </c>
      <c r="C330">
        <v>-302.81023942471529</v>
      </c>
      <c r="D330">
        <v>-0.54010635586222799</v>
      </c>
    </row>
    <row r="331" spans="1:4" x14ac:dyDescent="0.3">
      <c r="A331">
        <v>307</v>
      </c>
      <c r="B331">
        <v>3846.4495004760556</v>
      </c>
      <c r="C331">
        <v>63.050499523944382</v>
      </c>
      <c r="D331">
        <v>0.11245978867117287</v>
      </c>
    </row>
    <row r="332" spans="1:4" x14ac:dyDescent="0.3">
      <c r="A332">
        <v>308</v>
      </c>
      <c r="B332">
        <v>3814.8237677998263</v>
      </c>
      <c r="C332">
        <v>61.426232200173672</v>
      </c>
      <c r="D332">
        <v>0.10956267030802055</v>
      </c>
    </row>
    <row r="333" spans="1:4" x14ac:dyDescent="0.3">
      <c r="A333">
        <v>309</v>
      </c>
      <c r="B333">
        <v>3654.031884824893</v>
      </c>
      <c r="C333">
        <v>317.96811517510696</v>
      </c>
      <c r="D333">
        <v>0.56714264449536689</v>
      </c>
    </row>
    <row r="334" spans="1:4" x14ac:dyDescent="0.3">
      <c r="A334">
        <v>310</v>
      </c>
      <c r="B334">
        <v>3753.2368146934855</v>
      </c>
      <c r="C334">
        <v>58.263185306514515</v>
      </c>
      <c r="D334">
        <v>0.10392091349556533</v>
      </c>
    </row>
    <row r="335" spans="1:4" x14ac:dyDescent="0.3">
      <c r="A335">
        <v>311</v>
      </c>
      <c r="B335">
        <v>3751.5723024473682</v>
      </c>
      <c r="C335">
        <v>58.177697552631798</v>
      </c>
      <c r="D335">
        <v>0.10376843358171511</v>
      </c>
    </row>
    <row r="336" spans="1:4" x14ac:dyDescent="0.3">
      <c r="A336">
        <v>312</v>
      </c>
      <c r="B336">
        <v>3598.1042733553513</v>
      </c>
      <c r="C336">
        <v>310.89572664464868</v>
      </c>
      <c r="D336">
        <v>0.55452800503111144</v>
      </c>
    </row>
    <row r="337" spans="1:4" x14ac:dyDescent="0.3">
      <c r="A337">
        <v>313</v>
      </c>
      <c r="B337">
        <v>4097.4579471905472</v>
      </c>
      <c r="C337">
        <v>-574.4579471905472</v>
      </c>
      <c r="D337">
        <v>-1.024629778182655</v>
      </c>
    </row>
    <row r="338" spans="1:4" x14ac:dyDescent="0.3">
      <c r="A338">
        <v>314</v>
      </c>
      <c r="B338">
        <v>3734.9271799861949</v>
      </c>
      <c r="C338">
        <v>57.322820013805085</v>
      </c>
      <c r="D338">
        <v>0.10224363444321385</v>
      </c>
    </row>
    <row r="339" spans="1:4" x14ac:dyDescent="0.3">
      <c r="A339">
        <v>315</v>
      </c>
      <c r="B339">
        <v>3576.7985166050494</v>
      </c>
      <c r="C339">
        <v>308.20148339495063</v>
      </c>
      <c r="D339">
        <v>0.54972242809234806</v>
      </c>
    </row>
    <row r="340" spans="1:4" x14ac:dyDescent="0.3">
      <c r="A340">
        <v>316</v>
      </c>
      <c r="B340">
        <v>3360.7448270590212</v>
      </c>
      <c r="C340">
        <v>685.50517294097881</v>
      </c>
      <c r="D340">
        <v>1.2226987488443533</v>
      </c>
    </row>
    <row r="341" spans="1:4" x14ac:dyDescent="0.3">
      <c r="A341">
        <v>317</v>
      </c>
      <c r="B341">
        <v>3708.2949840483179</v>
      </c>
      <c r="C341">
        <v>55.955015951682071</v>
      </c>
      <c r="D341">
        <v>9.9803955821611348E-2</v>
      </c>
    </row>
    <row r="342" spans="1:4" x14ac:dyDescent="0.3">
      <c r="A342">
        <v>318</v>
      </c>
      <c r="B342">
        <v>3555.4927598547479</v>
      </c>
      <c r="C342">
        <v>305.50724014525213</v>
      </c>
      <c r="D342">
        <v>0.5449168511535839</v>
      </c>
    </row>
    <row r="343" spans="1:4" x14ac:dyDescent="0.3">
      <c r="A343">
        <v>319</v>
      </c>
      <c r="B343">
        <v>3883.6014138093942</v>
      </c>
      <c r="C343">
        <v>-294.00141380939431</v>
      </c>
      <c r="D343">
        <v>-0.524394526858177</v>
      </c>
    </row>
    <row r="344" spans="1:4" x14ac:dyDescent="0.3">
      <c r="A344">
        <v>320</v>
      </c>
      <c r="B344">
        <v>3679.9982758643232</v>
      </c>
      <c r="C344">
        <v>54.501724135676795</v>
      </c>
      <c r="D344">
        <v>9.721179728615946E-2</v>
      </c>
    </row>
    <row r="345" spans="1:4" x14ac:dyDescent="0.3">
      <c r="A345">
        <v>321</v>
      </c>
      <c r="B345">
        <v>3845.5173736182301</v>
      </c>
      <c r="C345">
        <v>-292.31737361823025</v>
      </c>
      <c r="D345">
        <v>-0.52139079484269713</v>
      </c>
    </row>
    <row r="346" spans="1:4" x14ac:dyDescent="0.3">
      <c r="A346">
        <v>322</v>
      </c>
      <c r="B346">
        <v>3991.2620658882624</v>
      </c>
      <c r="C346">
        <v>-562.51206588826244</v>
      </c>
      <c r="D346">
        <v>-1.0033225514851778</v>
      </c>
    </row>
    <row r="347" spans="1:4" x14ac:dyDescent="0.3">
      <c r="A347">
        <v>323</v>
      </c>
      <c r="B347">
        <v>3638.3854697113902</v>
      </c>
      <c r="C347">
        <v>52.364530288609785</v>
      </c>
      <c r="D347">
        <v>9.3399799439905895E-2</v>
      </c>
    </row>
    <row r="348" spans="1:4" x14ac:dyDescent="0.3">
      <c r="A348">
        <v>324</v>
      </c>
      <c r="B348">
        <v>3283.8443612884007</v>
      </c>
      <c r="C348">
        <v>666.15563871159929</v>
      </c>
      <c r="D348">
        <v>1.1881860241752131</v>
      </c>
    </row>
    <row r="349" spans="1:4" x14ac:dyDescent="0.3">
      <c r="A349">
        <v>325</v>
      </c>
      <c r="B349">
        <v>3480.9226112286919</v>
      </c>
      <c r="C349">
        <v>296.07738877130805</v>
      </c>
      <c r="D349">
        <v>0.52809733186791064</v>
      </c>
    </row>
    <row r="350" spans="1:4" x14ac:dyDescent="0.3">
      <c r="A350">
        <v>326</v>
      </c>
      <c r="B350">
        <v>3249.8883114676078</v>
      </c>
      <c r="C350">
        <v>657.61168853239224</v>
      </c>
      <c r="D350">
        <v>1.172946639256371</v>
      </c>
    </row>
    <row r="351" spans="1:4" x14ac:dyDescent="0.3">
      <c r="A351">
        <v>327</v>
      </c>
      <c r="B351">
        <v>3789.8560841080666</v>
      </c>
      <c r="C351">
        <v>-289.85608410806663</v>
      </c>
      <c r="D351">
        <v>-0.51700072497391747</v>
      </c>
    </row>
    <row r="352" spans="1:4" x14ac:dyDescent="0.3">
      <c r="A352">
        <v>328</v>
      </c>
      <c r="B352">
        <v>3454.2904152908145</v>
      </c>
      <c r="C352">
        <v>292.70958470918549</v>
      </c>
      <c r="D352">
        <v>0.52209036069445647</v>
      </c>
    </row>
    <row r="353" spans="1:4" x14ac:dyDescent="0.3">
      <c r="A353">
        <v>329</v>
      </c>
      <c r="B353">
        <v>3243.896067381585</v>
      </c>
      <c r="C353">
        <v>656.103932618415</v>
      </c>
      <c r="D353">
        <v>1.1702573360353998</v>
      </c>
    </row>
    <row r="354" spans="1:4" x14ac:dyDescent="0.3">
      <c r="A354">
        <v>330</v>
      </c>
      <c r="B354">
        <v>3910.6996731761842</v>
      </c>
      <c r="C354">
        <v>-553.44967317618421</v>
      </c>
      <c r="D354">
        <v>-0.98715844847329826</v>
      </c>
    </row>
    <row r="355" spans="1:4" x14ac:dyDescent="0.3">
      <c r="A355">
        <v>331</v>
      </c>
      <c r="B355">
        <v>3748.8425023637355</v>
      </c>
      <c r="C355">
        <v>-288.04250236373537</v>
      </c>
      <c r="D355">
        <v>-0.51376593664955317</v>
      </c>
    </row>
    <row r="356" spans="1:4" x14ac:dyDescent="0.3">
      <c r="A356">
        <v>332</v>
      </c>
      <c r="B356">
        <v>3411.6789017902111</v>
      </c>
      <c r="C356">
        <v>287.32109820978894</v>
      </c>
      <c r="D356">
        <v>0.51247920681692893</v>
      </c>
    </row>
    <row r="357" spans="1:4" x14ac:dyDescent="0.3">
      <c r="A357">
        <v>333</v>
      </c>
      <c r="B357">
        <v>3203.9477734747693</v>
      </c>
      <c r="C357">
        <v>646.05222652523071</v>
      </c>
      <c r="D357">
        <v>1.1523286478955865</v>
      </c>
    </row>
    <row r="358" spans="1:4" x14ac:dyDescent="0.3">
      <c r="A358">
        <v>334</v>
      </c>
      <c r="B358">
        <v>3398.3628038212728</v>
      </c>
      <c r="C358">
        <v>285.63719617872721</v>
      </c>
      <c r="D358">
        <v>0.50947572123020102</v>
      </c>
    </row>
    <row r="359" spans="1:4" x14ac:dyDescent="0.3">
      <c r="A359">
        <v>335</v>
      </c>
      <c r="B359">
        <v>3725.4061699384038</v>
      </c>
      <c r="C359">
        <v>-287.00616993840367</v>
      </c>
      <c r="D359">
        <v>-0.51191748617848865</v>
      </c>
    </row>
    <row r="360" spans="1:4" x14ac:dyDescent="0.3">
      <c r="A360">
        <v>336</v>
      </c>
      <c r="B360">
        <v>3395.699584227485</v>
      </c>
      <c r="C360">
        <v>285.30041577251495</v>
      </c>
      <c r="D360">
        <v>0.50887502411285557</v>
      </c>
    </row>
    <row r="361" spans="1:4" x14ac:dyDescent="0.3">
      <c r="A361">
        <v>337</v>
      </c>
      <c r="B361">
        <v>3837.4611343470219</v>
      </c>
      <c r="C361">
        <v>-545.21113434702193</v>
      </c>
      <c r="D361">
        <v>-0.97246380937158927</v>
      </c>
    </row>
    <row r="362" spans="1:4" x14ac:dyDescent="0.3">
      <c r="A362">
        <v>338</v>
      </c>
      <c r="B362">
        <v>3150.0175767005685</v>
      </c>
      <c r="C362">
        <v>632.4824232994315</v>
      </c>
      <c r="D362">
        <v>1.1281249189068379</v>
      </c>
    </row>
    <row r="363" spans="1:4" x14ac:dyDescent="0.3">
      <c r="A363">
        <v>339</v>
      </c>
      <c r="B363">
        <v>3150.0175767005685</v>
      </c>
      <c r="C363">
        <v>632.4824232994315</v>
      </c>
      <c r="D363">
        <v>1.1281249189068379</v>
      </c>
    </row>
    <row r="364" spans="1:4" x14ac:dyDescent="0.3">
      <c r="A364">
        <v>340</v>
      </c>
      <c r="B364">
        <v>3811.8276457568154</v>
      </c>
      <c r="C364">
        <v>-542.3276457568154</v>
      </c>
      <c r="D364">
        <v>-0.9673206856859915</v>
      </c>
    </row>
    <row r="365" spans="1:4" x14ac:dyDescent="0.3">
      <c r="A365">
        <v>341</v>
      </c>
      <c r="B365">
        <v>3793.5180110495248</v>
      </c>
      <c r="C365">
        <v>-540.26801104952483</v>
      </c>
      <c r="D365">
        <v>-0.96364702591056428</v>
      </c>
    </row>
    <row r="366" spans="1:4" x14ac:dyDescent="0.3">
      <c r="A366">
        <v>342</v>
      </c>
      <c r="B366">
        <v>3458.6181471307195</v>
      </c>
      <c r="C366">
        <v>43.131852869280465</v>
      </c>
      <c r="D366">
        <v>7.693196874409082E-2</v>
      </c>
    </row>
    <row r="367" spans="1:4" x14ac:dyDescent="0.3">
      <c r="A367">
        <v>343</v>
      </c>
      <c r="B367">
        <v>3318.4662160076414</v>
      </c>
      <c r="C367">
        <v>275.53378399235862</v>
      </c>
      <c r="D367">
        <v>0.49145480770983685</v>
      </c>
    </row>
    <row r="368" spans="1:4" x14ac:dyDescent="0.3">
      <c r="A368">
        <v>344</v>
      </c>
      <c r="B368">
        <v>3315.8029964138536</v>
      </c>
      <c r="C368">
        <v>275.19700358614637</v>
      </c>
      <c r="D368">
        <v>0.4908541105924914</v>
      </c>
    </row>
    <row r="369" spans="1:4" x14ac:dyDescent="0.3">
      <c r="A369">
        <v>345</v>
      </c>
      <c r="B369">
        <v>3116.0615268797751</v>
      </c>
      <c r="C369">
        <v>623.9384731202249</v>
      </c>
      <c r="D369">
        <v>1.1128855339879966</v>
      </c>
    </row>
    <row r="370" spans="1:4" x14ac:dyDescent="0.3">
      <c r="A370">
        <v>346</v>
      </c>
      <c r="B370">
        <v>3614.0835909180773</v>
      </c>
      <c r="C370">
        <v>-282.08359091807733</v>
      </c>
      <c r="D370">
        <v>-0.503137346440931</v>
      </c>
    </row>
    <row r="371" spans="1:4" x14ac:dyDescent="0.3">
      <c r="A371">
        <v>347</v>
      </c>
      <c r="B371">
        <v>3088.097721145004</v>
      </c>
      <c r="C371">
        <v>616.90227885499598</v>
      </c>
      <c r="D371">
        <v>1.1003354522901274</v>
      </c>
    </row>
    <row r="372" spans="1:4" x14ac:dyDescent="0.3">
      <c r="A372">
        <v>348</v>
      </c>
      <c r="B372">
        <v>3738.5891069276531</v>
      </c>
      <c r="C372">
        <v>-534.08910692765312</v>
      </c>
      <c r="D372">
        <v>-0.95262604658428252</v>
      </c>
    </row>
    <row r="373" spans="1:4" x14ac:dyDescent="0.3">
      <c r="A373">
        <v>349</v>
      </c>
      <c r="B373">
        <v>3262.5386045380992</v>
      </c>
      <c r="C373">
        <v>268.46139546190079</v>
      </c>
      <c r="D373">
        <v>0.47884016824558223</v>
      </c>
    </row>
    <row r="374" spans="1:4" x14ac:dyDescent="0.3">
      <c r="A374">
        <v>350</v>
      </c>
      <c r="B374">
        <v>3257.2121653505237</v>
      </c>
      <c r="C374">
        <v>267.78783464947628</v>
      </c>
      <c r="D374">
        <v>0.47763877401089139</v>
      </c>
    </row>
    <row r="375" spans="1:4" x14ac:dyDescent="0.3">
      <c r="A375">
        <v>351</v>
      </c>
      <c r="B375">
        <v>3383.7150960554404</v>
      </c>
      <c r="C375">
        <v>39.284903944559574</v>
      </c>
      <c r="D375">
        <v>7.0070372620833932E-2</v>
      </c>
    </row>
    <row r="376" spans="1:4" x14ac:dyDescent="0.3">
      <c r="A376">
        <v>352</v>
      </c>
      <c r="B376">
        <v>3365.4054613481499</v>
      </c>
      <c r="C376">
        <v>38.344538651850144</v>
      </c>
      <c r="D376">
        <v>6.8393093568482458E-2</v>
      </c>
    </row>
    <row r="377" spans="1:4" x14ac:dyDescent="0.3">
      <c r="A377">
        <v>353</v>
      </c>
      <c r="B377">
        <v>3357.082900117563</v>
      </c>
      <c r="C377">
        <v>37.917099882437014</v>
      </c>
      <c r="D377">
        <v>6.7630693999232244E-2</v>
      </c>
    </row>
    <row r="378" spans="1:4" x14ac:dyDescent="0.3">
      <c r="A378">
        <v>354</v>
      </c>
      <c r="B378">
        <v>3523.2678027699167</v>
      </c>
      <c r="C378">
        <v>-278.06780276991685</v>
      </c>
      <c r="D378">
        <v>-0.49597460086555573</v>
      </c>
    </row>
    <row r="379" spans="1:4" x14ac:dyDescent="0.3">
      <c r="A379">
        <v>355</v>
      </c>
      <c r="B379">
        <v>3211.9374322561325</v>
      </c>
      <c r="C379">
        <v>262.06256774386748</v>
      </c>
      <c r="D379">
        <v>0.46742692301601846</v>
      </c>
    </row>
    <row r="380" spans="1:4" x14ac:dyDescent="0.3">
      <c r="A380">
        <v>356</v>
      </c>
      <c r="B380">
        <v>3014.1933774173949</v>
      </c>
      <c r="C380">
        <v>598.30662258260509</v>
      </c>
      <c r="D380">
        <v>1.0671673792314729</v>
      </c>
    </row>
    <row r="381" spans="1:4" x14ac:dyDescent="0.3">
      <c r="A381">
        <v>357</v>
      </c>
      <c r="B381">
        <v>3198.6213342871943</v>
      </c>
      <c r="C381">
        <v>260.37866571280574</v>
      </c>
      <c r="D381">
        <v>0.4644234374292906</v>
      </c>
    </row>
    <row r="382" spans="1:4" x14ac:dyDescent="0.3">
      <c r="A382">
        <v>358</v>
      </c>
      <c r="B382">
        <v>3317.1346062107473</v>
      </c>
      <c r="C382">
        <v>35.865393789252721</v>
      </c>
      <c r="D382">
        <v>6.3971176066828894E-2</v>
      </c>
    </row>
    <row r="383" spans="1:4" x14ac:dyDescent="0.3">
      <c r="A383">
        <v>359</v>
      </c>
      <c r="B383">
        <v>3171.9891383493168</v>
      </c>
      <c r="C383">
        <v>257.01086165068318</v>
      </c>
      <c r="D383">
        <v>0.45841646625583637</v>
      </c>
    </row>
    <row r="384" spans="1:4" x14ac:dyDescent="0.3">
      <c r="A384">
        <v>360</v>
      </c>
      <c r="B384">
        <v>3476.3951379192526</v>
      </c>
      <c r="C384">
        <v>-275.99513791925256</v>
      </c>
      <c r="D384">
        <v>-0.49227769992342513</v>
      </c>
    </row>
    <row r="385" spans="1:4" x14ac:dyDescent="0.3">
      <c r="A385">
        <v>361</v>
      </c>
      <c r="B385">
        <v>3614.0835909180773</v>
      </c>
      <c r="C385">
        <v>-520.08359091807733</v>
      </c>
      <c r="D385">
        <v>-0.92764516011137721</v>
      </c>
    </row>
    <row r="386" spans="1:4" x14ac:dyDescent="0.3">
      <c r="A386">
        <v>362</v>
      </c>
      <c r="B386">
        <v>3169.3259187555291</v>
      </c>
      <c r="C386">
        <v>256.67408124447093</v>
      </c>
      <c r="D386">
        <v>0.45781576913849098</v>
      </c>
    </row>
    <row r="387" spans="1:4" x14ac:dyDescent="0.3">
      <c r="A387">
        <v>363</v>
      </c>
      <c r="B387">
        <v>3158.6730403803786</v>
      </c>
      <c r="C387">
        <v>255.32695961962145</v>
      </c>
      <c r="D387">
        <v>0.45541298066910851</v>
      </c>
    </row>
    <row r="388" spans="1:4" x14ac:dyDescent="0.3">
      <c r="A388">
        <v>364</v>
      </c>
      <c r="B388">
        <v>3452.9588054939209</v>
      </c>
      <c r="C388">
        <v>-274.95880549392086</v>
      </c>
      <c r="D388">
        <v>-0.49042924945236066</v>
      </c>
    </row>
    <row r="389" spans="1:4" x14ac:dyDescent="0.3">
      <c r="A389">
        <v>365</v>
      </c>
      <c r="B389">
        <v>3247.22509187382</v>
      </c>
      <c r="C389">
        <v>32.27490812617998</v>
      </c>
      <c r="D389">
        <v>5.7567019685122622E-2</v>
      </c>
    </row>
    <row r="390" spans="1:4" x14ac:dyDescent="0.3">
      <c r="A390">
        <v>366</v>
      </c>
      <c r="B390">
        <v>3118.7247464735628</v>
      </c>
      <c r="C390">
        <v>250.27525352643715</v>
      </c>
      <c r="D390">
        <v>0.44640252390892643</v>
      </c>
    </row>
    <row r="391" spans="1:4" x14ac:dyDescent="0.3">
      <c r="A391">
        <v>367</v>
      </c>
      <c r="B391">
        <v>3417.8043068559227</v>
      </c>
      <c r="C391">
        <v>-273.40430685592264</v>
      </c>
      <c r="D391">
        <v>-0.48765657374576271</v>
      </c>
    </row>
    <row r="392" spans="1:4" x14ac:dyDescent="0.3">
      <c r="A392">
        <v>368</v>
      </c>
      <c r="B392">
        <v>3240.5670428893504</v>
      </c>
      <c r="C392">
        <v>31.932957110649568</v>
      </c>
      <c r="D392">
        <v>5.6957100029722603E-2</v>
      </c>
    </row>
    <row r="393" spans="1:4" x14ac:dyDescent="0.3">
      <c r="A393">
        <v>369</v>
      </c>
      <c r="B393">
        <v>3116.0615268797751</v>
      </c>
      <c r="C393">
        <v>249.9384731202249</v>
      </c>
      <c r="D393">
        <v>0.44580182679158098</v>
      </c>
    </row>
    <row r="394" spans="1:4" x14ac:dyDescent="0.3">
      <c r="A394">
        <v>370</v>
      </c>
      <c r="B394">
        <v>3235.5735061509986</v>
      </c>
      <c r="C394">
        <v>31.676493849001417</v>
      </c>
      <c r="D394">
        <v>5.6499660288171979E-2</v>
      </c>
    </row>
    <row r="395" spans="1:4" x14ac:dyDescent="0.3">
      <c r="A395">
        <v>371</v>
      </c>
      <c r="B395">
        <v>3403.1565990900904</v>
      </c>
      <c r="C395">
        <v>-272.75659909009028</v>
      </c>
      <c r="D395">
        <v>-0.4865012922013473</v>
      </c>
    </row>
    <row r="396" spans="1:4" x14ac:dyDescent="0.3">
      <c r="A396">
        <v>372</v>
      </c>
      <c r="B396">
        <v>2918.317472041037</v>
      </c>
      <c r="C396">
        <v>574.18252795896296</v>
      </c>
      <c r="D396">
        <v>1.0241385276959212</v>
      </c>
    </row>
    <row r="397" spans="1:4" x14ac:dyDescent="0.3">
      <c r="A397">
        <v>373</v>
      </c>
      <c r="B397">
        <v>3094.7557701294731</v>
      </c>
      <c r="C397">
        <v>247.24422987052685</v>
      </c>
      <c r="D397">
        <v>0.44099624985281766</v>
      </c>
    </row>
    <row r="398" spans="1:4" x14ac:dyDescent="0.3">
      <c r="A398">
        <v>374</v>
      </c>
      <c r="B398">
        <v>3507.8877096157926</v>
      </c>
      <c r="C398">
        <v>-508.13770961579257</v>
      </c>
      <c r="D398">
        <v>-0.90633793341390001</v>
      </c>
    </row>
    <row r="399" spans="1:4" x14ac:dyDescent="0.3">
      <c r="A399">
        <v>375</v>
      </c>
      <c r="B399">
        <v>3353.3543926862599</v>
      </c>
      <c r="C399">
        <v>-270.55439268625969</v>
      </c>
      <c r="D399">
        <v>-0.48257333495033394</v>
      </c>
    </row>
    <row r="400" spans="1:4" x14ac:dyDescent="0.3">
      <c r="A400">
        <v>376</v>
      </c>
      <c r="B400">
        <v>3474.9303671426696</v>
      </c>
      <c r="C400">
        <v>-504.43036714266964</v>
      </c>
      <c r="D400">
        <v>-0.89972534581813113</v>
      </c>
    </row>
    <row r="401" spans="1:4" x14ac:dyDescent="0.3">
      <c r="A401">
        <v>377</v>
      </c>
      <c r="B401">
        <v>3044.1545978475065</v>
      </c>
      <c r="C401">
        <v>240.84540215249353</v>
      </c>
      <c r="D401">
        <v>0.42958300462325388</v>
      </c>
    </row>
    <row r="402" spans="1:4" x14ac:dyDescent="0.3">
      <c r="A402">
        <v>378</v>
      </c>
      <c r="B402">
        <v>3041.4913782537187</v>
      </c>
      <c r="C402">
        <v>240.50862174628128</v>
      </c>
      <c r="D402">
        <v>0.42898230750590849</v>
      </c>
    </row>
    <row r="403" spans="1:4" x14ac:dyDescent="0.3">
      <c r="A403">
        <v>379</v>
      </c>
      <c r="B403">
        <v>3152.3478938451326</v>
      </c>
      <c r="C403">
        <v>27.402106154867397</v>
      </c>
      <c r="D403">
        <v>4.8875664595664864E-2</v>
      </c>
    </row>
    <row r="404" spans="1:4" x14ac:dyDescent="0.3">
      <c r="A404">
        <v>380</v>
      </c>
      <c r="B404">
        <v>2848.4079577041098</v>
      </c>
      <c r="C404">
        <v>556.59204229589022</v>
      </c>
      <c r="D404">
        <v>0.99276332345124751</v>
      </c>
    </row>
    <row r="405" spans="1:4" x14ac:dyDescent="0.3">
      <c r="A405">
        <v>381</v>
      </c>
      <c r="B405">
        <v>3441.9730246695462</v>
      </c>
      <c r="C405">
        <v>-500.72302466954625</v>
      </c>
      <c r="D405">
        <v>-0.89311275822236136</v>
      </c>
    </row>
    <row r="406" spans="1:4" x14ac:dyDescent="0.3">
      <c r="A406">
        <v>382</v>
      </c>
      <c r="B406">
        <v>3017.5224019096295</v>
      </c>
      <c r="C406">
        <v>237.47759809037052</v>
      </c>
      <c r="D406">
        <v>0.42357603344979888</v>
      </c>
    </row>
    <row r="407" spans="1:4" x14ac:dyDescent="0.3">
      <c r="A407">
        <v>383</v>
      </c>
      <c r="B407">
        <v>3014.8591823158417</v>
      </c>
      <c r="C407">
        <v>237.14081768415826</v>
      </c>
      <c r="D407">
        <v>0.42297533633245349</v>
      </c>
    </row>
    <row r="408" spans="1:4" x14ac:dyDescent="0.3">
      <c r="A408">
        <v>384</v>
      </c>
      <c r="B408">
        <v>3134.038259137842</v>
      </c>
      <c r="C408">
        <v>26.461740862157967</v>
      </c>
      <c r="D408">
        <v>4.7198385543313397E-2</v>
      </c>
    </row>
    <row r="409" spans="1:4" x14ac:dyDescent="0.3">
      <c r="A409">
        <v>385</v>
      </c>
      <c r="B409">
        <v>3274.2567707507656</v>
      </c>
      <c r="C409">
        <v>-267.05677075076574</v>
      </c>
      <c r="D409">
        <v>-0.47633481461049221</v>
      </c>
    </row>
    <row r="410" spans="1:4" x14ac:dyDescent="0.3">
      <c r="A410">
        <v>386</v>
      </c>
      <c r="B410">
        <v>2766.5139551951374</v>
      </c>
      <c r="C410">
        <v>535.98604480486256</v>
      </c>
      <c r="D410">
        <v>0.95600951276463053</v>
      </c>
    </row>
    <row r="411" spans="1:4" x14ac:dyDescent="0.3">
      <c r="A411">
        <v>387</v>
      </c>
      <c r="B411">
        <v>2940.2890336897858</v>
      </c>
      <c r="C411">
        <v>227.71096631021419</v>
      </c>
      <c r="D411">
        <v>0.40615581704678017</v>
      </c>
    </row>
    <row r="412" spans="1:4" x14ac:dyDescent="0.3">
      <c r="A412">
        <v>388</v>
      </c>
      <c r="B412">
        <v>2937.6258140959981</v>
      </c>
      <c r="C412">
        <v>227.37418590400193</v>
      </c>
      <c r="D412">
        <v>0.40555511992943472</v>
      </c>
    </row>
    <row r="413" spans="1:4" x14ac:dyDescent="0.3">
      <c r="A413">
        <v>389</v>
      </c>
      <c r="B413">
        <v>3030.8384998785682</v>
      </c>
      <c r="C413">
        <v>21.1615001214318</v>
      </c>
      <c r="D413">
        <v>3.7744630884604606E-2</v>
      </c>
    </row>
    <row r="414" spans="1:4" x14ac:dyDescent="0.3">
      <c r="A414">
        <v>390</v>
      </c>
      <c r="B414">
        <v>3021.6836825249229</v>
      </c>
      <c r="C414">
        <v>20.691317475077085</v>
      </c>
      <c r="D414">
        <v>3.6905991358428876E-2</v>
      </c>
    </row>
    <row r="415" spans="1:4" x14ac:dyDescent="0.3">
      <c r="A415">
        <v>391</v>
      </c>
      <c r="B415">
        <v>3014.1933774173949</v>
      </c>
      <c r="C415">
        <v>20.306622582605087</v>
      </c>
      <c r="D415">
        <v>3.6219831746103347E-2</v>
      </c>
    </row>
    <row r="416" spans="1:4" x14ac:dyDescent="0.3">
      <c r="A416">
        <v>392</v>
      </c>
      <c r="B416">
        <v>3168.7932748367716</v>
      </c>
      <c r="C416">
        <v>-262.39327483677152</v>
      </c>
      <c r="D416">
        <v>-0.46801678749069919</v>
      </c>
    </row>
    <row r="417" spans="1:4" x14ac:dyDescent="0.3">
      <c r="A417">
        <v>393</v>
      </c>
      <c r="B417">
        <v>2892.3510810016069</v>
      </c>
      <c r="C417">
        <v>221.64891899839313</v>
      </c>
      <c r="D417">
        <v>0.39534326893456179</v>
      </c>
    </row>
    <row r="418" spans="1:4" x14ac:dyDescent="0.3">
      <c r="A418">
        <v>394</v>
      </c>
      <c r="B418">
        <v>2714.5811731162771</v>
      </c>
      <c r="C418">
        <v>522.91882688372289</v>
      </c>
      <c r="D418">
        <v>0.93270221818287302</v>
      </c>
    </row>
    <row r="419" spans="1:4" x14ac:dyDescent="0.3">
      <c r="A419">
        <v>395</v>
      </c>
      <c r="B419">
        <v>3280.8482392453898</v>
      </c>
      <c r="C419">
        <v>-482.59823924538978</v>
      </c>
      <c r="D419">
        <v>-0.86078455219860239</v>
      </c>
    </row>
    <row r="420" spans="1:4" x14ac:dyDescent="0.3">
      <c r="A420">
        <v>396</v>
      </c>
      <c r="B420">
        <v>2873.7085438450931</v>
      </c>
      <c r="C420">
        <v>219.29145615490688</v>
      </c>
      <c r="D420">
        <v>0.39113838911314308</v>
      </c>
    </row>
    <row r="421" spans="1:4" x14ac:dyDescent="0.3">
      <c r="A421">
        <v>397</v>
      </c>
      <c r="B421">
        <v>2871.0453242513054</v>
      </c>
      <c r="C421">
        <v>218.95467574869463</v>
      </c>
      <c r="D421">
        <v>0.39053769199579763</v>
      </c>
    </row>
    <row r="422" spans="1:4" x14ac:dyDescent="0.3">
      <c r="A422">
        <v>398</v>
      </c>
      <c r="B422">
        <v>3251.552823713725</v>
      </c>
      <c r="C422">
        <v>-479.30282371372505</v>
      </c>
      <c r="D422">
        <v>-0.85490669655791918</v>
      </c>
    </row>
    <row r="423" spans="1:4" x14ac:dyDescent="0.3">
      <c r="A423">
        <v>399</v>
      </c>
      <c r="B423">
        <v>2825.7705911569142</v>
      </c>
      <c r="C423">
        <v>213.22940884308582</v>
      </c>
      <c r="D423">
        <v>0.3803258410009247</v>
      </c>
    </row>
    <row r="424" spans="1:4" x14ac:dyDescent="0.3">
      <c r="A424">
        <v>400</v>
      </c>
      <c r="B424">
        <v>2807.1280540004</v>
      </c>
      <c r="C424">
        <v>210.87194599960003</v>
      </c>
      <c r="D424">
        <v>0.37612096117950683</v>
      </c>
    </row>
    <row r="425" spans="1:4" x14ac:dyDescent="0.3">
      <c r="A425">
        <v>401</v>
      </c>
      <c r="B425">
        <v>3039.8934464974463</v>
      </c>
      <c r="C425">
        <v>-256.69344649744653</v>
      </c>
      <c r="D425">
        <v>-0.45785030989984327</v>
      </c>
    </row>
    <row r="426" spans="1:4" x14ac:dyDescent="0.3">
      <c r="A426">
        <v>402</v>
      </c>
      <c r="B426">
        <v>2767.1797600935843</v>
      </c>
      <c r="C426">
        <v>205.82023990641574</v>
      </c>
      <c r="D426">
        <v>0.36711050441932469</v>
      </c>
    </row>
    <row r="427" spans="1:4" x14ac:dyDescent="0.3">
      <c r="A427">
        <v>403</v>
      </c>
      <c r="B427">
        <v>2861.0582507746012</v>
      </c>
      <c r="C427">
        <v>12.44174922539878</v>
      </c>
      <c r="D427">
        <v>2.2191679671890775E-2</v>
      </c>
    </row>
    <row r="428" spans="1:4" x14ac:dyDescent="0.3">
      <c r="A428">
        <v>404</v>
      </c>
      <c r="B428">
        <v>2721.9050269991931</v>
      </c>
      <c r="C428">
        <v>200.09497300080693</v>
      </c>
      <c r="D428">
        <v>0.35689865342445182</v>
      </c>
    </row>
    <row r="429" spans="1:4" x14ac:dyDescent="0.3">
      <c r="A429">
        <v>405</v>
      </c>
      <c r="B429">
        <v>2719.2418074054053</v>
      </c>
      <c r="C429">
        <v>199.75819259459468</v>
      </c>
      <c r="D429">
        <v>0.35629795630710637</v>
      </c>
    </row>
    <row r="430" spans="1:4" x14ac:dyDescent="0.3">
      <c r="A430">
        <v>406</v>
      </c>
      <c r="B430">
        <v>3090.4280382895681</v>
      </c>
      <c r="C430">
        <v>-461.17803828956812</v>
      </c>
      <c r="D430">
        <v>-0.82257849053415932</v>
      </c>
    </row>
    <row r="431" spans="1:4" x14ac:dyDescent="0.3">
      <c r="A431">
        <v>407</v>
      </c>
      <c r="B431">
        <v>2969.5844492214505</v>
      </c>
      <c r="C431">
        <v>-253.58444922145054</v>
      </c>
      <c r="D431">
        <v>-0.4523049584866482</v>
      </c>
    </row>
    <row r="432" spans="1:4" x14ac:dyDescent="0.3">
      <c r="A432">
        <v>408</v>
      </c>
      <c r="B432">
        <v>3083.1041844066522</v>
      </c>
      <c r="C432">
        <v>-460.35418440665217</v>
      </c>
      <c r="D432">
        <v>-0.82110902662398888</v>
      </c>
    </row>
    <row r="433" spans="1:4" x14ac:dyDescent="0.3">
      <c r="A433">
        <v>409</v>
      </c>
      <c r="B433">
        <v>2544.8009240123101</v>
      </c>
      <c r="C433">
        <v>480.19907598768987</v>
      </c>
      <c r="D433">
        <v>0.85650529358866689</v>
      </c>
    </row>
    <row r="434" spans="1:4" x14ac:dyDescent="0.3">
      <c r="A434">
        <v>410</v>
      </c>
      <c r="B434">
        <v>2520.8319476682209</v>
      </c>
      <c r="C434">
        <v>474.16805233177911</v>
      </c>
      <c r="D434">
        <v>0.84574808070477858</v>
      </c>
    </row>
    <row r="435" spans="1:4" x14ac:dyDescent="0.3">
      <c r="A435">
        <v>411</v>
      </c>
      <c r="B435">
        <v>2762.8520282536792</v>
      </c>
      <c r="C435">
        <v>7.3979717463207635</v>
      </c>
      <c r="D435">
        <v>1.3195364754732607E-2</v>
      </c>
    </row>
    <row r="436" spans="1:4" x14ac:dyDescent="0.3">
      <c r="A436">
        <v>412</v>
      </c>
      <c r="B436">
        <v>2761.187516007562</v>
      </c>
      <c r="C436">
        <v>7.3124839924380467</v>
      </c>
      <c r="D436">
        <v>1.3042884840882401E-2</v>
      </c>
    </row>
    <row r="437" spans="1:4" x14ac:dyDescent="0.3">
      <c r="A437">
        <v>413</v>
      </c>
      <c r="B437">
        <v>3020.851426401864</v>
      </c>
      <c r="C437">
        <v>-453.35142640186405</v>
      </c>
      <c r="D437">
        <v>-0.80861858338753589</v>
      </c>
    </row>
    <row r="438" spans="1:4" x14ac:dyDescent="0.3">
      <c r="A438">
        <v>414</v>
      </c>
      <c r="B438">
        <v>2756.1939792692101</v>
      </c>
      <c r="C438">
        <v>7.0560207307898963</v>
      </c>
      <c r="D438">
        <v>1.258544509933178E-2</v>
      </c>
    </row>
    <row r="439" spans="1:4" x14ac:dyDescent="0.3">
      <c r="A439">
        <v>415</v>
      </c>
      <c r="B439">
        <v>2902.2049934986217</v>
      </c>
      <c r="C439">
        <v>-250.60499349862175</v>
      </c>
      <c r="D439">
        <v>-0.44699066338233751</v>
      </c>
    </row>
    <row r="440" spans="1:4" x14ac:dyDescent="0.3">
      <c r="A440">
        <v>416</v>
      </c>
      <c r="B440">
        <v>2741.2133690541541</v>
      </c>
      <c r="C440">
        <v>6.2866309458459</v>
      </c>
      <c r="D440">
        <v>1.1213125874680726E-2</v>
      </c>
    </row>
    <row r="441" spans="1:4" x14ac:dyDescent="0.3">
      <c r="A441">
        <v>417</v>
      </c>
      <c r="B441">
        <v>2884.6277441796224</v>
      </c>
      <c r="C441">
        <v>-249.82774417962219</v>
      </c>
      <c r="D441">
        <v>-0.44560432552903773</v>
      </c>
    </row>
    <row r="442" spans="1:4" x14ac:dyDescent="0.3">
      <c r="A442">
        <v>418</v>
      </c>
      <c r="B442">
        <v>2472.893994980042</v>
      </c>
      <c r="C442">
        <v>462.10600501995805</v>
      </c>
      <c r="D442">
        <v>0.82423365493700274</v>
      </c>
    </row>
    <row r="443" spans="1:4" x14ac:dyDescent="0.3">
      <c r="A443">
        <v>419</v>
      </c>
      <c r="B443">
        <v>2732.8908078235677</v>
      </c>
      <c r="C443">
        <v>5.859192176432316</v>
      </c>
      <c r="D443">
        <v>1.0450726305429691E-2</v>
      </c>
    </row>
    <row r="444" spans="1:4" x14ac:dyDescent="0.3">
      <c r="A444">
        <v>420</v>
      </c>
      <c r="B444">
        <v>2676.2973914555787</v>
      </c>
      <c r="C444">
        <v>2.9526085444213095</v>
      </c>
      <c r="D444">
        <v>5.2664092345250796E-3</v>
      </c>
    </row>
    <row r="445" spans="1:4" x14ac:dyDescent="0.3">
      <c r="A445">
        <v>421</v>
      </c>
      <c r="B445">
        <v>2572.7647297470812</v>
      </c>
      <c r="C445">
        <v>181.23527025291878</v>
      </c>
      <c r="D445">
        <v>0.32325961485310512</v>
      </c>
    </row>
    <row r="446" spans="1:4" x14ac:dyDescent="0.3">
      <c r="A446">
        <v>422</v>
      </c>
      <c r="B446">
        <v>2669.6393424711091</v>
      </c>
      <c r="C446">
        <v>2.6106575288908971</v>
      </c>
      <c r="D446">
        <v>4.6564895791250619E-3</v>
      </c>
    </row>
    <row r="447" spans="1:4" x14ac:dyDescent="0.3">
      <c r="A447">
        <v>423</v>
      </c>
      <c r="B447">
        <v>2562.1118513719302</v>
      </c>
      <c r="C447">
        <v>179.88814862806976</v>
      </c>
      <c r="D447">
        <v>0.32085682638372348</v>
      </c>
    </row>
    <row r="448" spans="1:4" x14ac:dyDescent="0.3">
      <c r="A448">
        <v>424</v>
      </c>
      <c r="B448">
        <v>2556.7854121843548</v>
      </c>
      <c r="C448">
        <v>179.21458781564525</v>
      </c>
      <c r="D448">
        <v>0.31965543214903264</v>
      </c>
    </row>
    <row r="449" spans="1:4" x14ac:dyDescent="0.3">
      <c r="A449">
        <v>425</v>
      </c>
      <c r="B449">
        <v>2648.000683271584</v>
      </c>
      <c r="C449">
        <v>1.4993167284160336</v>
      </c>
      <c r="D449">
        <v>2.6742506990731795E-3</v>
      </c>
    </row>
    <row r="450" spans="1:4" x14ac:dyDescent="0.3">
      <c r="A450">
        <v>426</v>
      </c>
      <c r="B450">
        <v>2538.142875027841</v>
      </c>
      <c r="C450">
        <v>176.857124972159</v>
      </c>
      <c r="D450">
        <v>0.31545055232761388</v>
      </c>
    </row>
    <row r="451" spans="1:4" x14ac:dyDescent="0.3">
      <c r="A451">
        <v>427</v>
      </c>
      <c r="B451">
        <v>2621.368487333707</v>
      </c>
      <c r="C451">
        <v>0.13151266629301972</v>
      </c>
      <c r="D451">
        <v>2.345720774706756E-4</v>
      </c>
    </row>
    <row r="452" spans="1:4" x14ac:dyDescent="0.3">
      <c r="A452">
        <v>428</v>
      </c>
      <c r="B452">
        <v>2618.0394628414724</v>
      </c>
      <c r="C452">
        <v>-3.9462841472413857E-2</v>
      </c>
      <c r="D452">
        <v>-7.0387750229738741E-5</v>
      </c>
    </row>
    <row r="453" spans="1:4" x14ac:dyDescent="0.3">
      <c r="A453">
        <v>429</v>
      </c>
      <c r="B453">
        <v>2609.7169016108855</v>
      </c>
      <c r="C453">
        <v>-0.46690161088554305</v>
      </c>
      <c r="D453">
        <v>-8.3278731947996351E-4</v>
      </c>
    </row>
    <row r="454" spans="1:4" x14ac:dyDescent="0.3">
      <c r="A454">
        <v>430</v>
      </c>
      <c r="B454">
        <v>2360.0400646932876</v>
      </c>
      <c r="C454">
        <v>433.7099353067124</v>
      </c>
      <c r="D454">
        <v>0.7735851109420302</v>
      </c>
    </row>
    <row r="455" spans="1:4" x14ac:dyDescent="0.3">
      <c r="A455">
        <v>431</v>
      </c>
      <c r="B455">
        <v>2357.0439426502762</v>
      </c>
      <c r="C455">
        <v>432.95605734972378</v>
      </c>
      <c r="D455">
        <v>0.7722404593315445</v>
      </c>
    </row>
    <row r="456" spans="1:4" x14ac:dyDescent="0.3">
      <c r="A456">
        <v>432</v>
      </c>
      <c r="B456">
        <v>2729.3620418617988</v>
      </c>
      <c r="C456">
        <v>-242.96204186179875</v>
      </c>
      <c r="D456">
        <v>-0.43335834115823374</v>
      </c>
    </row>
    <row r="457" spans="1:4" x14ac:dyDescent="0.3">
      <c r="A457">
        <v>433</v>
      </c>
      <c r="B457">
        <v>2487.5417027458743</v>
      </c>
      <c r="C457">
        <v>170.45829725412568</v>
      </c>
      <c r="D457">
        <v>0.3040373070980501</v>
      </c>
    </row>
    <row r="458" spans="1:4" x14ac:dyDescent="0.3">
      <c r="A458">
        <v>434</v>
      </c>
      <c r="B458">
        <v>2823.1073715631264</v>
      </c>
      <c r="C458">
        <v>-431.10737156312643</v>
      </c>
      <c r="D458">
        <v>-0.76894305781292238</v>
      </c>
    </row>
    <row r="459" spans="1:4" x14ac:dyDescent="0.3">
      <c r="A459">
        <v>435</v>
      </c>
      <c r="B459">
        <v>2479.5520439645111</v>
      </c>
      <c r="C459">
        <v>169.44795603548891</v>
      </c>
      <c r="D459">
        <v>0.30223521574601386</v>
      </c>
    </row>
    <row r="460" spans="1:4" x14ac:dyDescent="0.3">
      <c r="A460">
        <v>436</v>
      </c>
      <c r="B460">
        <v>2313.1008193527791</v>
      </c>
      <c r="C460">
        <v>421.89918064722087</v>
      </c>
      <c r="D460">
        <v>0.75251890237774954</v>
      </c>
    </row>
    <row r="461" spans="1:4" x14ac:dyDescent="0.3">
      <c r="A461">
        <v>437</v>
      </c>
      <c r="B461">
        <v>2452.9198480266341</v>
      </c>
      <c r="C461">
        <v>166.0801519733659</v>
      </c>
      <c r="D461">
        <v>0.29622824457255886</v>
      </c>
    </row>
    <row r="462" spans="1:4" x14ac:dyDescent="0.3">
      <c r="A462">
        <v>438</v>
      </c>
      <c r="B462">
        <v>2295.1240870947122</v>
      </c>
      <c r="C462">
        <v>417.37591290528781</v>
      </c>
      <c r="D462">
        <v>0.74445099271483328</v>
      </c>
    </row>
    <row r="463" spans="1:4" x14ac:dyDescent="0.3">
      <c r="A463">
        <v>439</v>
      </c>
      <c r="B463">
        <v>2420.9612129011816</v>
      </c>
      <c r="C463">
        <v>162.03878709881837</v>
      </c>
      <c r="D463">
        <v>0.28901987916441307</v>
      </c>
    </row>
    <row r="464" spans="1:4" x14ac:dyDescent="0.3">
      <c r="A464">
        <v>440</v>
      </c>
      <c r="B464">
        <v>2626.8280875009718</v>
      </c>
      <c r="C464">
        <v>-238.42808750097174</v>
      </c>
      <c r="D464">
        <v>-0.4252713703473251</v>
      </c>
    </row>
    <row r="465" spans="1:4" x14ac:dyDescent="0.3">
      <c r="A465">
        <v>441</v>
      </c>
      <c r="B465">
        <v>2705.9257094364671</v>
      </c>
      <c r="C465">
        <v>-417.92570943646706</v>
      </c>
      <c r="D465">
        <v>-0.74543163525018841</v>
      </c>
    </row>
    <row r="466" spans="1:4" x14ac:dyDescent="0.3">
      <c r="A466">
        <v>442</v>
      </c>
      <c r="B466">
        <v>2453.2527504758573</v>
      </c>
      <c r="C466">
        <v>-8.5027504758572832</v>
      </c>
      <c r="D466">
        <v>-1.5165899221392949E-2</v>
      </c>
    </row>
    <row r="467" spans="1:4" x14ac:dyDescent="0.3">
      <c r="A467">
        <v>443</v>
      </c>
      <c r="B467">
        <v>2439.936652506919</v>
      </c>
      <c r="C467">
        <v>-9.1866525069190175</v>
      </c>
      <c r="D467">
        <v>-1.6385738532194608E-2</v>
      </c>
    </row>
    <row r="468" spans="1:4" x14ac:dyDescent="0.3">
      <c r="A468">
        <v>444</v>
      </c>
      <c r="B468">
        <v>2171.2843759835832</v>
      </c>
      <c r="C468">
        <v>386.21562401641677</v>
      </c>
      <c r="D468">
        <v>0.6888720594814125</v>
      </c>
    </row>
    <row r="469" spans="1:4" x14ac:dyDescent="0.3">
      <c r="A469">
        <v>445</v>
      </c>
      <c r="B469">
        <v>2621.7013897829306</v>
      </c>
      <c r="C469">
        <v>-408.45138978293062</v>
      </c>
      <c r="D469">
        <v>-0.72853280028322331</v>
      </c>
    </row>
    <row r="470" spans="1:4" x14ac:dyDescent="0.3">
      <c r="A470">
        <v>446</v>
      </c>
      <c r="B470">
        <v>2157.3024731161977</v>
      </c>
      <c r="C470">
        <v>382.69752688380231</v>
      </c>
      <c r="D470">
        <v>0.68259701863247801</v>
      </c>
    </row>
    <row r="471" spans="1:4" x14ac:dyDescent="0.3">
      <c r="A471">
        <v>447</v>
      </c>
      <c r="B471">
        <v>2377.5174432775193</v>
      </c>
      <c r="C471">
        <v>-12.392443277519305</v>
      </c>
      <c r="D471">
        <v>-2.2103735301574539E-2</v>
      </c>
    </row>
    <row r="472" spans="1:4" x14ac:dyDescent="0.3">
      <c r="A472">
        <v>448</v>
      </c>
      <c r="B472">
        <v>2282.4737940242203</v>
      </c>
      <c r="C472">
        <v>144.5262059757797</v>
      </c>
      <c r="D472">
        <v>0.25778362906244884</v>
      </c>
    </row>
    <row r="473" spans="1:4" x14ac:dyDescent="0.3">
      <c r="A473">
        <v>449</v>
      </c>
      <c r="B473">
        <v>2145.3179849441531</v>
      </c>
      <c r="C473">
        <v>379.68201505584693</v>
      </c>
      <c r="D473">
        <v>0.6772184121905338</v>
      </c>
    </row>
    <row r="474" spans="1:4" x14ac:dyDescent="0.3">
      <c r="A474">
        <v>450</v>
      </c>
      <c r="B474">
        <v>2277.1473548366448</v>
      </c>
      <c r="C474">
        <v>143.85264516335519</v>
      </c>
      <c r="D474">
        <v>0.25658223482775805</v>
      </c>
    </row>
    <row r="475" spans="1:4" x14ac:dyDescent="0.3">
      <c r="A475">
        <v>451</v>
      </c>
      <c r="B475">
        <v>2555.7867048366843</v>
      </c>
      <c r="C475">
        <v>-401.03670483668429</v>
      </c>
      <c r="D475">
        <v>-0.71530762509168466</v>
      </c>
    </row>
    <row r="476" spans="1:4" x14ac:dyDescent="0.3">
      <c r="A476">
        <v>452</v>
      </c>
      <c r="B476">
        <v>2555.7867048366843</v>
      </c>
      <c r="C476">
        <v>-401.03670483668429</v>
      </c>
      <c r="D476">
        <v>-0.71530762509168466</v>
      </c>
    </row>
    <row r="477" spans="1:4" x14ac:dyDescent="0.3">
      <c r="A477">
        <v>453</v>
      </c>
      <c r="B477">
        <v>2335.0723810015279</v>
      </c>
      <c r="C477">
        <v>-14.572381001527901</v>
      </c>
      <c r="D477">
        <v>-2.5991973104753603E-2</v>
      </c>
    </row>
    <row r="478" spans="1:4" x14ac:dyDescent="0.3">
      <c r="A478">
        <v>454</v>
      </c>
      <c r="B478">
        <v>2245.1887197111923</v>
      </c>
      <c r="C478">
        <v>139.81128028880767</v>
      </c>
      <c r="D478">
        <v>0.2493738694196122</v>
      </c>
    </row>
    <row r="479" spans="1:4" x14ac:dyDescent="0.3">
      <c r="A479">
        <v>455</v>
      </c>
      <c r="B479">
        <v>2107.3671057326783</v>
      </c>
      <c r="C479">
        <v>370.13289426732172</v>
      </c>
      <c r="D479">
        <v>0.66018615845771089</v>
      </c>
    </row>
    <row r="480" spans="1:4" x14ac:dyDescent="0.3">
      <c r="A480">
        <v>456</v>
      </c>
      <c r="B480">
        <v>2544.8009240123101</v>
      </c>
      <c r="C480">
        <v>-399.80092401231013</v>
      </c>
      <c r="D480">
        <v>-0.71310342922642855</v>
      </c>
    </row>
    <row r="481" spans="1:4" x14ac:dyDescent="0.3">
      <c r="A481">
        <v>457</v>
      </c>
      <c r="B481">
        <v>2226.5461825546781</v>
      </c>
      <c r="C481">
        <v>137.45381744532187</v>
      </c>
      <c r="D481">
        <v>0.24516898959819428</v>
      </c>
    </row>
    <row r="482" spans="1:4" x14ac:dyDescent="0.3">
      <c r="A482">
        <v>458</v>
      </c>
      <c r="B482">
        <v>2223.8829629608908</v>
      </c>
      <c r="C482">
        <v>137.11703703910916</v>
      </c>
      <c r="D482">
        <v>0.24456829248084805</v>
      </c>
    </row>
    <row r="483" spans="1:4" x14ac:dyDescent="0.3">
      <c r="A483">
        <v>459</v>
      </c>
      <c r="B483">
        <v>2526.4912893050196</v>
      </c>
      <c r="C483">
        <v>-397.74128930501956</v>
      </c>
      <c r="D483">
        <v>-0.70942976945100134</v>
      </c>
    </row>
    <row r="484" spans="1:4" x14ac:dyDescent="0.3">
      <c r="A484">
        <v>460</v>
      </c>
      <c r="B484">
        <v>2260.1693299262483</v>
      </c>
      <c r="C484">
        <v>-18.419329926248338</v>
      </c>
      <c r="D484">
        <v>-3.285356922800968E-2</v>
      </c>
    </row>
    <row r="485" spans="1:4" x14ac:dyDescent="0.3">
      <c r="A485">
        <v>461</v>
      </c>
      <c r="B485">
        <v>2467.9004582416901</v>
      </c>
      <c r="C485">
        <v>-391.1504582416901</v>
      </c>
      <c r="D485">
        <v>-0.69767405816963468</v>
      </c>
    </row>
    <row r="486" spans="1:4" x14ac:dyDescent="0.3">
      <c r="A486">
        <v>462</v>
      </c>
      <c r="B486">
        <v>2467.9004582416901</v>
      </c>
      <c r="C486">
        <v>-391.1504582416901</v>
      </c>
      <c r="D486">
        <v>-0.69767405816963468</v>
      </c>
    </row>
    <row r="487" spans="1:4" x14ac:dyDescent="0.3">
      <c r="A487">
        <v>463</v>
      </c>
      <c r="B487">
        <v>2167.9553514913487</v>
      </c>
      <c r="C487">
        <v>130.04464850865133</v>
      </c>
      <c r="D487">
        <v>0.23195365301659346</v>
      </c>
    </row>
    <row r="488" spans="1:4" x14ac:dyDescent="0.3">
      <c r="A488">
        <v>464</v>
      </c>
      <c r="B488">
        <v>2453.2527504758573</v>
      </c>
      <c r="C488">
        <v>-389.50275047585728</v>
      </c>
      <c r="D488">
        <v>-0.69473513034929224</v>
      </c>
    </row>
    <row r="489" spans="1:4" x14ac:dyDescent="0.3">
      <c r="A489">
        <v>465</v>
      </c>
      <c r="B489">
        <v>2659.6522689944054</v>
      </c>
      <c r="C489">
        <v>-758.4022689944054</v>
      </c>
      <c r="D489">
        <v>-1.3527213827458855</v>
      </c>
    </row>
    <row r="490" spans="1:4" x14ac:dyDescent="0.3">
      <c r="A490">
        <v>466</v>
      </c>
      <c r="B490">
        <v>2233.5371339883709</v>
      </c>
      <c r="C490">
        <v>-19.787133988370897</v>
      </c>
      <c r="D490">
        <v>-3.5293247849611374E-2</v>
      </c>
    </row>
    <row r="491" spans="1:4" x14ac:dyDescent="0.3">
      <c r="A491">
        <v>467</v>
      </c>
      <c r="B491">
        <v>2117.354179209382</v>
      </c>
      <c r="C491">
        <v>123.64582079061802</v>
      </c>
      <c r="D491">
        <v>0.22054040778702969</v>
      </c>
    </row>
    <row r="492" spans="1:4" x14ac:dyDescent="0.3">
      <c r="A492">
        <v>468</v>
      </c>
      <c r="B492">
        <v>2180.2727421126169</v>
      </c>
      <c r="C492">
        <v>-22.522742112616925</v>
      </c>
      <c r="D492">
        <v>-4.017260509281638E-2</v>
      </c>
    </row>
    <row r="493" spans="1:4" x14ac:dyDescent="0.3">
      <c r="A493">
        <v>469</v>
      </c>
      <c r="B493">
        <v>1971.5429064495047</v>
      </c>
      <c r="C493">
        <v>335.9570935504953</v>
      </c>
      <c r="D493">
        <v>0.59922861878234601</v>
      </c>
    </row>
    <row r="494" spans="1:4" x14ac:dyDescent="0.3">
      <c r="A494">
        <v>470</v>
      </c>
      <c r="B494">
        <v>2170.2856686359128</v>
      </c>
      <c r="C494">
        <v>-23.035668635912771</v>
      </c>
      <c r="D494">
        <v>-4.1087484575916815E-2</v>
      </c>
    </row>
    <row r="495" spans="1:4" x14ac:dyDescent="0.3">
      <c r="A495">
        <v>471</v>
      </c>
      <c r="B495">
        <v>2160.2985951592091</v>
      </c>
      <c r="C495">
        <v>-23.548595159209071</v>
      </c>
      <c r="D495">
        <v>-4.2002364059018055E-2</v>
      </c>
    </row>
    <row r="496" spans="1:4" x14ac:dyDescent="0.3">
      <c r="A496">
        <v>472</v>
      </c>
      <c r="B496">
        <v>2358.0426499979467</v>
      </c>
      <c r="C496">
        <v>-378.79264999794668</v>
      </c>
      <c r="D496">
        <v>-0.67563209951707115</v>
      </c>
    </row>
    <row r="497" spans="1:4" x14ac:dyDescent="0.3">
      <c r="A497">
        <v>473</v>
      </c>
      <c r="B497">
        <v>2347.0568691735725</v>
      </c>
      <c r="C497">
        <v>-377.55686917357252</v>
      </c>
      <c r="D497">
        <v>-0.67342790365181504</v>
      </c>
    </row>
    <row r="498" spans="1:4" x14ac:dyDescent="0.3">
      <c r="A498">
        <v>474</v>
      </c>
      <c r="B498">
        <v>2257.7058518019949</v>
      </c>
      <c r="C498">
        <v>-222.10585180199496</v>
      </c>
      <c r="D498">
        <v>-0.39615827542805476</v>
      </c>
    </row>
    <row r="499" spans="1:4" x14ac:dyDescent="0.3">
      <c r="A499">
        <v>475</v>
      </c>
      <c r="B499">
        <v>2064.089787333628</v>
      </c>
      <c r="C499">
        <v>116.91021266637199</v>
      </c>
      <c r="D499">
        <v>0.20852646544011971</v>
      </c>
    </row>
    <row r="500" spans="1:4" x14ac:dyDescent="0.3">
      <c r="A500">
        <v>476</v>
      </c>
      <c r="B500">
        <v>2064.089787333628</v>
      </c>
      <c r="C500">
        <v>116.91021266637199</v>
      </c>
      <c r="D500">
        <v>0.20852646544011971</v>
      </c>
    </row>
    <row r="501" spans="1:4" x14ac:dyDescent="0.3">
      <c r="A501">
        <v>477</v>
      </c>
      <c r="B501">
        <v>1941.5816860193929</v>
      </c>
      <c r="C501">
        <v>328.41831398060708</v>
      </c>
      <c r="D501">
        <v>0.58578210267748598</v>
      </c>
    </row>
    <row r="502" spans="1:4" x14ac:dyDescent="0.3">
      <c r="A502">
        <v>478</v>
      </c>
      <c r="B502">
        <v>2542.8035093169692</v>
      </c>
      <c r="C502">
        <v>-729.30350931696921</v>
      </c>
      <c r="D502">
        <v>-1.3008194884131536</v>
      </c>
    </row>
    <row r="503" spans="1:4" x14ac:dyDescent="0.3">
      <c r="A503">
        <v>479</v>
      </c>
      <c r="B503">
        <v>2339.7330152906561</v>
      </c>
      <c r="C503">
        <v>-376.73301529065611</v>
      </c>
      <c r="D503">
        <v>-0.67195843974164382</v>
      </c>
    </row>
    <row r="504" spans="1:4" x14ac:dyDescent="0.3">
      <c r="A504">
        <v>480</v>
      </c>
      <c r="B504">
        <v>2053.436908958477</v>
      </c>
      <c r="C504">
        <v>115.56309104152297</v>
      </c>
      <c r="D504">
        <v>0.20612367697073802</v>
      </c>
    </row>
    <row r="505" spans="1:4" x14ac:dyDescent="0.3">
      <c r="A505">
        <v>481</v>
      </c>
      <c r="B505">
        <v>2332.4091614077402</v>
      </c>
      <c r="C505">
        <v>-375.90916140774016</v>
      </c>
      <c r="D505">
        <v>-0.67048897583147338</v>
      </c>
    </row>
    <row r="506" spans="1:4" x14ac:dyDescent="0.3">
      <c r="A506">
        <v>482</v>
      </c>
      <c r="B506">
        <v>2317.7614536419073</v>
      </c>
      <c r="C506">
        <v>-374.26145364190734</v>
      </c>
      <c r="D506">
        <v>-0.66755004801113094</v>
      </c>
    </row>
    <row r="507" spans="1:4" x14ac:dyDescent="0.3">
      <c r="A507">
        <v>483</v>
      </c>
      <c r="B507">
        <v>2210.8331869513308</v>
      </c>
      <c r="C507">
        <v>-220.03318695133089</v>
      </c>
      <c r="D507">
        <v>-0.39246137448592455</v>
      </c>
    </row>
    <row r="508" spans="1:4" x14ac:dyDescent="0.3">
      <c r="A508">
        <v>484</v>
      </c>
      <c r="B508">
        <v>1901.6333921125772</v>
      </c>
      <c r="C508">
        <v>318.36660788742279</v>
      </c>
      <c r="D508">
        <v>0.56785341453767268</v>
      </c>
    </row>
    <row r="509" spans="1:4" x14ac:dyDescent="0.3">
      <c r="A509">
        <v>485</v>
      </c>
      <c r="B509">
        <v>1899.6359774172363</v>
      </c>
      <c r="C509">
        <v>317.86402258276371</v>
      </c>
      <c r="D509">
        <v>0.5669569801306823</v>
      </c>
    </row>
    <row r="510" spans="1:4" x14ac:dyDescent="0.3">
      <c r="A510">
        <v>486</v>
      </c>
      <c r="B510">
        <v>1897.6385627218956</v>
      </c>
      <c r="C510">
        <v>317.3614372781044</v>
      </c>
      <c r="D510">
        <v>0.56606054572369147</v>
      </c>
    </row>
    <row r="511" spans="1:4" x14ac:dyDescent="0.3">
      <c r="A511">
        <v>487</v>
      </c>
      <c r="B511">
        <v>2202.0445622918314</v>
      </c>
      <c r="C511">
        <v>-219.64456229183133</v>
      </c>
      <c r="D511">
        <v>-0.39176820555927505</v>
      </c>
    </row>
    <row r="512" spans="1:4" x14ac:dyDescent="0.3">
      <c r="A512">
        <v>488</v>
      </c>
      <c r="B512">
        <v>2199.115020738665</v>
      </c>
      <c r="C512">
        <v>-219.51502073866504</v>
      </c>
      <c r="D512">
        <v>-0.39153714925039229</v>
      </c>
    </row>
    <row r="513" spans="1:4" x14ac:dyDescent="0.3">
      <c r="A513">
        <v>489</v>
      </c>
      <c r="B513">
        <v>2281.1421842273267</v>
      </c>
      <c r="C513">
        <v>-370.14218422732665</v>
      </c>
      <c r="D513">
        <v>-0.66020272846027728</v>
      </c>
    </row>
    <row r="514" spans="1:4" x14ac:dyDescent="0.3">
      <c r="A514">
        <v>490</v>
      </c>
      <c r="B514">
        <v>2083.7310318378122</v>
      </c>
      <c r="C514">
        <v>-27.481031837812225</v>
      </c>
      <c r="D514">
        <v>-4.9016440096124346E-2</v>
      </c>
    </row>
    <row r="515" spans="1:4" x14ac:dyDescent="0.3">
      <c r="A515">
        <v>491</v>
      </c>
      <c r="B515">
        <v>2002.8357366765104</v>
      </c>
      <c r="C515">
        <v>109.16426332348965</v>
      </c>
      <c r="D515">
        <v>0.19471043174117428</v>
      </c>
    </row>
    <row r="516" spans="1:4" x14ac:dyDescent="0.3">
      <c r="A516">
        <v>492</v>
      </c>
      <c r="B516">
        <v>1992.1828583013594</v>
      </c>
      <c r="C516">
        <v>107.81714169864063</v>
      </c>
      <c r="D516">
        <v>0.19230764327179259</v>
      </c>
    </row>
    <row r="517" spans="1:4" x14ac:dyDescent="0.3">
      <c r="A517">
        <v>493</v>
      </c>
      <c r="B517">
        <v>2047.1117624232311</v>
      </c>
      <c r="C517">
        <v>-29.361762423231085</v>
      </c>
      <c r="D517">
        <v>-5.237099820082728E-2</v>
      </c>
    </row>
    <row r="518" spans="1:4" x14ac:dyDescent="0.3">
      <c r="A518">
        <v>494</v>
      </c>
      <c r="B518">
        <v>1962.8874427696946</v>
      </c>
      <c r="C518">
        <v>104.11255723030536</v>
      </c>
      <c r="D518">
        <v>0.18569997498099219</v>
      </c>
    </row>
    <row r="519" spans="1:4" x14ac:dyDescent="0.3">
      <c r="A519">
        <v>495</v>
      </c>
      <c r="B519">
        <v>2204.2417184567062</v>
      </c>
      <c r="C519">
        <v>-361.49171845670617</v>
      </c>
      <c r="D519">
        <v>-0.64477335740348252</v>
      </c>
    </row>
    <row r="520" spans="1:4" x14ac:dyDescent="0.3">
      <c r="A520">
        <v>496</v>
      </c>
      <c r="B520">
        <v>1933.5920272380297</v>
      </c>
      <c r="C520">
        <v>100.40797276197031</v>
      </c>
      <c r="D520">
        <v>0.17909230669019219</v>
      </c>
    </row>
    <row r="521" spans="1:4" x14ac:dyDescent="0.3">
      <c r="A521">
        <v>497</v>
      </c>
      <c r="B521">
        <v>1997.1763950397115</v>
      </c>
      <c r="C521">
        <v>-31.926395039711451</v>
      </c>
      <c r="D521">
        <v>-5.6945395616331468E-2</v>
      </c>
    </row>
    <row r="522" spans="1:4" x14ac:dyDescent="0.3">
      <c r="A522">
        <v>498</v>
      </c>
      <c r="B522">
        <v>1914.9494900815157</v>
      </c>
      <c r="C522">
        <v>98.050509918484295</v>
      </c>
      <c r="D522">
        <v>0.17488742686877384</v>
      </c>
    </row>
    <row r="523" spans="1:4" x14ac:dyDescent="0.3">
      <c r="A523">
        <v>499</v>
      </c>
      <c r="B523">
        <v>2093.6515248246715</v>
      </c>
      <c r="C523">
        <v>-214.85152482467151</v>
      </c>
      <c r="D523">
        <v>-0.3832191221306005</v>
      </c>
    </row>
    <row r="524" spans="1:4" x14ac:dyDescent="0.3">
      <c r="A524">
        <v>500</v>
      </c>
      <c r="B524">
        <v>2160.2985951592091</v>
      </c>
      <c r="C524">
        <v>-356.54859515920907</v>
      </c>
      <c r="D524">
        <v>-0.63595657394245764</v>
      </c>
    </row>
    <row r="525" spans="1:4" x14ac:dyDescent="0.3">
      <c r="A525">
        <v>501</v>
      </c>
      <c r="B525">
        <v>1787.7807544781524</v>
      </c>
      <c r="C525">
        <v>289.7192455218476</v>
      </c>
      <c r="D525">
        <v>0.51675665333920484</v>
      </c>
    </row>
    <row r="526" spans="1:4" x14ac:dyDescent="0.3">
      <c r="A526">
        <v>502</v>
      </c>
      <c r="B526">
        <v>1890.9805137374262</v>
      </c>
      <c r="C526">
        <v>95.019486262573764</v>
      </c>
      <c r="D526">
        <v>0.16948115281266468</v>
      </c>
    </row>
    <row r="527" spans="1:4" x14ac:dyDescent="0.3">
      <c r="A527">
        <v>503</v>
      </c>
      <c r="B527">
        <v>2131.0031796275443</v>
      </c>
      <c r="C527">
        <v>-353.25317962754434</v>
      </c>
      <c r="D527">
        <v>-0.63007871830177431</v>
      </c>
    </row>
    <row r="528" spans="1:4" x14ac:dyDescent="0.3">
      <c r="A528">
        <v>504</v>
      </c>
      <c r="B528">
        <v>1763.8117781340629</v>
      </c>
      <c r="C528">
        <v>283.68822186593707</v>
      </c>
      <c r="D528">
        <v>0.50599944045531697</v>
      </c>
    </row>
    <row r="529" spans="1:4" x14ac:dyDescent="0.3">
      <c r="A529">
        <v>505</v>
      </c>
      <c r="B529">
        <v>2120.0173988031697</v>
      </c>
      <c r="C529">
        <v>-352.01739880316973</v>
      </c>
      <c r="D529">
        <v>-0.62787452243651742</v>
      </c>
    </row>
    <row r="530" spans="1:4" x14ac:dyDescent="0.3">
      <c r="A530">
        <v>506</v>
      </c>
      <c r="B530">
        <v>1727.8583136179288</v>
      </c>
      <c r="C530">
        <v>274.64168638207116</v>
      </c>
      <c r="D530">
        <v>0.48986362112948489</v>
      </c>
    </row>
    <row r="531" spans="1:4" x14ac:dyDescent="0.3">
      <c r="A531">
        <v>507</v>
      </c>
      <c r="B531">
        <v>1988.188028910678</v>
      </c>
      <c r="C531">
        <v>-210.18802891067799</v>
      </c>
      <c r="D531">
        <v>-0.3749010950108087</v>
      </c>
    </row>
    <row r="532" spans="1:4" x14ac:dyDescent="0.3">
      <c r="A532">
        <v>508</v>
      </c>
      <c r="B532">
        <v>1709.8815813598617</v>
      </c>
      <c r="C532">
        <v>270.11841864013832</v>
      </c>
      <c r="D532">
        <v>0.48179571146656908</v>
      </c>
    </row>
    <row r="533" spans="1:4" x14ac:dyDescent="0.3">
      <c r="A533">
        <v>509</v>
      </c>
      <c r="B533">
        <v>1929.5971978473481</v>
      </c>
      <c r="C533">
        <v>-207.59719784734807</v>
      </c>
      <c r="D533">
        <v>-0.37027996883314623</v>
      </c>
    </row>
    <row r="534" spans="1:4" x14ac:dyDescent="0.3">
      <c r="A534">
        <v>510</v>
      </c>
      <c r="B534">
        <v>1657.9487992810014</v>
      </c>
      <c r="C534">
        <v>257.05120071899864</v>
      </c>
      <c r="D534">
        <v>0.45848841688481162</v>
      </c>
    </row>
    <row r="535" spans="1:4" x14ac:dyDescent="0.3">
      <c r="A535">
        <v>511</v>
      </c>
      <c r="B535">
        <v>1995.5118827935942</v>
      </c>
      <c r="C535">
        <v>-338.01188279359417</v>
      </c>
      <c r="D535">
        <v>-0.60289363596361256</v>
      </c>
    </row>
    <row r="536" spans="1:4" x14ac:dyDescent="0.3">
      <c r="A536">
        <v>512</v>
      </c>
      <c r="B536">
        <v>1809.0865112284541</v>
      </c>
      <c r="C536">
        <v>-41.586511228454128</v>
      </c>
      <c r="D536">
        <v>-7.4175625881397173E-2</v>
      </c>
    </row>
    <row r="537" spans="1:4" x14ac:dyDescent="0.3">
      <c r="A537">
        <v>513</v>
      </c>
      <c r="B537">
        <v>1800.7639499978675</v>
      </c>
      <c r="C537">
        <v>-42.013949997867485</v>
      </c>
      <c r="D537">
        <v>-7.4938025450647802E-2</v>
      </c>
    </row>
    <row r="538" spans="1:4" x14ac:dyDescent="0.3">
      <c r="A538">
        <v>514</v>
      </c>
      <c r="B538">
        <v>1731.1873381101634</v>
      </c>
      <c r="C538">
        <v>74.81266188983659</v>
      </c>
      <c r="D538">
        <v>0.13343932577193635</v>
      </c>
    </row>
    <row r="539" spans="1:4" x14ac:dyDescent="0.3">
      <c r="A539">
        <v>515</v>
      </c>
      <c r="B539">
        <v>1958.892613379013</v>
      </c>
      <c r="C539">
        <v>-333.89261337901303</v>
      </c>
      <c r="D539">
        <v>-0.59554631641275813</v>
      </c>
    </row>
    <row r="540" spans="1:4" x14ac:dyDescent="0.3">
      <c r="A540">
        <v>516</v>
      </c>
      <c r="B540">
        <v>2122.6806183969575</v>
      </c>
      <c r="C540">
        <v>-624.68061839695747</v>
      </c>
      <c r="D540">
        <v>-1.1142092586470369</v>
      </c>
    </row>
    <row r="541" spans="1:4" x14ac:dyDescent="0.3">
      <c r="A541">
        <v>517</v>
      </c>
      <c r="B541">
        <v>2120.0173988031697</v>
      </c>
      <c r="C541">
        <v>-624.01739880316973</v>
      </c>
      <c r="D541">
        <v>-1.113026309488456</v>
      </c>
    </row>
    <row r="542" spans="1:4" x14ac:dyDescent="0.3">
      <c r="A542">
        <v>518</v>
      </c>
      <c r="B542">
        <v>1611.0095539404929</v>
      </c>
      <c r="C542">
        <v>245.24044605950712</v>
      </c>
      <c r="D542">
        <v>0.43742220832053103</v>
      </c>
    </row>
    <row r="543" spans="1:4" x14ac:dyDescent="0.3">
      <c r="A543">
        <v>519</v>
      </c>
      <c r="B543">
        <v>1769.1382173216384</v>
      </c>
      <c r="C543">
        <v>-43.638217321638422</v>
      </c>
      <c r="D543">
        <v>-7.7835143813800522E-2</v>
      </c>
    </row>
    <row r="544" spans="1:4" x14ac:dyDescent="0.3">
      <c r="A544">
        <v>520</v>
      </c>
      <c r="B544">
        <v>1769.1382173216384</v>
      </c>
      <c r="C544">
        <v>-43.638217321638422</v>
      </c>
      <c r="D544">
        <v>-7.7835143813800522E-2</v>
      </c>
    </row>
    <row r="545" spans="1:4" x14ac:dyDescent="0.3">
      <c r="A545">
        <v>521</v>
      </c>
      <c r="B545">
        <v>1701.8919225784987</v>
      </c>
      <c r="C545">
        <v>71.108077421501321</v>
      </c>
      <c r="D545">
        <v>0.12683165748113592</v>
      </c>
    </row>
    <row r="546" spans="1:4" x14ac:dyDescent="0.3">
      <c r="A546">
        <v>522</v>
      </c>
      <c r="B546">
        <v>1580.0496261627106</v>
      </c>
      <c r="C546">
        <v>237.45037383728936</v>
      </c>
      <c r="D546">
        <v>0.4235274750121758</v>
      </c>
    </row>
    <row r="547" spans="1:4" x14ac:dyDescent="0.3">
      <c r="A547">
        <v>523</v>
      </c>
      <c r="B547">
        <v>1824.1337019333546</v>
      </c>
      <c r="C547">
        <v>-202.93370193335454</v>
      </c>
      <c r="D547">
        <v>-0.36196194171335444</v>
      </c>
    </row>
    <row r="548" spans="1:4" x14ac:dyDescent="0.3">
      <c r="A548">
        <v>524</v>
      </c>
      <c r="B548">
        <v>1724.1963866764706</v>
      </c>
      <c r="C548">
        <v>-45.946386676470638</v>
      </c>
      <c r="D548">
        <v>-8.1952101487754087E-2</v>
      </c>
    </row>
    <row r="549" spans="1:4" x14ac:dyDescent="0.3">
      <c r="A549">
        <v>525</v>
      </c>
      <c r="B549">
        <v>1648.6275307027443</v>
      </c>
      <c r="C549">
        <v>64.372469297255748</v>
      </c>
      <c r="D549">
        <v>0.11481771513422676</v>
      </c>
    </row>
    <row r="550" spans="1:4" x14ac:dyDescent="0.3">
      <c r="A550">
        <v>526</v>
      </c>
      <c r="B550">
        <v>2026.1389081221528</v>
      </c>
      <c r="C550">
        <v>-600.63890812215277</v>
      </c>
      <c r="D550">
        <v>-1.0713273516484838</v>
      </c>
    </row>
    <row r="551" spans="1:4" x14ac:dyDescent="0.3">
      <c r="A551">
        <v>527</v>
      </c>
      <c r="B551">
        <v>1856.358659018186</v>
      </c>
      <c r="C551">
        <v>-322.35865901818602</v>
      </c>
      <c r="D551">
        <v>-0.5749738216703657</v>
      </c>
    </row>
    <row r="552" spans="1:4" x14ac:dyDescent="0.3">
      <c r="A552">
        <v>528</v>
      </c>
      <c r="B552">
        <v>1698.3964468616523</v>
      </c>
      <c r="C552">
        <v>-47.271446861652294</v>
      </c>
      <c r="D552">
        <v>-8.4315540152431492E-2</v>
      </c>
    </row>
    <row r="553" spans="1:4" x14ac:dyDescent="0.3">
      <c r="A553">
        <v>529</v>
      </c>
      <c r="B553">
        <v>1990.1854436060187</v>
      </c>
      <c r="C553">
        <v>-591.68544360601868</v>
      </c>
      <c r="D553">
        <v>-1.0553575380076434</v>
      </c>
    </row>
    <row r="554" spans="1:4" x14ac:dyDescent="0.3">
      <c r="A554">
        <v>530</v>
      </c>
      <c r="B554">
        <v>1745.0360799978596</v>
      </c>
      <c r="C554">
        <v>-199.43607999785968</v>
      </c>
      <c r="D554">
        <v>-0.3557234213735111</v>
      </c>
    </row>
    <row r="555" spans="1:4" x14ac:dyDescent="0.3">
      <c r="A555">
        <v>531</v>
      </c>
      <c r="B555">
        <v>1504.1478677397608</v>
      </c>
      <c r="C555">
        <v>218.35213226023916</v>
      </c>
      <c r="D555">
        <v>0.38946296754653043</v>
      </c>
    </row>
    <row r="556" spans="1:4" x14ac:dyDescent="0.3">
      <c r="A556">
        <v>532</v>
      </c>
      <c r="B556">
        <v>1590.0366996394146</v>
      </c>
      <c r="C556">
        <v>56.963300360585436</v>
      </c>
      <c r="D556">
        <v>0.10160237855262633</v>
      </c>
    </row>
    <row r="557" spans="1:4" x14ac:dyDescent="0.3">
      <c r="A557">
        <v>533</v>
      </c>
      <c r="B557">
        <v>1948.2397350038623</v>
      </c>
      <c r="C557">
        <v>-581.23973500386228</v>
      </c>
      <c r="D557">
        <v>-1.0367260887599963</v>
      </c>
    </row>
    <row r="558" spans="1:4" x14ac:dyDescent="0.3">
      <c r="A558">
        <v>534</v>
      </c>
      <c r="B558">
        <v>1727.4588306788607</v>
      </c>
      <c r="C558">
        <v>-198.6588306788608</v>
      </c>
      <c r="D558">
        <v>-0.35433708352021248</v>
      </c>
    </row>
    <row r="559" spans="1:4" x14ac:dyDescent="0.3">
      <c r="A559">
        <v>535</v>
      </c>
      <c r="B559">
        <v>1940.9158811209459</v>
      </c>
      <c r="C559">
        <v>-579.41588112094587</v>
      </c>
      <c r="D559">
        <v>-1.033472978573899</v>
      </c>
    </row>
    <row r="560" spans="1:4" x14ac:dyDescent="0.3">
      <c r="A560">
        <v>536</v>
      </c>
      <c r="B560">
        <v>1902.6320994602477</v>
      </c>
      <c r="C560">
        <v>-569.88209946024767</v>
      </c>
      <c r="D560">
        <v>-1.0164680844193006</v>
      </c>
    </row>
    <row r="561" spans="1:4" x14ac:dyDescent="0.3">
      <c r="A561">
        <v>537</v>
      </c>
      <c r="B561">
        <v>1606.0160172021408</v>
      </c>
      <c r="C561">
        <v>-52.016017202140802</v>
      </c>
      <c r="D561">
        <v>-9.2778175371113936E-2</v>
      </c>
    </row>
    <row r="562" spans="1:4" x14ac:dyDescent="0.3">
      <c r="A562">
        <v>538</v>
      </c>
      <c r="B562">
        <v>1899.6359774172363</v>
      </c>
      <c r="C562">
        <v>-569.13597741723629</v>
      </c>
      <c r="D562">
        <v>-1.0151372666158969</v>
      </c>
    </row>
    <row r="563" spans="1:4" x14ac:dyDescent="0.3">
      <c r="A563">
        <v>539</v>
      </c>
      <c r="B563">
        <v>1452.2150856609003</v>
      </c>
      <c r="C563">
        <v>205.28491433909971</v>
      </c>
      <c r="D563">
        <v>0.36615567296477342</v>
      </c>
    </row>
    <row r="564" spans="1:4" x14ac:dyDescent="0.3">
      <c r="A564">
        <v>540</v>
      </c>
      <c r="B564">
        <v>1592.6999192332023</v>
      </c>
      <c r="C564">
        <v>-52.699919233202309</v>
      </c>
      <c r="D564">
        <v>-9.3998014681915182E-2</v>
      </c>
    </row>
    <row r="565" spans="1:4" x14ac:dyDescent="0.3">
      <c r="A565">
        <v>541</v>
      </c>
      <c r="B565">
        <v>1587.7063824948505</v>
      </c>
      <c r="C565">
        <v>-52.956382494850459</v>
      </c>
      <c r="D565">
        <v>-9.4455454423465812E-2</v>
      </c>
    </row>
    <row r="566" spans="1:4" x14ac:dyDescent="0.3">
      <c r="A566">
        <v>542</v>
      </c>
      <c r="B566">
        <v>1569.3967477875599</v>
      </c>
      <c r="C566">
        <v>-53.896747787559889</v>
      </c>
      <c r="D566">
        <v>-9.6132733475817272E-2</v>
      </c>
    </row>
    <row r="567" spans="1:4" x14ac:dyDescent="0.3">
      <c r="A567">
        <v>543</v>
      </c>
      <c r="B567">
        <v>1568.5644916645012</v>
      </c>
      <c r="C567">
        <v>-53.939491664501247</v>
      </c>
      <c r="D567">
        <v>-9.6208973432742373E-2</v>
      </c>
    </row>
    <row r="568" spans="1:4" x14ac:dyDescent="0.3">
      <c r="A568">
        <v>544</v>
      </c>
      <c r="B568">
        <v>1804.4258769393257</v>
      </c>
      <c r="C568">
        <v>-545.42587693932569</v>
      </c>
      <c r="D568">
        <v>-0.97284683419663454</v>
      </c>
    </row>
    <row r="569" spans="1:4" x14ac:dyDescent="0.3">
      <c r="A569">
        <v>545</v>
      </c>
      <c r="B569">
        <v>1793.1071936657279</v>
      </c>
      <c r="C569">
        <v>-542.60719366572789</v>
      </c>
      <c r="D569">
        <v>-0.96781930027266627</v>
      </c>
    </row>
    <row r="570" spans="1:4" x14ac:dyDescent="0.3">
      <c r="A570">
        <v>546</v>
      </c>
      <c r="B570">
        <v>1792.4413887672808</v>
      </c>
      <c r="C570">
        <v>-542.44138876728084</v>
      </c>
      <c r="D570">
        <v>-0.96752356298302089</v>
      </c>
    </row>
    <row r="571" spans="1:4" x14ac:dyDescent="0.3">
      <c r="A571">
        <v>547</v>
      </c>
      <c r="B571">
        <v>1791.109778970387</v>
      </c>
      <c r="C571">
        <v>-542.10977897038697</v>
      </c>
      <c r="D571">
        <v>-0.96693208840373046</v>
      </c>
    </row>
    <row r="572" spans="1:4" x14ac:dyDescent="0.3">
      <c r="A572">
        <v>548</v>
      </c>
      <c r="B572">
        <v>1772.467241813873</v>
      </c>
      <c r="C572">
        <v>-537.46724181387299</v>
      </c>
      <c r="D572">
        <v>-0.95865144429366511</v>
      </c>
    </row>
    <row r="573" spans="1:4" x14ac:dyDescent="0.3">
      <c r="A573">
        <v>549</v>
      </c>
      <c r="B573">
        <v>1629.3191886477834</v>
      </c>
      <c r="C573">
        <v>-296.81918864778345</v>
      </c>
      <c r="D573">
        <v>-0.52942044045506853</v>
      </c>
    </row>
    <row r="574" spans="1:4" x14ac:dyDescent="0.3">
      <c r="A574">
        <v>550</v>
      </c>
      <c r="B574">
        <v>1472.8550375127552</v>
      </c>
      <c r="C574">
        <v>-58.855037512755189</v>
      </c>
      <c r="D574">
        <v>-0.10497656847912523</v>
      </c>
    </row>
    <row r="575" spans="1:4" x14ac:dyDescent="0.3">
      <c r="A575">
        <v>551</v>
      </c>
      <c r="B575">
        <v>1739.1769968915266</v>
      </c>
      <c r="C575">
        <v>-529.17699689152664</v>
      </c>
      <c r="D575">
        <v>-0.94386457981140559</v>
      </c>
    </row>
    <row r="576" spans="1:4" x14ac:dyDescent="0.3">
      <c r="A576">
        <v>552</v>
      </c>
      <c r="B576">
        <v>1437.9002803442913</v>
      </c>
      <c r="C576">
        <v>-60.650280344291332</v>
      </c>
      <c r="D576">
        <v>-0.10817864666997797</v>
      </c>
    </row>
    <row r="577" spans="1:4" x14ac:dyDescent="0.3">
      <c r="A577">
        <v>553</v>
      </c>
      <c r="B577">
        <v>1510.6727557445408</v>
      </c>
      <c r="C577">
        <v>-189.07275574454093</v>
      </c>
      <c r="D577">
        <v>-0.33723891666286293</v>
      </c>
    </row>
    <row r="578" spans="1:4" x14ac:dyDescent="0.3">
      <c r="A578">
        <v>554</v>
      </c>
      <c r="B578">
        <v>1687.2442148126661</v>
      </c>
      <c r="C578">
        <v>-516.24421481266609</v>
      </c>
      <c r="D578">
        <v>-0.92079707121908028</v>
      </c>
    </row>
    <row r="579" spans="1:4" x14ac:dyDescent="0.3">
      <c r="A579">
        <v>555</v>
      </c>
      <c r="B579">
        <v>1687.2442148126661</v>
      </c>
      <c r="C579">
        <v>-516.24421481266609</v>
      </c>
      <c r="D579">
        <v>-0.92079707121908028</v>
      </c>
    </row>
    <row r="580" spans="1:4" x14ac:dyDescent="0.3">
      <c r="A580">
        <v>556</v>
      </c>
      <c r="B580">
        <v>1685.9126050157722</v>
      </c>
      <c r="C580">
        <v>-515.91260501577221</v>
      </c>
      <c r="D580">
        <v>-0.92020559663978985</v>
      </c>
    </row>
    <row r="581" spans="1:4" x14ac:dyDescent="0.3">
      <c r="A581">
        <v>557</v>
      </c>
      <c r="B581">
        <v>1677.9229462344092</v>
      </c>
      <c r="C581">
        <v>-513.92294623440921</v>
      </c>
      <c r="D581">
        <v>-0.91665674916404771</v>
      </c>
    </row>
    <row r="582" spans="1:4" x14ac:dyDescent="0.3">
      <c r="A582">
        <v>558</v>
      </c>
      <c r="B582">
        <v>1673.2623119452808</v>
      </c>
      <c r="C582">
        <v>-512.76231194528077</v>
      </c>
      <c r="D582">
        <v>-0.91458658813653149</v>
      </c>
    </row>
    <row r="583" spans="1:4" x14ac:dyDescent="0.3">
      <c r="A583">
        <v>559</v>
      </c>
      <c r="B583">
        <v>1541.4329420527888</v>
      </c>
      <c r="C583">
        <v>-286.9329420527888</v>
      </c>
      <c r="D583">
        <v>-0.51178687353301777</v>
      </c>
    </row>
    <row r="584" spans="1:4" x14ac:dyDescent="0.3">
      <c r="A584">
        <v>560</v>
      </c>
      <c r="B584">
        <v>1667.9358727577053</v>
      </c>
      <c r="C584">
        <v>-511.43587275770528</v>
      </c>
      <c r="D584">
        <v>-0.91222068981936988</v>
      </c>
    </row>
    <row r="585" spans="1:4" x14ac:dyDescent="0.3">
      <c r="A585">
        <v>561</v>
      </c>
      <c r="B585">
        <v>1534.1090881698726</v>
      </c>
      <c r="C585">
        <v>-286.10908816987262</v>
      </c>
      <c r="D585">
        <v>-0.510317409622847</v>
      </c>
    </row>
    <row r="586" spans="1:4" x14ac:dyDescent="0.3">
      <c r="A586">
        <v>562</v>
      </c>
      <c r="B586">
        <v>1659.9462139763421</v>
      </c>
      <c r="C586">
        <v>-509.44621397634205</v>
      </c>
      <c r="D586">
        <v>-0.90867184234362741</v>
      </c>
    </row>
    <row r="587" spans="1:4" x14ac:dyDescent="0.3">
      <c r="A587">
        <v>563</v>
      </c>
      <c r="B587">
        <v>1659.2804090778952</v>
      </c>
      <c r="C587">
        <v>-509.28040907789523</v>
      </c>
      <c r="D587">
        <v>-0.90837610505398236</v>
      </c>
    </row>
    <row r="588" spans="1:4" x14ac:dyDescent="0.3">
      <c r="A588">
        <v>564</v>
      </c>
      <c r="B588">
        <v>1266.4555189942073</v>
      </c>
      <c r="C588">
        <v>158.5444810057927</v>
      </c>
      <c r="D588">
        <v>0.28278727311464141</v>
      </c>
    </row>
    <row r="589" spans="1:4" x14ac:dyDescent="0.3">
      <c r="A589">
        <v>565</v>
      </c>
      <c r="B589">
        <v>1629.3191886477834</v>
      </c>
      <c r="C589">
        <v>-501.81918864778345</v>
      </c>
      <c r="D589">
        <v>-0.89506792701994864</v>
      </c>
    </row>
    <row r="590" spans="1:4" x14ac:dyDescent="0.3">
      <c r="A590">
        <v>566</v>
      </c>
      <c r="B590">
        <v>1250.4762014314811</v>
      </c>
      <c r="C590">
        <v>154.52379856851894</v>
      </c>
      <c r="D590">
        <v>0.27561579785871604</v>
      </c>
    </row>
    <row r="591" spans="1:4" x14ac:dyDescent="0.3">
      <c r="A591">
        <v>567</v>
      </c>
      <c r="B591">
        <v>1321.0515206668554</v>
      </c>
      <c r="C591">
        <v>22.948479333144633</v>
      </c>
      <c r="D591">
        <v>4.0931969700733817E-2</v>
      </c>
    </row>
    <row r="592" spans="1:4" x14ac:dyDescent="0.3">
      <c r="A592">
        <v>568</v>
      </c>
      <c r="B592">
        <v>1611.0095539404929</v>
      </c>
      <c r="C592">
        <v>-497.25955394049288</v>
      </c>
      <c r="D592">
        <v>-0.88693515155470581</v>
      </c>
    </row>
    <row r="593" spans="1:4" x14ac:dyDescent="0.3">
      <c r="A593">
        <v>569</v>
      </c>
      <c r="B593">
        <v>1602.0211878114594</v>
      </c>
      <c r="C593">
        <v>-495.02118781145941</v>
      </c>
      <c r="D593">
        <v>-0.88294269814449577</v>
      </c>
    </row>
    <row r="594" spans="1:4" x14ac:dyDescent="0.3">
      <c r="A594">
        <v>570</v>
      </c>
      <c r="B594">
        <v>1338.0295455772521</v>
      </c>
      <c r="C594">
        <v>-65.779545577252065</v>
      </c>
      <c r="D594">
        <v>-0.11732744150098634</v>
      </c>
    </row>
    <row r="595" spans="1:4" x14ac:dyDescent="0.3">
      <c r="A595">
        <v>571</v>
      </c>
      <c r="B595">
        <v>1580.0496261627106</v>
      </c>
      <c r="C595">
        <v>-489.54962616271064</v>
      </c>
      <c r="D595">
        <v>-0.87318336758620418</v>
      </c>
    </row>
    <row r="596" spans="1:4" x14ac:dyDescent="0.3">
      <c r="A596">
        <v>572</v>
      </c>
      <c r="B596">
        <v>1453.5466954577942</v>
      </c>
      <c r="C596">
        <v>-277.04669545779416</v>
      </c>
      <c r="D596">
        <v>-0.49415330661096707</v>
      </c>
    </row>
    <row r="597" spans="1:4" x14ac:dyDescent="0.3">
      <c r="A597">
        <v>573</v>
      </c>
      <c r="B597">
        <v>1564.0703085999844</v>
      </c>
      <c r="C597">
        <v>-485.5703085999844</v>
      </c>
      <c r="D597">
        <v>-0.86608567263471969</v>
      </c>
    </row>
    <row r="598" spans="1:4" x14ac:dyDescent="0.3">
      <c r="A598">
        <v>574</v>
      </c>
      <c r="B598">
        <v>1556.7464547170682</v>
      </c>
      <c r="C598">
        <v>-483.74645471706822</v>
      </c>
      <c r="D598">
        <v>-0.86283256244862261</v>
      </c>
    </row>
    <row r="599" spans="1:4" x14ac:dyDescent="0.3">
      <c r="A599">
        <v>575</v>
      </c>
      <c r="B599">
        <v>1168.5821989225087</v>
      </c>
      <c r="C599">
        <v>133.91780107749128</v>
      </c>
      <c r="D599">
        <v>0.23886198717209897</v>
      </c>
    </row>
    <row r="600" spans="1:4" x14ac:dyDescent="0.3">
      <c r="A600">
        <v>576</v>
      </c>
      <c r="B600">
        <v>1507.4768922319954</v>
      </c>
      <c r="C600">
        <v>-471.47689223199541</v>
      </c>
      <c r="D600">
        <v>-0.84094800301487804</v>
      </c>
    </row>
    <row r="601" spans="1:4" x14ac:dyDescent="0.3">
      <c r="A601">
        <v>577</v>
      </c>
      <c r="B601">
        <v>1391.2939374530065</v>
      </c>
      <c r="C601">
        <v>-270.04393745300649</v>
      </c>
      <c r="D601">
        <v>-0.4816628633745148</v>
      </c>
    </row>
    <row r="602" spans="1:4" x14ac:dyDescent="0.3">
      <c r="A602">
        <v>578</v>
      </c>
      <c r="B602">
        <v>1387.6320105115483</v>
      </c>
      <c r="C602">
        <v>-269.63201051154829</v>
      </c>
      <c r="D602">
        <v>-0.48092813141942919</v>
      </c>
    </row>
    <row r="603" spans="1:4" x14ac:dyDescent="0.3">
      <c r="A603">
        <v>579</v>
      </c>
      <c r="B603">
        <v>1329.0411794482186</v>
      </c>
      <c r="C603">
        <v>-181.0411794482186</v>
      </c>
      <c r="D603">
        <v>-0.32291342551211011</v>
      </c>
    </row>
    <row r="604" spans="1:4" x14ac:dyDescent="0.3">
      <c r="A604">
        <v>580</v>
      </c>
      <c r="B604">
        <v>1480.1788913956714</v>
      </c>
      <c r="C604">
        <v>-464.67889139567137</v>
      </c>
      <c r="D604">
        <v>-0.82882277413942518</v>
      </c>
    </row>
    <row r="605" spans="1:4" x14ac:dyDescent="0.3">
      <c r="A605">
        <v>581</v>
      </c>
      <c r="B605">
        <v>1473.520842411202</v>
      </c>
      <c r="C605">
        <v>-463.02084241120201</v>
      </c>
      <c r="D605">
        <v>-0.82586540124297314</v>
      </c>
    </row>
    <row r="606" spans="1:4" x14ac:dyDescent="0.3">
      <c r="A606">
        <v>582</v>
      </c>
      <c r="B606">
        <v>1229.8362495796262</v>
      </c>
      <c r="C606">
        <v>-71.336249579626156</v>
      </c>
      <c r="D606">
        <v>-0.12723863590124534</v>
      </c>
    </row>
    <row r="607" spans="1:4" x14ac:dyDescent="0.3">
      <c r="A607">
        <v>583</v>
      </c>
      <c r="B607">
        <v>1443.5596219810902</v>
      </c>
      <c r="C607">
        <v>-455.55962198109023</v>
      </c>
      <c r="D607">
        <v>-0.81255722320893953</v>
      </c>
    </row>
    <row r="608" spans="1:4" x14ac:dyDescent="0.3">
      <c r="A608">
        <v>584</v>
      </c>
      <c r="B608">
        <v>1114.6520021483075</v>
      </c>
      <c r="C608">
        <v>120.34799785169253</v>
      </c>
      <c r="D608">
        <v>0.2146582581833511</v>
      </c>
    </row>
    <row r="609" spans="1:4" x14ac:dyDescent="0.3">
      <c r="A609">
        <v>585</v>
      </c>
      <c r="B609">
        <v>1437.5673778950679</v>
      </c>
      <c r="C609">
        <v>-454.06737789506792</v>
      </c>
      <c r="D609">
        <v>-0.80989558760213287</v>
      </c>
    </row>
    <row r="610" spans="1:4" x14ac:dyDescent="0.3">
      <c r="A610">
        <v>586</v>
      </c>
      <c r="B610">
        <v>1106.6623433669445</v>
      </c>
      <c r="C610">
        <v>118.33765663305553</v>
      </c>
      <c r="D610">
        <v>0.21107252055538819</v>
      </c>
    </row>
    <row r="611" spans="1:4" x14ac:dyDescent="0.3">
      <c r="A611">
        <v>587</v>
      </c>
      <c r="B611">
        <v>1431.5751338090456</v>
      </c>
      <c r="C611">
        <v>-452.57513380904561</v>
      </c>
      <c r="D611">
        <v>-0.8072339519953261</v>
      </c>
    </row>
    <row r="612" spans="1:4" x14ac:dyDescent="0.3">
      <c r="A612">
        <v>588</v>
      </c>
      <c r="B612">
        <v>1155.9319058520171</v>
      </c>
      <c r="C612">
        <v>2.0680941479829471</v>
      </c>
      <c r="D612">
        <v>3.6887484253146441E-3</v>
      </c>
    </row>
    <row r="613" spans="1:4" x14ac:dyDescent="0.3">
      <c r="A613">
        <v>589</v>
      </c>
      <c r="B613">
        <v>1194.8814924111625</v>
      </c>
      <c r="C613">
        <v>-73.131492411162526</v>
      </c>
      <c r="D613">
        <v>-0.13044071409209848</v>
      </c>
    </row>
    <row r="614" spans="1:4" x14ac:dyDescent="0.3">
      <c r="A614">
        <v>590</v>
      </c>
      <c r="B614">
        <v>1393.6242545975706</v>
      </c>
      <c r="C614">
        <v>-443.1242545975706</v>
      </c>
      <c r="D614">
        <v>-0.79037692648555002</v>
      </c>
    </row>
    <row r="615" spans="1:4" x14ac:dyDescent="0.3">
      <c r="A615">
        <v>591</v>
      </c>
      <c r="B615">
        <v>1139.9525882892908</v>
      </c>
      <c r="C615">
        <v>4.7411710709184263E-2</v>
      </c>
      <c r="D615">
        <v>8.4565721241728966E-5</v>
      </c>
    </row>
    <row r="616" spans="1:4" x14ac:dyDescent="0.3">
      <c r="A616">
        <v>592</v>
      </c>
      <c r="B616">
        <v>1139.9525882892908</v>
      </c>
      <c r="C616">
        <v>4.7411710709184263E-2</v>
      </c>
      <c r="D616">
        <v>8.4565721241728966E-5</v>
      </c>
    </row>
    <row r="617" spans="1:4" x14ac:dyDescent="0.3">
      <c r="A617">
        <v>593</v>
      </c>
      <c r="B617">
        <v>1392.2926448006767</v>
      </c>
      <c r="C617">
        <v>-442.79264480067673</v>
      </c>
      <c r="D617">
        <v>-0.78978545190625959</v>
      </c>
    </row>
    <row r="618" spans="1:4" x14ac:dyDescent="0.3">
      <c r="A618">
        <v>594</v>
      </c>
      <c r="B618">
        <v>1164.9202719810507</v>
      </c>
      <c r="C618">
        <v>-74.670271981050746</v>
      </c>
      <c r="D618">
        <v>-0.13318535254140099</v>
      </c>
    </row>
    <row r="619" spans="1:4" x14ac:dyDescent="0.3">
      <c r="A619">
        <v>595</v>
      </c>
      <c r="B619">
        <v>1365.6604488627997</v>
      </c>
      <c r="C619">
        <v>-436.16044886279974</v>
      </c>
      <c r="D619">
        <v>-0.77795596032045211</v>
      </c>
    </row>
    <row r="620" spans="1:4" x14ac:dyDescent="0.3">
      <c r="A620">
        <v>596</v>
      </c>
      <c r="B620">
        <v>1364.3288390659059</v>
      </c>
      <c r="C620">
        <v>-435.82883906590587</v>
      </c>
      <c r="D620">
        <v>-0.77736448574116168</v>
      </c>
    </row>
    <row r="621" spans="1:4" x14ac:dyDescent="0.3">
      <c r="A621">
        <v>597</v>
      </c>
      <c r="B621">
        <v>1105.3307335700506</v>
      </c>
      <c r="C621">
        <v>-4.3307335700505973</v>
      </c>
      <c r="D621">
        <v>-7.7244968042495194E-3</v>
      </c>
    </row>
    <row r="622" spans="1:4" x14ac:dyDescent="0.3">
      <c r="A622">
        <v>598</v>
      </c>
      <c r="B622">
        <v>1105.3307335700506</v>
      </c>
      <c r="C622">
        <v>-4.3307335700505973</v>
      </c>
      <c r="D622">
        <v>-7.7244968042495194E-3</v>
      </c>
    </row>
    <row r="623" spans="1:4" x14ac:dyDescent="0.3">
      <c r="A623">
        <v>599</v>
      </c>
      <c r="B623">
        <v>1346.3521068078387</v>
      </c>
      <c r="C623">
        <v>-431.35210680783871</v>
      </c>
      <c r="D623">
        <v>-0.76937957892074138</v>
      </c>
    </row>
    <row r="624" spans="1:4" x14ac:dyDescent="0.3">
      <c r="A624">
        <v>600</v>
      </c>
      <c r="B624">
        <v>1329.0411794482186</v>
      </c>
      <c r="C624">
        <v>-427.0411794482186</v>
      </c>
      <c r="D624">
        <v>-0.76169040938996635</v>
      </c>
    </row>
    <row r="625" spans="1:4" x14ac:dyDescent="0.3">
      <c r="A625">
        <v>601</v>
      </c>
      <c r="B625">
        <v>1086.6881964135366</v>
      </c>
      <c r="C625">
        <v>-6.6881964135366161</v>
      </c>
      <c r="D625">
        <v>-1.1929376625667853E-2</v>
      </c>
    </row>
    <row r="626" spans="1:4" x14ac:dyDescent="0.3">
      <c r="A626">
        <v>602</v>
      </c>
      <c r="B626">
        <v>1324.3805451590902</v>
      </c>
      <c r="C626">
        <v>-425.88054515909016</v>
      </c>
      <c r="D626">
        <v>-0.75962024836245012</v>
      </c>
    </row>
    <row r="627" spans="1:4" x14ac:dyDescent="0.3">
      <c r="A627">
        <v>603</v>
      </c>
      <c r="B627">
        <v>1022.7709261626314</v>
      </c>
      <c r="C627">
        <v>97.22907383736856</v>
      </c>
      <c r="D627">
        <v>0.17342227546178032</v>
      </c>
    </row>
    <row r="628" spans="1:4" x14ac:dyDescent="0.3">
      <c r="A628">
        <v>604</v>
      </c>
      <c r="B628">
        <v>1078.6985376321736</v>
      </c>
      <c r="C628">
        <v>-7.6985376321736112</v>
      </c>
      <c r="D628">
        <v>-1.3731467977704514E-2</v>
      </c>
    </row>
    <row r="629" spans="1:4" x14ac:dyDescent="0.3">
      <c r="A629">
        <v>605</v>
      </c>
      <c r="B629">
        <v>1308.4012275963637</v>
      </c>
      <c r="C629">
        <v>-421.9012275963637</v>
      </c>
      <c r="D629">
        <v>-0.75252255341096519</v>
      </c>
    </row>
    <row r="630" spans="1:4" x14ac:dyDescent="0.3">
      <c r="A630">
        <v>606</v>
      </c>
      <c r="B630">
        <v>1010.7864379905867</v>
      </c>
      <c r="C630">
        <v>94.213562009413295</v>
      </c>
      <c r="D630">
        <v>0.16804366901983636</v>
      </c>
    </row>
    <row r="631" spans="1:4" x14ac:dyDescent="0.3">
      <c r="A631">
        <v>607</v>
      </c>
      <c r="B631">
        <v>1297.7483492212129</v>
      </c>
      <c r="C631">
        <v>-419.24834922121295</v>
      </c>
      <c r="D631">
        <v>-0.74779075677664231</v>
      </c>
    </row>
    <row r="632" spans="1:4" x14ac:dyDescent="0.3">
      <c r="A632">
        <v>608</v>
      </c>
      <c r="B632">
        <v>1277.7742022678051</v>
      </c>
      <c r="C632">
        <v>-414.27420226780509</v>
      </c>
      <c r="D632">
        <v>-0.73891863808728642</v>
      </c>
    </row>
    <row r="633" spans="1:4" x14ac:dyDescent="0.3">
      <c r="A633">
        <v>609</v>
      </c>
      <c r="B633">
        <v>1084.1914280443607</v>
      </c>
      <c r="C633">
        <v>-78.816428044360691</v>
      </c>
      <c r="D633">
        <v>-0.14058062836313279</v>
      </c>
    </row>
    <row r="634" spans="1:4" x14ac:dyDescent="0.3">
      <c r="A634">
        <v>610</v>
      </c>
      <c r="B634">
        <v>1135.6914369392305</v>
      </c>
      <c r="C634">
        <v>-172.49143693923043</v>
      </c>
      <c r="D634">
        <v>-0.30766370912582508</v>
      </c>
    </row>
    <row r="635" spans="1:4" x14ac:dyDescent="0.3">
      <c r="A635">
        <v>611</v>
      </c>
      <c r="B635">
        <v>1269.7845434864419</v>
      </c>
      <c r="C635">
        <v>-412.28454348644186</v>
      </c>
      <c r="D635">
        <v>-0.73536979061154395</v>
      </c>
    </row>
    <row r="636" spans="1:4" x14ac:dyDescent="0.3">
      <c r="A636">
        <v>612</v>
      </c>
      <c r="B636">
        <v>1076.7011229368327</v>
      </c>
      <c r="C636">
        <v>-79.201122936832689</v>
      </c>
      <c r="D636">
        <v>-0.14126678797545833</v>
      </c>
    </row>
    <row r="637" spans="1:4" x14ac:dyDescent="0.3">
      <c r="A637">
        <v>613</v>
      </c>
      <c r="B637">
        <v>1263.7922994004196</v>
      </c>
      <c r="C637">
        <v>-410.79229940041955</v>
      </c>
      <c r="D637">
        <v>-0.73270815500473729</v>
      </c>
    </row>
    <row r="638" spans="1:4" x14ac:dyDescent="0.3">
      <c r="A638">
        <v>614</v>
      </c>
      <c r="B638">
        <v>1237.1601034625423</v>
      </c>
      <c r="C638">
        <v>-404.16010346254234</v>
      </c>
      <c r="D638">
        <v>-0.72087866341892948</v>
      </c>
    </row>
    <row r="639" spans="1:4" x14ac:dyDescent="0.3">
      <c r="A639">
        <v>615</v>
      </c>
      <c r="B639">
        <v>1050.0689269989555</v>
      </c>
      <c r="C639">
        <v>-80.568926998955476</v>
      </c>
      <c r="D639">
        <v>-0.14370646659706041</v>
      </c>
    </row>
    <row r="640" spans="1:4" x14ac:dyDescent="0.3">
      <c r="A640">
        <v>616</v>
      </c>
      <c r="B640">
        <v>1233.1652740718609</v>
      </c>
      <c r="C640">
        <v>-403.16527407186095</v>
      </c>
      <c r="D640">
        <v>-0.71910423968105863</v>
      </c>
    </row>
    <row r="641" spans="1:4" x14ac:dyDescent="0.3">
      <c r="A641">
        <v>617</v>
      </c>
      <c r="B641">
        <v>1046.7399025067209</v>
      </c>
      <c r="C641">
        <v>-80.73990250672091</v>
      </c>
      <c r="D641">
        <v>-0.14401142642476084</v>
      </c>
    </row>
    <row r="642" spans="1:4" x14ac:dyDescent="0.3">
      <c r="A642">
        <v>618</v>
      </c>
      <c r="B642">
        <v>1112.9874899021902</v>
      </c>
      <c r="C642">
        <v>-238.73748990219019</v>
      </c>
      <c r="D642">
        <v>-0.42582323478802103</v>
      </c>
    </row>
    <row r="643" spans="1:4" x14ac:dyDescent="0.3">
      <c r="A643">
        <v>619</v>
      </c>
      <c r="B643">
        <v>1200.5408340479614</v>
      </c>
      <c r="C643">
        <v>-395.04083404796143</v>
      </c>
      <c r="D643">
        <v>-0.70461311248844416</v>
      </c>
    </row>
    <row r="644" spans="1:4" x14ac:dyDescent="0.3">
      <c r="A644">
        <v>620</v>
      </c>
      <c r="B644">
        <v>1068.3119812164014</v>
      </c>
      <c r="C644">
        <v>-169.51198121640141</v>
      </c>
      <c r="D644">
        <v>-0.30234941402151394</v>
      </c>
    </row>
    <row r="645" spans="1:4" x14ac:dyDescent="0.3">
      <c r="A645">
        <v>621</v>
      </c>
      <c r="B645">
        <v>1170.5796136178496</v>
      </c>
      <c r="C645">
        <v>-387.57961361784965</v>
      </c>
      <c r="D645">
        <v>-0.69130493445441044</v>
      </c>
    </row>
    <row r="646" spans="1:4" x14ac:dyDescent="0.3">
      <c r="A646">
        <v>622</v>
      </c>
      <c r="B646">
        <v>995.14002287708388</v>
      </c>
      <c r="C646">
        <v>-83.390022877083879</v>
      </c>
      <c r="D646">
        <v>-0.14873830375411504</v>
      </c>
    </row>
    <row r="647" spans="1:4" x14ac:dyDescent="0.3">
      <c r="A647">
        <v>623</v>
      </c>
      <c r="B647">
        <v>1167.9163940240619</v>
      </c>
      <c r="C647">
        <v>-386.9163940240619</v>
      </c>
      <c r="D647">
        <v>-0.69012198529582958</v>
      </c>
    </row>
    <row r="648" spans="1:4" x14ac:dyDescent="0.3">
      <c r="A648">
        <v>624</v>
      </c>
      <c r="B648">
        <v>1156.5977107504641</v>
      </c>
      <c r="C648">
        <v>-384.0977107504641</v>
      </c>
      <c r="D648">
        <v>-0.68509445137186131</v>
      </c>
    </row>
    <row r="649" spans="1:4" x14ac:dyDescent="0.3">
      <c r="A649">
        <v>625</v>
      </c>
      <c r="B649">
        <v>898.9312150515027</v>
      </c>
      <c r="C649">
        <v>66.068784948497296</v>
      </c>
      <c r="D649">
        <v>0.11784334222835914</v>
      </c>
    </row>
    <row r="650" spans="1:4" x14ac:dyDescent="0.3">
      <c r="A650">
        <v>626</v>
      </c>
      <c r="B650">
        <v>1024.3688579189043</v>
      </c>
      <c r="C650">
        <v>-167.56885791890431</v>
      </c>
      <c r="D650">
        <v>-0.29888356938826771</v>
      </c>
    </row>
    <row r="651" spans="1:4" x14ac:dyDescent="0.3">
      <c r="A651">
        <v>627</v>
      </c>
      <c r="B651">
        <v>950.19819223191621</v>
      </c>
      <c r="C651">
        <v>-85.698192231916209</v>
      </c>
      <c r="D651">
        <v>-0.15285526142806879</v>
      </c>
    </row>
    <row r="652" spans="1:4" x14ac:dyDescent="0.3">
      <c r="A652">
        <v>628</v>
      </c>
      <c r="B652">
        <v>946.86916773968164</v>
      </c>
      <c r="C652">
        <v>-85.869167739681643</v>
      </c>
      <c r="D652">
        <v>-0.1531602212557692</v>
      </c>
    </row>
    <row r="653" spans="1:4" x14ac:dyDescent="0.3">
      <c r="A653">
        <v>629</v>
      </c>
      <c r="B653">
        <v>1025.1012433071955</v>
      </c>
      <c r="C653">
        <v>-228.85124330719555</v>
      </c>
      <c r="D653">
        <v>-0.40818966786597033</v>
      </c>
    </row>
    <row r="654" spans="1:4" x14ac:dyDescent="0.3">
      <c r="A654">
        <v>630</v>
      </c>
      <c r="B654">
        <v>860.98033584002781</v>
      </c>
      <c r="C654">
        <v>56.519664159972194</v>
      </c>
      <c r="D654">
        <v>0.10081108849553645</v>
      </c>
    </row>
    <row r="655" spans="1:4" x14ac:dyDescent="0.3">
      <c r="A655">
        <v>631</v>
      </c>
      <c r="B655">
        <v>908.25248362975969</v>
      </c>
      <c r="C655">
        <v>-29.252483629759695</v>
      </c>
      <c r="D655">
        <v>-5.2176083487814322E-2</v>
      </c>
    </row>
    <row r="656" spans="1:4" x14ac:dyDescent="0.3">
      <c r="A656">
        <v>632</v>
      </c>
      <c r="B656">
        <v>1100.0042943824751</v>
      </c>
      <c r="C656">
        <v>-370.00429438247511</v>
      </c>
      <c r="D656">
        <v>-0.65995678175201977</v>
      </c>
    </row>
    <row r="657" spans="1:4" x14ac:dyDescent="0.3">
      <c r="A657">
        <v>633</v>
      </c>
      <c r="B657">
        <v>905.58926403597206</v>
      </c>
      <c r="C657">
        <v>-29.589264035972064</v>
      </c>
      <c r="D657">
        <v>-5.2776780605159945E-2</v>
      </c>
    </row>
    <row r="658" spans="1:4" x14ac:dyDescent="0.3">
      <c r="A658">
        <v>634</v>
      </c>
      <c r="B658">
        <v>1010.4535355413633</v>
      </c>
      <c r="C658">
        <v>-227.20353554136329</v>
      </c>
      <c r="D658">
        <v>-0.40525074004562883</v>
      </c>
    </row>
    <row r="659" spans="1:4" x14ac:dyDescent="0.3">
      <c r="A659">
        <v>635</v>
      </c>
      <c r="B659">
        <v>1062.0534151710003</v>
      </c>
      <c r="C659">
        <v>-360.55341517100032</v>
      </c>
      <c r="D659">
        <v>-0.64309975624224391</v>
      </c>
    </row>
    <row r="660" spans="1:4" x14ac:dyDescent="0.3">
      <c r="A660">
        <v>636</v>
      </c>
      <c r="B660">
        <v>868.30418972294399</v>
      </c>
      <c r="C660">
        <v>-34.304189722943988</v>
      </c>
      <c r="D660">
        <v>-6.1186540247996406E-2</v>
      </c>
    </row>
    <row r="661" spans="1:4" x14ac:dyDescent="0.3">
      <c r="A661">
        <v>637</v>
      </c>
      <c r="B661">
        <v>1049.7360245497321</v>
      </c>
      <c r="C661">
        <v>-357.48602454973206</v>
      </c>
      <c r="D661">
        <v>-0.63762861638380774</v>
      </c>
    </row>
    <row r="662" spans="1:4" x14ac:dyDescent="0.3">
      <c r="A662">
        <v>638</v>
      </c>
      <c r="B662">
        <v>1043.7437804637098</v>
      </c>
      <c r="C662">
        <v>-355.99378046370975</v>
      </c>
      <c r="D662">
        <v>-0.63496698077700109</v>
      </c>
    </row>
    <row r="663" spans="1:4" x14ac:dyDescent="0.3">
      <c r="A663">
        <v>639</v>
      </c>
      <c r="B663">
        <v>857.65131134779313</v>
      </c>
      <c r="C663">
        <v>-35.651311347793126</v>
      </c>
      <c r="D663">
        <v>-6.3589328717378282E-2</v>
      </c>
    </row>
    <row r="664" spans="1:4" x14ac:dyDescent="0.3">
      <c r="A664">
        <v>640</v>
      </c>
      <c r="B664">
        <v>1038.7502437253577</v>
      </c>
      <c r="C664">
        <v>-354.75024372535768</v>
      </c>
      <c r="D664">
        <v>-0.63274895110466189</v>
      </c>
    </row>
    <row r="665" spans="1:4" x14ac:dyDescent="0.3">
      <c r="A665">
        <v>641</v>
      </c>
      <c r="B665">
        <v>918.90536200491056</v>
      </c>
      <c r="C665">
        <v>-162.90536200491056</v>
      </c>
      <c r="D665">
        <v>-0.29056554226847553</v>
      </c>
    </row>
    <row r="666" spans="1:4" x14ac:dyDescent="0.3">
      <c r="A666">
        <v>642</v>
      </c>
      <c r="B666">
        <v>839.00877419127914</v>
      </c>
      <c r="C666">
        <v>-38.008774191279144</v>
      </c>
      <c r="D666">
        <v>-6.7794208538796613E-2</v>
      </c>
    </row>
    <row r="667" spans="1:4" x14ac:dyDescent="0.3">
      <c r="A667">
        <v>643</v>
      </c>
      <c r="B667">
        <v>787.0759921124187</v>
      </c>
      <c r="C667">
        <v>37.924007887581297</v>
      </c>
      <c r="D667">
        <v>6.764301543688192E-2</v>
      </c>
    </row>
    <row r="668" spans="1:4" x14ac:dyDescent="0.3">
      <c r="A668">
        <v>644</v>
      </c>
      <c r="B668">
        <v>854.48873808017026</v>
      </c>
      <c r="C668">
        <v>-90.613738080170265</v>
      </c>
      <c r="D668">
        <v>-0.16162285647445185</v>
      </c>
    </row>
    <row r="669" spans="1:4" x14ac:dyDescent="0.3">
      <c r="A669">
        <v>645</v>
      </c>
      <c r="B669">
        <v>820.36623703476516</v>
      </c>
      <c r="C669">
        <v>-40.366237034765163</v>
      </c>
      <c r="D669">
        <v>-7.1999088360214944E-2</v>
      </c>
    </row>
    <row r="670" spans="1:4" x14ac:dyDescent="0.3">
      <c r="A670">
        <v>646</v>
      </c>
      <c r="B670">
        <v>992.14390083407272</v>
      </c>
      <c r="C670">
        <v>-343.14390083407272</v>
      </c>
      <c r="D670">
        <v>-0.61204734082949852</v>
      </c>
    </row>
    <row r="671" spans="1:4" x14ac:dyDescent="0.3">
      <c r="A671">
        <v>647</v>
      </c>
      <c r="B671">
        <v>846.99843297264226</v>
      </c>
      <c r="C671">
        <v>-90.998432972642263</v>
      </c>
      <c r="D671">
        <v>-0.16230901608677739</v>
      </c>
    </row>
    <row r="672" spans="1:4" x14ac:dyDescent="0.3">
      <c r="A672">
        <v>648</v>
      </c>
      <c r="B672">
        <v>886.68040492007924</v>
      </c>
      <c r="C672">
        <v>-161.4804049200792</v>
      </c>
      <c r="D672">
        <v>-0.28802392287076134</v>
      </c>
    </row>
    <row r="673" spans="1:4" x14ac:dyDescent="0.3">
      <c r="A673">
        <v>649</v>
      </c>
      <c r="B673">
        <v>984.82004695115654</v>
      </c>
      <c r="C673">
        <v>-341.32004695115654</v>
      </c>
      <c r="D673">
        <v>-0.60879423064340144</v>
      </c>
    </row>
    <row r="674" spans="1:4" x14ac:dyDescent="0.3">
      <c r="A674">
        <v>650</v>
      </c>
      <c r="B674">
        <v>812.37657825340204</v>
      </c>
      <c r="C674">
        <v>-41.376578253402045</v>
      </c>
      <c r="D674">
        <v>-7.3801179712251405E-2</v>
      </c>
    </row>
    <row r="675" spans="1:4" x14ac:dyDescent="0.3">
      <c r="A675">
        <v>651</v>
      </c>
      <c r="B675">
        <v>982.1568273573688</v>
      </c>
      <c r="C675">
        <v>-340.6568273573688</v>
      </c>
      <c r="D675">
        <v>-0.60761128148482058</v>
      </c>
    </row>
    <row r="676" spans="1:4" x14ac:dyDescent="0.3">
      <c r="A676">
        <v>652</v>
      </c>
      <c r="B676">
        <v>981.49102245892186</v>
      </c>
      <c r="C676">
        <v>-340.49102245892186</v>
      </c>
      <c r="D676">
        <v>-0.60731554419517542</v>
      </c>
    </row>
    <row r="677" spans="1:4" x14ac:dyDescent="0.3">
      <c r="A677">
        <v>653</v>
      </c>
      <c r="B677">
        <v>830.35331051146909</v>
      </c>
      <c r="C677">
        <v>-91.85331051146909</v>
      </c>
      <c r="D677">
        <v>-0.16383381522527884</v>
      </c>
    </row>
    <row r="678" spans="1:4" x14ac:dyDescent="0.3">
      <c r="A678">
        <v>654</v>
      </c>
      <c r="B678">
        <v>959.5194608101732</v>
      </c>
      <c r="C678">
        <v>-335.0194608101732</v>
      </c>
      <c r="D678">
        <v>-0.59755621363688394</v>
      </c>
    </row>
    <row r="679" spans="1:4" x14ac:dyDescent="0.3">
      <c r="A679">
        <v>655</v>
      </c>
      <c r="B679">
        <v>769.76506475279859</v>
      </c>
      <c r="C679">
        <v>-46.765064752798594</v>
      </c>
      <c r="D679">
        <v>-8.3412333589778911E-2</v>
      </c>
    </row>
    <row r="680" spans="1:4" x14ac:dyDescent="0.3">
      <c r="A680">
        <v>656</v>
      </c>
      <c r="B680">
        <v>926.22921588782685</v>
      </c>
      <c r="C680">
        <v>-326.72921588782685</v>
      </c>
      <c r="D680">
        <v>-0.58276934915462442</v>
      </c>
    </row>
    <row r="681" spans="1:4" x14ac:dyDescent="0.3">
      <c r="A681">
        <v>657</v>
      </c>
      <c r="B681">
        <v>917.57375220801669</v>
      </c>
      <c r="C681">
        <v>-324.57375220801669</v>
      </c>
      <c r="D681">
        <v>-0.57892476438923679</v>
      </c>
    </row>
    <row r="682" spans="1:4" x14ac:dyDescent="0.3">
      <c r="A682">
        <v>658</v>
      </c>
      <c r="B682">
        <v>899.59701994994964</v>
      </c>
      <c r="C682">
        <v>-320.09701994994964</v>
      </c>
      <c r="D682">
        <v>-0.5709398575688166</v>
      </c>
    </row>
    <row r="683" spans="1:4" x14ac:dyDescent="0.3">
      <c r="A683">
        <v>659</v>
      </c>
      <c r="B683">
        <v>762.10830842065889</v>
      </c>
      <c r="C683">
        <v>-95.358308420658886</v>
      </c>
      <c r="D683">
        <v>-0.1700854916931345</v>
      </c>
    </row>
    <row r="684" spans="1:4" x14ac:dyDescent="0.3">
      <c r="A684">
        <v>660</v>
      </c>
      <c r="B684">
        <v>888.27833667635184</v>
      </c>
      <c r="C684">
        <v>-317.27833667635184</v>
      </c>
      <c r="D684">
        <v>-0.56591232364484823</v>
      </c>
    </row>
    <row r="685" spans="1:4" x14ac:dyDescent="0.3">
      <c r="A685">
        <v>661</v>
      </c>
      <c r="B685">
        <v>885.61511708256421</v>
      </c>
      <c r="C685">
        <v>-316.61511708256421</v>
      </c>
      <c r="D685">
        <v>-0.5647293744862677</v>
      </c>
    </row>
    <row r="686" spans="1:4" x14ac:dyDescent="0.3">
      <c r="A686">
        <v>662</v>
      </c>
      <c r="B686">
        <v>687.20525734537944</v>
      </c>
      <c r="C686">
        <v>12.794742654620563</v>
      </c>
      <c r="D686">
        <v>2.2821295087348644E-2</v>
      </c>
    </row>
    <row r="687" spans="1:4" x14ac:dyDescent="0.3">
      <c r="A687">
        <v>663</v>
      </c>
      <c r="B687">
        <v>860.31453094158087</v>
      </c>
      <c r="C687">
        <v>-310.31453094158087</v>
      </c>
      <c r="D687">
        <v>-0.5534913574797502</v>
      </c>
    </row>
    <row r="688" spans="1:4" x14ac:dyDescent="0.3">
      <c r="A688">
        <v>664</v>
      </c>
      <c r="B688">
        <v>675.2207691733347</v>
      </c>
      <c r="C688">
        <v>9.7792308266652981</v>
      </c>
      <c r="D688">
        <v>1.7442688645404693E-2</v>
      </c>
    </row>
    <row r="689" spans="1:4" x14ac:dyDescent="0.3">
      <c r="A689">
        <v>665</v>
      </c>
      <c r="B689">
        <v>708.51101409568116</v>
      </c>
      <c r="C689">
        <v>-54.511014095681162</v>
      </c>
      <c r="D689">
        <v>-9.7228367288724749E-2</v>
      </c>
    </row>
    <row r="690" spans="1:4" x14ac:dyDescent="0.3">
      <c r="A690">
        <v>666</v>
      </c>
      <c r="B690">
        <v>727.15355125219514</v>
      </c>
      <c r="C690">
        <v>-97.153551252195143</v>
      </c>
      <c r="D690">
        <v>-0.17328756988398744</v>
      </c>
    </row>
    <row r="691" spans="1:4" x14ac:dyDescent="0.3">
      <c r="A691">
        <v>667</v>
      </c>
      <c r="B691">
        <v>653.24920752458604</v>
      </c>
      <c r="C691">
        <v>4.2507924754139594</v>
      </c>
      <c r="D691">
        <v>7.5819101685074127E-3</v>
      </c>
    </row>
    <row r="692" spans="1:4" x14ac:dyDescent="0.3">
      <c r="A692">
        <v>668</v>
      </c>
      <c r="B692">
        <v>708.84391654490457</v>
      </c>
      <c r="C692">
        <v>-98.093916544904573</v>
      </c>
      <c r="D692">
        <v>-0.1749648489363389</v>
      </c>
    </row>
    <row r="693" spans="1:4" x14ac:dyDescent="0.3">
      <c r="A693">
        <v>669</v>
      </c>
      <c r="B693">
        <v>695.52781857596608</v>
      </c>
      <c r="C693">
        <v>-98.77781857596608</v>
      </c>
      <c r="D693">
        <v>-0.17618468824714015</v>
      </c>
    </row>
    <row r="694" spans="1:4" x14ac:dyDescent="0.3">
      <c r="A694">
        <v>670</v>
      </c>
      <c r="B694">
        <v>782.08245537406674</v>
      </c>
      <c r="C694">
        <v>-290.83245537406674</v>
      </c>
      <c r="D694">
        <v>-0.51874222594643993</v>
      </c>
    </row>
    <row r="695" spans="1:4" x14ac:dyDescent="0.3">
      <c r="A695">
        <v>671</v>
      </c>
      <c r="B695">
        <v>780.41794312794946</v>
      </c>
      <c r="C695">
        <v>-290.41794312794946</v>
      </c>
      <c r="D695">
        <v>-0.51800288272232697</v>
      </c>
    </row>
    <row r="696" spans="1:4" x14ac:dyDescent="0.3">
      <c r="A696">
        <v>672</v>
      </c>
      <c r="B696">
        <v>765.77023536211698</v>
      </c>
      <c r="C696">
        <v>-286.77023536211698</v>
      </c>
      <c r="D696">
        <v>-0.51149666235013269</v>
      </c>
    </row>
    <row r="697" spans="1:4" x14ac:dyDescent="0.3">
      <c r="A697">
        <v>673</v>
      </c>
      <c r="B697">
        <v>741.13545411958069</v>
      </c>
      <c r="C697">
        <v>-280.63545411958069</v>
      </c>
      <c r="D697">
        <v>-0.50055438263326069</v>
      </c>
    </row>
    <row r="698" spans="1:4" x14ac:dyDescent="0.3">
      <c r="A698">
        <v>674</v>
      </c>
      <c r="B698">
        <v>615.63123076233455</v>
      </c>
      <c r="C698">
        <v>-102.88123076233455</v>
      </c>
      <c r="D698">
        <v>-0.18350372411194665</v>
      </c>
    </row>
    <row r="699" spans="1:4" x14ac:dyDescent="0.3">
      <c r="A699">
        <v>675</v>
      </c>
      <c r="B699">
        <v>555.37588745288758</v>
      </c>
      <c r="C699">
        <v>-20.375887452887582</v>
      </c>
      <c r="D699">
        <v>-3.6343375774035236E-2</v>
      </c>
    </row>
    <row r="700" spans="1:4" x14ac:dyDescent="0.3">
      <c r="A700">
        <v>676</v>
      </c>
      <c r="B700">
        <v>593.99257156280942</v>
      </c>
      <c r="C700">
        <v>-103.99257156280942</v>
      </c>
      <c r="D700">
        <v>-0.18548596299199854</v>
      </c>
    </row>
    <row r="701" spans="1:4" x14ac:dyDescent="0.3">
      <c r="A701">
        <v>677</v>
      </c>
      <c r="B701">
        <v>575.68293685551885</v>
      </c>
      <c r="C701">
        <v>-104.93293685551885</v>
      </c>
      <c r="D701">
        <v>-0.18716324204435</v>
      </c>
    </row>
    <row r="702" spans="1:4" x14ac:dyDescent="0.3">
      <c r="A702">
        <v>678</v>
      </c>
      <c r="B702">
        <v>572.35391236328428</v>
      </c>
      <c r="C702">
        <v>-105.10391236328428</v>
      </c>
      <c r="D702">
        <v>-0.18746820187205041</v>
      </c>
    </row>
    <row r="703" spans="1:4" x14ac:dyDescent="0.3">
      <c r="A703">
        <v>679</v>
      </c>
      <c r="B703">
        <v>570.689400117167</v>
      </c>
      <c r="C703">
        <v>-105.189400117167</v>
      </c>
      <c r="D703">
        <v>-0.18762068178590063</v>
      </c>
    </row>
    <row r="704" spans="1:4" x14ac:dyDescent="0.3">
      <c r="A704">
        <v>680</v>
      </c>
      <c r="B704">
        <v>565.69586337881492</v>
      </c>
      <c r="C704">
        <v>-105.44586337881492</v>
      </c>
      <c r="D704">
        <v>-0.18807812152745085</v>
      </c>
    </row>
    <row r="705" spans="1:4" x14ac:dyDescent="0.3">
      <c r="A705">
        <v>681</v>
      </c>
      <c r="B705">
        <v>637.93569486030674</v>
      </c>
      <c r="C705">
        <v>-254.93569486030674</v>
      </c>
      <c r="D705">
        <v>-0.45471510273825566</v>
      </c>
    </row>
    <row r="706" spans="1:4" x14ac:dyDescent="0.3">
      <c r="A706">
        <v>682</v>
      </c>
      <c r="B706">
        <v>607.30866953174802</v>
      </c>
      <c r="C706">
        <v>-247.30866953174802</v>
      </c>
      <c r="D706">
        <v>-0.44111118741457672</v>
      </c>
    </row>
    <row r="707" spans="1:4" x14ac:dyDescent="0.3">
      <c r="A707">
        <v>683</v>
      </c>
      <c r="B707">
        <v>601.3164254457256</v>
      </c>
      <c r="C707">
        <v>-245.8164254457256</v>
      </c>
      <c r="D707">
        <v>-0.4384495518077699</v>
      </c>
    </row>
    <row r="708" spans="1:4" x14ac:dyDescent="0.3">
      <c r="A708">
        <v>684</v>
      </c>
      <c r="B708">
        <v>599.3190107503849</v>
      </c>
      <c r="C708">
        <v>-245.3190107503849</v>
      </c>
      <c r="D708">
        <v>-0.43756233993883448</v>
      </c>
    </row>
    <row r="709" spans="1:4" x14ac:dyDescent="0.3">
      <c r="A709">
        <v>685</v>
      </c>
      <c r="B709">
        <v>587.33452257834017</v>
      </c>
      <c r="C709">
        <v>-242.33452257834017</v>
      </c>
      <c r="D709">
        <v>-0.43223906872522094</v>
      </c>
    </row>
    <row r="710" spans="1:4" x14ac:dyDescent="0.3">
      <c r="A710">
        <v>686</v>
      </c>
      <c r="B710">
        <v>578.67905889853</v>
      </c>
      <c r="C710">
        <v>-240.17905889853</v>
      </c>
      <c r="D710">
        <v>-0.42839448395983326</v>
      </c>
    </row>
    <row r="711" spans="1:4" x14ac:dyDescent="0.3">
      <c r="A711">
        <v>687</v>
      </c>
      <c r="B711">
        <v>569.35779032027312</v>
      </c>
      <c r="C711">
        <v>-237.85779032027312</v>
      </c>
      <c r="D711">
        <v>-0.42425416190480075</v>
      </c>
    </row>
    <row r="712" spans="1:4" x14ac:dyDescent="0.3">
      <c r="A712">
        <v>688</v>
      </c>
      <c r="B712">
        <v>557.37330214822839</v>
      </c>
      <c r="C712">
        <v>-234.87330214822839</v>
      </c>
      <c r="D712">
        <v>-0.41893089069118727</v>
      </c>
    </row>
    <row r="713" spans="1:4" x14ac:dyDescent="0.3">
      <c r="A713">
        <v>689</v>
      </c>
      <c r="B713">
        <v>484.13476331906622</v>
      </c>
      <c r="C713">
        <v>-109.63476331906622</v>
      </c>
      <c r="D713">
        <v>-0.19554963730610775</v>
      </c>
    </row>
    <row r="714" spans="1:4" x14ac:dyDescent="0.3">
      <c r="A714">
        <v>690</v>
      </c>
      <c r="B714">
        <v>537.39915519482054</v>
      </c>
      <c r="C714">
        <v>-229.89915519482054</v>
      </c>
      <c r="D714">
        <v>-0.41005877200183144</v>
      </c>
    </row>
    <row r="715" spans="1:4" x14ac:dyDescent="0.3">
      <c r="A715">
        <v>691</v>
      </c>
      <c r="B715">
        <v>530.07530131190424</v>
      </c>
      <c r="C715">
        <v>-228.07530131190424</v>
      </c>
      <c r="D715">
        <v>-0.40680566181573419</v>
      </c>
    </row>
    <row r="716" spans="1:4" x14ac:dyDescent="0.3">
      <c r="A716">
        <v>692</v>
      </c>
      <c r="B716">
        <v>491.45861720198246</v>
      </c>
      <c r="C716">
        <v>-218.45861720198246</v>
      </c>
      <c r="D716">
        <v>-0.38965289901631311</v>
      </c>
    </row>
    <row r="717" spans="1:4" x14ac:dyDescent="0.3">
      <c r="A717">
        <v>693</v>
      </c>
      <c r="B717">
        <v>490.12700740508859</v>
      </c>
      <c r="C717">
        <v>-218.12700740508859</v>
      </c>
      <c r="D717">
        <v>-0.38906142443702268</v>
      </c>
    </row>
    <row r="718" spans="1:4" x14ac:dyDescent="0.3">
      <c r="A718">
        <v>694</v>
      </c>
      <c r="B718">
        <v>452.84193309206057</v>
      </c>
      <c r="C718">
        <v>-208.84193309206057</v>
      </c>
      <c r="D718">
        <v>-0.37250013621689182</v>
      </c>
    </row>
    <row r="719" spans="1:4" x14ac:dyDescent="0.3">
      <c r="A719">
        <v>695</v>
      </c>
      <c r="B719">
        <v>386.26144324736771</v>
      </c>
      <c r="C719">
        <v>-192.26144324736771</v>
      </c>
      <c r="D719">
        <v>-0.3429264072523725</v>
      </c>
    </row>
    <row r="720" spans="1:4" x14ac:dyDescent="0.3">
      <c r="A720">
        <v>696</v>
      </c>
      <c r="B720">
        <v>357.6318326141498</v>
      </c>
      <c r="C720">
        <v>-185.1318326141498</v>
      </c>
      <c r="D720">
        <v>-0.33020970379762921</v>
      </c>
    </row>
    <row r="721" spans="1:4" x14ac:dyDescent="0.3">
      <c r="A721">
        <v>697</v>
      </c>
      <c r="B721">
        <v>350.30797873123356</v>
      </c>
      <c r="C721">
        <v>-183.30797873123356</v>
      </c>
      <c r="D721">
        <v>-0.32695659361153206</v>
      </c>
    </row>
    <row r="722" spans="1:4" x14ac:dyDescent="0.3">
      <c r="A722">
        <v>698</v>
      </c>
      <c r="B722">
        <v>342.31831994987044</v>
      </c>
      <c r="C722">
        <v>-181.31831994987044</v>
      </c>
      <c r="D722">
        <v>-0.32340774613578976</v>
      </c>
    </row>
    <row r="723" spans="1:4" x14ac:dyDescent="0.3">
      <c r="A723">
        <v>699</v>
      </c>
      <c r="B723">
        <v>323.00997789490953</v>
      </c>
      <c r="C723">
        <v>-176.50997789490953</v>
      </c>
      <c r="D723">
        <v>-0.3148313647360792</v>
      </c>
    </row>
    <row r="724" spans="1:4" ht="17.25" thickBot="1" x14ac:dyDescent="0.35">
      <c r="A724" s="11">
        <v>700</v>
      </c>
      <c r="B724" s="11">
        <v>261.09012233934516</v>
      </c>
      <c r="C724" s="11">
        <v>-161.09012233934516</v>
      </c>
      <c r="D724" s="11">
        <v>-0.28732779679907616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17877-DBDF-4244-834F-FE1CEC4B6F1C}">
  <dimension ref="A3:H10"/>
  <sheetViews>
    <sheetView workbookViewId="0">
      <selection activeCell="G16" sqref="G16"/>
    </sheetView>
  </sheetViews>
  <sheetFormatPr defaultRowHeight="16.5" x14ac:dyDescent="0.3"/>
  <cols>
    <col min="1" max="2" width="15.875" bestFit="1" customWidth="1"/>
    <col min="3" max="3" width="30.25" bestFit="1" customWidth="1"/>
    <col min="4" max="4" width="14.25" bestFit="1" customWidth="1"/>
    <col min="5" max="6" width="14.125" bestFit="1" customWidth="1"/>
    <col min="7" max="7" width="14.625" customWidth="1"/>
    <col min="8" max="8" width="15.875" bestFit="1" customWidth="1"/>
  </cols>
  <sheetData>
    <row r="3" spans="1:8" x14ac:dyDescent="0.3">
      <c r="A3" s="3" t="s">
        <v>13</v>
      </c>
      <c r="B3" s="3" t="s">
        <v>15</v>
      </c>
    </row>
    <row r="4" spans="1:8" x14ac:dyDescent="0.3">
      <c r="A4" s="3" t="s">
        <v>12</v>
      </c>
      <c r="B4" t="s">
        <v>5</v>
      </c>
      <c r="C4" t="s">
        <v>4</v>
      </c>
      <c r="D4" t="s">
        <v>6</v>
      </c>
      <c r="E4" t="s">
        <v>7</v>
      </c>
      <c r="F4" t="s">
        <v>8</v>
      </c>
      <c r="G4" t="s">
        <v>9</v>
      </c>
      <c r="H4" t="s">
        <v>14</v>
      </c>
    </row>
    <row r="5" spans="1:8" x14ac:dyDescent="0.3">
      <c r="A5" s="4">
        <v>3</v>
      </c>
      <c r="B5" s="15">
        <v>589200</v>
      </c>
      <c r="C5" s="15">
        <v>223653</v>
      </c>
      <c r="D5" s="15">
        <v>372240</v>
      </c>
      <c r="E5" s="15">
        <v>126736</v>
      </c>
      <c r="F5" s="15">
        <v>76399.5</v>
      </c>
      <c r="G5" s="15">
        <v>42962.5</v>
      </c>
      <c r="H5" s="15">
        <v>1431191</v>
      </c>
    </row>
    <row r="6" spans="1:8" x14ac:dyDescent="0.3">
      <c r="A6" s="4">
        <v>4</v>
      </c>
      <c r="B6" s="15">
        <v>327195</v>
      </c>
      <c r="C6" s="15">
        <v>281502</v>
      </c>
      <c r="D6" s="15">
        <v>199942.5</v>
      </c>
      <c r="E6" s="15">
        <v>183216</v>
      </c>
      <c r="F6" s="15">
        <v>72069</v>
      </c>
      <c r="G6" s="15">
        <v>44718.5</v>
      </c>
      <c r="H6" s="15">
        <v>1108643</v>
      </c>
    </row>
    <row r="7" spans="1:8" x14ac:dyDescent="0.3">
      <c r="A7" s="4">
        <v>2</v>
      </c>
      <c r="B7" s="15">
        <v>315540</v>
      </c>
      <c r="C7" s="15">
        <v>203400</v>
      </c>
      <c r="D7" s="15">
        <v>96842.5</v>
      </c>
      <c r="E7" s="15">
        <v>92804</v>
      </c>
      <c r="F7" s="15">
        <v>170062.5</v>
      </c>
      <c r="G7" s="15">
        <v>24758</v>
      </c>
      <c r="H7" s="15">
        <v>903407</v>
      </c>
    </row>
    <row r="8" spans="1:8" x14ac:dyDescent="0.3">
      <c r="A8" s="4">
        <v>5</v>
      </c>
      <c r="B8" s="15">
        <v>314297.5</v>
      </c>
      <c r="C8" s="15">
        <v>114348</v>
      </c>
      <c r="D8" s="15">
        <v>76775</v>
      </c>
      <c r="E8" s="15">
        <v>81576</v>
      </c>
      <c r="F8" s="15">
        <v>115471.5</v>
      </c>
      <c r="G8" s="15">
        <v>23290.5</v>
      </c>
      <c r="H8" s="15">
        <v>725758.5</v>
      </c>
    </row>
    <row r="9" spans="1:8" x14ac:dyDescent="0.3">
      <c r="A9" s="4">
        <v>1</v>
      </c>
      <c r="B9" s="15">
        <v>144965</v>
      </c>
      <c r="C9" s="15">
        <v>151644</v>
      </c>
      <c r="D9" s="15">
        <v>30775</v>
      </c>
      <c r="E9" s="15">
        <v>103052</v>
      </c>
      <c r="F9" s="15">
        <v>72346.5</v>
      </c>
      <c r="G9" s="15">
        <v>18468.5</v>
      </c>
      <c r="H9" s="15">
        <v>521251</v>
      </c>
    </row>
    <row r="10" spans="1:8" x14ac:dyDescent="0.3">
      <c r="A10" s="4" t="s">
        <v>14</v>
      </c>
      <c r="B10" s="15">
        <v>1691197.5</v>
      </c>
      <c r="C10" s="15">
        <v>974547</v>
      </c>
      <c r="D10" s="15">
        <v>776575</v>
      </c>
      <c r="E10" s="15">
        <v>587384</v>
      </c>
      <c r="F10" s="15">
        <v>506349</v>
      </c>
      <c r="G10" s="15">
        <v>154198</v>
      </c>
      <c r="H10" s="15">
        <v>4690250.5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CE79-D533-4B2C-98FA-58EAEE3AB402}">
  <dimension ref="A3:B12"/>
  <sheetViews>
    <sheetView workbookViewId="0">
      <selection activeCell="D10" sqref="D10"/>
    </sheetView>
  </sheetViews>
  <sheetFormatPr defaultRowHeight="16.5" x14ac:dyDescent="0.3"/>
  <cols>
    <col min="1" max="1" width="12.875" bestFit="1" customWidth="1"/>
    <col min="2" max="2" width="15.875" bestFit="1" customWidth="1"/>
  </cols>
  <sheetData>
    <row r="3" spans="1:2" x14ac:dyDescent="0.3">
      <c r="A3" s="3" t="s">
        <v>12</v>
      </c>
      <c r="B3" t="s">
        <v>13</v>
      </c>
    </row>
    <row r="4" spans="1:2" x14ac:dyDescent="0.3">
      <c r="A4" s="4" t="s">
        <v>32</v>
      </c>
      <c r="B4" s="15">
        <v>1103149</v>
      </c>
    </row>
    <row r="5" spans="1:2" x14ac:dyDescent="0.3">
      <c r="A5" s="16" t="s">
        <v>33</v>
      </c>
      <c r="B5" s="15">
        <v>212076</v>
      </c>
    </row>
    <row r="6" spans="1:2" x14ac:dyDescent="0.3">
      <c r="A6" s="16" t="s">
        <v>34</v>
      </c>
      <c r="B6" s="15">
        <v>891073</v>
      </c>
    </row>
    <row r="7" spans="1:2" x14ac:dyDescent="0.3">
      <c r="A7" s="4" t="s">
        <v>35</v>
      </c>
      <c r="B7" s="15">
        <v>3587101.5</v>
      </c>
    </row>
    <row r="8" spans="1:2" x14ac:dyDescent="0.3">
      <c r="A8" s="16" t="s">
        <v>36</v>
      </c>
      <c r="B8" s="15">
        <v>742829.5</v>
      </c>
    </row>
    <row r="9" spans="1:2" x14ac:dyDescent="0.3">
      <c r="A9" s="16" t="s">
        <v>37</v>
      </c>
      <c r="B9" s="15">
        <v>976068.5</v>
      </c>
    </row>
    <row r="10" spans="1:2" x14ac:dyDescent="0.3">
      <c r="A10" s="16" t="s">
        <v>33</v>
      </c>
      <c r="B10" s="15">
        <v>796676.5</v>
      </c>
    </row>
    <row r="11" spans="1:2" x14ac:dyDescent="0.3">
      <c r="A11" s="16" t="s">
        <v>34</v>
      </c>
      <c r="B11" s="15">
        <v>1071527</v>
      </c>
    </row>
    <row r="12" spans="1:2" x14ac:dyDescent="0.3">
      <c r="A12" s="4" t="s">
        <v>14</v>
      </c>
      <c r="B12" s="15">
        <v>4690250.5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7D78-3086-48CB-A376-CE0A4E2B4F9F}">
  <dimension ref="A3:B10"/>
  <sheetViews>
    <sheetView topLeftCell="A2" workbookViewId="0">
      <selection activeCell="A3" sqref="A3:B9"/>
    </sheetView>
  </sheetViews>
  <sheetFormatPr defaultRowHeight="16.5" x14ac:dyDescent="0.3"/>
  <cols>
    <col min="1" max="1" width="28.625" bestFit="1" customWidth="1"/>
    <col min="2" max="3" width="15.875" bestFit="1" customWidth="1"/>
  </cols>
  <sheetData>
    <row r="3" spans="1:2" x14ac:dyDescent="0.3">
      <c r="A3" s="3" t="s">
        <v>12</v>
      </c>
      <c r="B3" t="s">
        <v>31</v>
      </c>
    </row>
    <row r="4" spans="1:2" x14ac:dyDescent="0.3">
      <c r="A4" s="4" t="s">
        <v>5</v>
      </c>
      <c r="B4" s="15">
        <v>1014718.5</v>
      </c>
    </row>
    <row r="5" spans="1:2" x14ac:dyDescent="0.3">
      <c r="A5" s="4" t="s">
        <v>9</v>
      </c>
      <c r="B5" s="15">
        <v>77099</v>
      </c>
    </row>
    <row r="6" spans="1:2" x14ac:dyDescent="0.3">
      <c r="A6" s="4" t="s">
        <v>6</v>
      </c>
      <c r="B6" s="15">
        <v>434882.00000000012</v>
      </c>
    </row>
    <row r="7" spans="1:2" x14ac:dyDescent="0.3">
      <c r="A7" s="4" t="s">
        <v>7</v>
      </c>
      <c r="B7" s="15">
        <v>367115</v>
      </c>
    </row>
    <row r="8" spans="1:2" x14ac:dyDescent="0.3">
      <c r="A8" s="4" t="s">
        <v>8</v>
      </c>
      <c r="B8" s="15">
        <v>295370.25</v>
      </c>
    </row>
    <row r="9" spans="1:2" x14ac:dyDescent="0.3">
      <c r="A9" s="4" t="s">
        <v>4</v>
      </c>
      <c r="B9" s="15">
        <v>527879.625</v>
      </c>
    </row>
    <row r="10" spans="1:2" x14ac:dyDescent="0.3">
      <c r="A10" s="4" t="s">
        <v>14</v>
      </c>
      <c r="B10" s="15">
        <v>2717064.375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0D49-BD9D-4062-85EF-DE16E9547D5E}">
  <dimension ref="A1:O701"/>
  <sheetViews>
    <sheetView topLeftCell="C1" workbookViewId="0">
      <selection activeCell="K18" sqref="K18"/>
    </sheetView>
  </sheetViews>
  <sheetFormatPr defaultRowHeight="16.5" x14ac:dyDescent="0.3"/>
  <cols>
    <col min="1" max="3" width="11.875" bestFit="1" customWidth="1"/>
    <col min="8" max="8" width="16.75" bestFit="1" customWidth="1"/>
    <col min="9" max="9" width="11.875" bestFit="1" customWidth="1"/>
    <col min="10" max="10" width="11.875" customWidth="1"/>
    <col min="11" max="11" width="16.75" bestFit="1" customWidth="1"/>
    <col min="12" max="12" width="11.875" bestFit="1" customWidth="1"/>
    <col min="13" max="13" width="11.875" customWidth="1"/>
    <col min="14" max="14" width="16.75" bestFit="1" customWidth="1"/>
    <col min="15" max="15" width="11.875" bestFit="1" customWidth="1"/>
  </cols>
  <sheetData>
    <row r="1" spans="1:15" x14ac:dyDescent="0.3">
      <c r="A1" t="s">
        <v>10</v>
      </c>
      <c r="B1" t="s">
        <v>11</v>
      </c>
      <c r="C1" t="s">
        <v>30</v>
      </c>
      <c r="H1" s="12" t="s">
        <v>10</v>
      </c>
      <c r="I1" s="12"/>
      <c r="J1" s="12"/>
      <c r="K1" s="12" t="s">
        <v>11</v>
      </c>
      <c r="L1" s="12"/>
      <c r="M1" s="12"/>
      <c r="N1" s="12" t="s">
        <v>30</v>
      </c>
      <c r="O1" s="12"/>
    </row>
    <row r="2" spans="1:15" x14ac:dyDescent="0.3">
      <c r="A2" s="15">
        <v>23985</v>
      </c>
      <c r="B2" s="15">
        <v>10993.125</v>
      </c>
      <c r="C2" s="15">
        <v>12991.875</v>
      </c>
    </row>
    <row r="3" spans="1:15" x14ac:dyDescent="0.3">
      <c r="A3" s="15">
        <v>23184</v>
      </c>
      <c r="B3" s="15">
        <v>10626</v>
      </c>
      <c r="C3" s="15">
        <v>12558</v>
      </c>
      <c r="H3" t="s">
        <v>17</v>
      </c>
      <c r="I3">
        <v>6700.357857142857</v>
      </c>
      <c r="K3" t="s">
        <v>17</v>
      </c>
      <c r="L3">
        <v>2818.8373214285721</v>
      </c>
      <c r="N3" t="s">
        <v>17</v>
      </c>
      <c r="O3">
        <v>3881.5205357142845</v>
      </c>
    </row>
    <row r="4" spans="1:15" x14ac:dyDescent="0.3">
      <c r="A4" s="15">
        <v>23103</v>
      </c>
      <c r="B4" s="15">
        <v>10588.875</v>
      </c>
      <c r="C4" s="15">
        <v>12514.125</v>
      </c>
      <c r="H4" t="s">
        <v>18</v>
      </c>
      <c r="I4">
        <v>174.76297720550141</v>
      </c>
      <c r="K4" t="s">
        <v>18</v>
      </c>
      <c r="L4">
        <v>74.40074684108788</v>
      </c>
      <c r="N4" t="s">
        <v>18</v>
      </c>
      <c r="O4">
        <v>101.31363134146399</v>
      </c>
    </row>
    <row r="5" spans="1:15" x14ac:dyDescent="0.3">
      <c r="A5" s="15">
        <v>22761</v>
      </c>
      <c r="B5" s="15">
        <v>10432.125</v>
      </c>
      <c r="C5" s="15">
        <v>12328.875</v>
      </c>
      <c r="H5" t="s">
        <v>19</v>
      </c>
      <c r="I5">
        <v>5871.5</v>
      </c>
      <c r="K5" t="s">
        <v>19</v>
      </c>
      <c r="L5">
        <v>2423.6</v>
      </c>
      <c r="N5" t="s">
        <v>19</v>
      </c>
      <c r="O5">
        <v>3424.5</v>
      </c>
    </row>
    <row r="6" spans="1:15" x14ac:dyDescent="0.3">
      <c r="A6" s="15">
        <v>22462.5</v>
      </c>
      <c r="B6" s="15">
        <v>8985</v>
      </c>
      <c r="C6" s="15">
        <v>13477.5</v>
      </c>
      <c r="H6" t="s">
        <v>20</v>
      </c>
      <c r="I6">
        <v>8715</v>
      </c>
      <c r="K6" t="s">
        <v>20</v>
      </c>
      <c r="L6">
        <v>5984</v>
      </c>
      <c r="N6" t="s">
        <v>20</v>
      </c>
      <c r="O6">
        <v>8976</v>
      </c>
    </row>
    <row r="7" spans="1:15" x14ac:dyDescent="0.3">
      <c r="A7" s="15">
        <v>21255</v>
      </c>
      <c r="B7" s="15">
        <v>8502</v>
      </c>
      <c r="C7" s="15">
        <v>12753</v>
      </c>
      <c r="H7" t="s">
        <v>21</v>
      </c>
      <c r="I7">
        <v>4623.7937606700652</v>
      </c>
      <c r="K7" t="s">
        <v>21</v>
      </c>
      <c r="L7">
        <v>1968.4587349899296</v>
      </c>
      <c r="N7" t="s">
        <v>21</v>
      </c>
      <c r="O7">
        <v>2680.5067295039294</v>
      </c>
    </row>
    <row r="8" spans="1:15" x14ac:dyDescent="0.3">
      <c r="A8" s="15">
        <v>21097.5</v>
      </c>
      <c r="B8" s="15">
        <v>9282.9</v>
      </c>
      <c r="C8" s="15">
        <v>11814.6</v>
      </c>
      <c r="H8" t="s">
        <v>22</v>
      </c>
      <c r="I8">
        <v>21379468.741211422</v>
      </c>
      <c r="K8" t="s">
        <v>22</v>
      </c>
      <c r="L8">
        <v>3874829.7913581538</v>
      </c>
      <c r="N8" t="s">
        <v>22</v>
      </c>
      <c r="O8">
        <v>7185116.3269158527</v>
      </c>
    </row>
    <row r="9" spans="1:15" x14ac:dyDescent="0.3">
      <c r="A9" s="15">
        <v>20130</v>
      </c>
      <c r="B9" s="15">
        <v>8052</v>
      </c>
      <c r="C9" s="15">
        <v>12078</v>
      </c>
      <c r="H9" t="s">
        <v>23</v>
      </c>
      <c r="I9">
        <v>0.46411230021158367</v>
      </c>
      <c r="K9" t="s">
        <v>23</v>
      </c>
      <c r="L9">
        <v>1.0610989574258949</v>
      </c>
      <c r="N9" t="s">
        <v>23</v>
      </c>
      <c r="O9">
        <v>0.20346221310688462</v>
      </c>
    </row>
    <row r="10" spans="1:15" x14ac:dyDescent="0.3">
      <c r="A10" s="15">
        <v>19725</v>
      </c>
      <c r="B10" s="15">
        <v>7890</v>
      </c>
      <c r="C10" s="15">
        <v>11835</v>
      </c>
      <c r="H10" t="s">
        <v>24</v>
      </c>
      <c r="I10">
        <v>0.86775657780711224</v>
      </c>
      <c r="K10" t="s">
        <v>24</v>
      </c>
      <c r="L10">
        <v>1.0410448571604953</v>
      </c>
      <c r="N10" t="s">
        <v>24</v>
      </c>
      <c r="O10">
        <v>0.78132256843563097</v>
      </c>
    </row>
    <row r="11" spans="1:15" x14ac:dyDescent="0.3">
      <c r="A11" s="15">
        <v>19005</v>
      </c>
      <c r="B11" s="15">
        <v>7602</v>
      </c>
      <c r="C11" s="15">
        <v>11403</v>
      </c>
      <c r="H11" t="s">
        <v>25</v>
      </c>
      <c r="I11">
        <v>23785</v>
      </c>
      <c r="K11" t="s">
        <v>25</v>
      </c>
      <c r="L11">
        <v>10893.125</v>
      </c>
      <c r="N11" t="s">
        <v>25</v>
      </c>
      <c r="O11">
        <v>13377.5</v>
      </c>
    </row>
    <row r="12" spans="1:15" x14ac:dyDescent="0.3">
      <c r="A12" s="15">
        <v>18375</v>
      </c>
      <c r="B12" s="15">
        <v>7350</v>
      </c>
      <c r="C12" s="15">
        <v>11025</v>
      </c>
      <c r="H12" t="s">
        <v>26</v>
      </c>
      <c r="I12">
        <v>200</v>
      </c>
      <c r="K12" t="s">
        <v>26</v>
      </c>
      <c r="L12">
        <v>100</v>
      </c>
      <c r="N12" t="s">
        <v>26</v>
      </c>
      <c r="O12">
        <v>100</v>
      </c>
    </row>
    <row r="13" spans="1:15" x14ac:dyDescent="0.3">
      <c r="A13" s="15">
        <v>17796</v>
      </c>
      <c r="B13" s="15">
        <v>8156.5</v>
      </c>
      <c r="C13" s="15">
        <v>9639.5</v>
      </c>
      <c r="H13" t="s">
        <v>27</v>
      </c>
      <c r="I13">
        <v>23985</v>
      </c>
      <c r="K13" t="s">
        <v>27</v>
      </c>
      <c r="L13">
        <v>10993.125</v>
      </c>
      <c r="N13" t="s">
        <v>27</v>
      </c>
      <c r="O13">
        <v>13477.5</v>
      </c>
    </row>
    <row r="14" spans="1:15" x14ac:dyDescent="0.3">
      <c r="A14" s="15">
        <v>17602.5</v>
      </c>
      <c r="B14" s="15">
        <v>7745.1</v>
      </c>
      <c r="C14" s="15">
        <v>9857.4</v>
      </c>
      <c r="H14" t="s">
        <v>28</v>
      </c>
      <c r="I14">
        <v>4690250.5</v>
      </c>
      <c r="K14" t="s">
        <v>28</v>
      </c>
      <c r="L14">
        <v>1973186.1250000005</v>
      </c>
      <c r="N14" t="s">
        <v>28</v>
      </c>
      <c r="O14">
        <v>2717064.3749999991</v>
      </c>
    </row>
    <row r="15" spans="1:15" ht="17.25" thickBot="1" x14ac:dyDescent="0.35">
      <c r="A15" s="15">
        <v>17565</v>
      </c>
      <c r="B15" s="15">
        <v>7026</v>
      </c>
      <c r="C15" s="15">
        <v>10539</v>
      </c>
      <c r="H15" s="11" t="s">
        <v>29</v>
      </c>
      <c r="I15" s="11">
        <v>700</v>
      </c>
      <c r="J15" s="11"/>
      <c r="K15" s="11" t="s">
        <v>29</v>
      </c>
      <c r="L15" s="11">
        <v>700</v>
      </c>
      <c r="M15" s="11"/>
      <c r="N15" s="11" t="s">
        <v>29</v>
      </c>
      <c r="O15" s="11">
        <v>700</v>
      </c>
    </row>
    <row r="16" spans="1:15" x14ac:dyDescent="0.3">
      <c r="A16" s="15">
        <v>17475</v>
      </c>
      <c r="B16" s="15">
        <v>6990</v>
      </c>
      <c r="C16" s="15">
        <v>10485</v>
      </c>
    </row>
    <row r="17" spans="1:3" x14ac:dyDescent="0.3">
      <c r="A17" s="15">
        <v>17442</v>
      </c>
      <c r="B17" s="15">
        <v>7994.25</v>
      </c>
      <c r="C17" s="15">
        <v>9447.75</v>
      </c>
    </row>
    <row r="18" spans="1:3" x14ac:dyDescent="0.3">
      <c r="A18" s="15">
        <v>17262</v>
      </c>
      <c r="B18" s="15">
        <v>7911.75</v>
      </c>
      <c r="C18" s="15">
        <v>9350.25</v>
      </c>
    </row>
    <row r="19" spans="1:3" x14ac:dyDescent="0.3">
      <c r="A19" s="15">
        <v>17250</v>
      </c>
      <c r="B19" s="15">
        <v>6900</v>
      </c>
      <c r="C19" s="15">
        <v>10350</v>
      </c>
    </row>
    <row r="20" spans="1:3" x14ac:dyDescent="0.3">
      <c r="A20" s="15">
        <v>17166</v>
      </c>
      <c r="B20" s="15">
        <v>7867.75</v>
      </c>
      <c r="C20" s="15">
        <v>9298.25</v>
      </c>
    </row>
    <row r="21" spans="1:3" x14ac:dyDescent="0.3">
      <c r="A21" s="15">
        <v>17107.5</v>
      </c>
      <c r="B21" s="15">
        <v>7527.3</v>
      </c>
      <c r="C21" s="15">
        <v>9580.2000000000007</v>
      </c>
    </row>
    <row r="22" spans="1:3" x14ac:dyDescent="0.3">
      <c r="A22" s="15">
        <v>16992</v>
      </c>
      <c r="B22" s="15">
        <v>7788</v>
      </c>
      <c r="C22" s="15">
        <v>9204</v>
      </c>
    </row>
    <row r="23" spans="1:3" x14ac:dyDescent="0.3">
      <c r="A23" s="15">
        <v>16974</v>
      </c>
      <c r="B23" s="15">
        <v>6365.25</v>
      </c>
      <c r="C23" s="15">
        <v>10608.75</v>
      </c>
    </row>
    <row r="24" spans="1:3" x14ac:dyDescent="0.3">
      <c r="A24" s="15">
        <v>16956</v>
      </c>
      <c r="B24" s="15">
        <v>7771.5</v>
      </c>
      <c r="C24" s="15">
        <v>9184.5</v>
      </c>
    </row>
    <row r="25" spans="1:3" x14ac:dyDescent="0.3">
      <c r="A25" s="15">
        <v>16926</v>
      </c>
      <c r="B25" s="15">
        <v>7757.75</v>
      </c>
      <c r="C25" s="15">
        <v>9168.25</v>
      </c>
    </row>
    <row r="26" spans="1:3" x14ac:dyDescent="0.3">
      <c r="A26" s="15">
        <v>16830</v>
      </c>
      <c r="B26" s="15">
        <v>7713.75</v>
      </c>
      <c r="C26" s="15">
        <v>9116.25</v>
      </c>
    </row>
    <row r="27" spans="1:3" x14ac:dyDescent="0.3">
      <c r="A27" s="15">
        <v>16530</v>
      </c>
      <c r="B27" s="15">
        <v>7576.25</v>
      </c>
      <c r="C27" s="15">
        <v>8953.75</v>
      </c>
    </row>
    <row r="28" spans="1:3" x14ac:dyDescent="0.3">
      <c r="A28" s="15">
        <v>15997.5</v>
      </c>
      <c r="B28" s="15">
        <v>7038.9</v>
      </c>
      <c r="C28" s="15">
        <v>8958.6</v>
      </c>
    </row>
    <row r="29" spans="1:3" x14ac:dyDescent="0.3">
      <c r="A29" s="15">
        <v>15990</v>
      </c>
      <c r="B29" s="15">
        <v>7328.75</v>
      </c>
      <c r="C29" s="15">
        <v>8661.25</v>
      </c>
    </row>
    <row r="30" spans="1:3" x14ac:dyDescent="0.3">
      <c r="A30" s="15">
        <v>15876</v>
      </c>
      <c r="B30" s="15">
        <v>7276.5</v>
      </c>
      <c r="C30" s="15">
        <v>8599.5</v>
      </c>
    </row>
    <row r="31" spans="1:3" x14ac:dyDescent="0.3">
      <c r="A31" s="15">
        <v>15825</v>
      </c>
      <c r="B31" s="15">
        <v>6963</v>
      </c>
      <c r="C31" s="15">
        <v>8862</v>
      </c>
    </row>
    <row r="32" spans="1:3" x14ac:dyDescent="0.3">
      <c r="A32" s="15">
        <v>15792</v>
      </c>
      <c r="B32" s="15">
        <v>7238</v>
      </c>
      <c r="C32" s="15">
        <v>8554</v>
      </c>
    </row>
    <row r="33" spans="1:3" x14ac:dyDescent="0.3">
      <c r="A33" s="15">
        <v>15768</v>
      </c>
      <c r="B33" s="15">
        <v>7227</v>
      </c>
      <c r="C33" s="15">
        <v>8541</v>
      </c>
    </row>
    <row r="34" spans="1:3" x14ac:dyDescent="0.3">
      <c r="A34" s="15">
        <v>15630</v>
      </c>
      <c r="B34" s="15">
        <v>7163.75</v>
      </c>
      <c r="C34" s="15">
        <v>8466.25</v>
      </c>
    </row>
    <row r="35" spans="1:3" x14ac:dyDescent="0.3">
      <c r="A35" s="15">
        <v>15444</v>
      </c>
      <c r="B35" s="15">
        <v>7078.5</v>
      </c>
      <c r="C35" s="15">
        <v>8365.5</v>
      </c>
    </row>
    <row r="36" spans="1:3" x14ac:dyDescent="0.3">
      <c r="A36" s="15">
        <v>15216</v>
      </c>
      <c r="B36" s="15">
        <v>6974</v>
      </c>
      <c r="C36" s="15">
        <v>8242</v>
      </c>
    </row>
    <row r="37" spans="1:3" x14ac:dyDescent="0.3">
      <c r="A37" s="15">
        <v>14965</v>
      </c>
      <c r="B37" s="15">
        <v>6584.6</v>
      </c>
      <c r="C37" s="15">
        <v>8380.4</v>
      </c>
    </row>
    <row r="38" spans="1:3" x14ac:dyDescent="0.3">
      <c r="A38" s="15">
        <v>14965</v>
      </c>
      <c r="B38" s="15">
        <v>5986</v>
      </c>
      <c r="C38" s="15">
        <v>8979</v>
      </c>
    </row>
    <row r="39" spans="1:3" x14ac:dyDescent="0.3">
      <c r="A39" s="15">
        <v>14960</v>
      </c>
      <c r="B39" s="15">
        <v>5984</v>
      </c>
      <c r="C39" s="15">
        <v>8976</v>
      </c>
    </row>
    <row r="40" spans="1:3" x14ac:dyDescent="0.3">
      <c r="A40" s="15">
        <v>14960</v>
      </c>
      <c r="B40" s="15">
        <v>5984</v>
      </c>
      <c r="C40" s="15">
        <v>8976</v>
      </c>
    </row>
    <row r="41" spans="1:3" x14ac:dyDescent="0.3">
      <c r="A41" s="15">
        <v>14940</v>
      </c>
      <c r="B41" s="15">
        <v>5976</v>
      </c>
      <c r="C41" s="15">
        <v>8964</v>
      </c>
    </row>
    <row r="42" spans="1:3" x14ac:dyDescent="0.3">
      <c r="A42" s="15">
        <v>14830</v>
      </c>
      <c r="B42" s="15">
        <v>6525.2</v>
      </c>
      <c r="C42" s="15">
        <v>8304.7999999999993</v>
      </c>
    </row>
    <row r="43" spans="1:3" x14ac:dyDescent="0.3">
      <c r="A43" s="15">
        <v>14760</v>
      </c>
      <c r="B43" s="15">
        <v>6765</v>
      </c>
      <c r="C43" s="15">
        <v>7995</v>
      </c>
    </row>
    <row r="44" spans="1:3" x14ac:dyDescent="0.3">
      <c r="A44" s="15">
        <v>14655</v>
      </c>
      <c r="B44" s="15">
        <v>5862</v>
      </c>
      <c r="C44" s="15">
        <v>8793</v>
      </c>
    </row>
    <row r="45" spans="1:3" x14ac:dyDescent="0.3">
      <c r="A45" s="15">
        <v>14628</v>
      </c>
      <c r="B45" s="15">
        <v>6704.5</v>
      </c>
      <c r="C45" s="15">
        <v>7923.5</v>
      </c>
    </row>
    <row r="46" spans="1:3" x14ac:dyDescent="0.3">
      <c r="A46" s="15">
        <v>14590</v>
      </c>
      <c r="B46" s="15">
        <v>5836</v>
      </c>
      <c r="C46" s="15">
        <v>8754</v>
      </c>
    </row>
    <row r="47" spans="1:3" x14ac:dyDescent="0.3">
      <c r="A47" s="15">
        <v>14586</v>
      </c>
      <c r="B47" s="15">
        <v>6685.25</v>
      </c>
      <c r="C47" s="15">
        <v>7900.75</v>
      </c>
    </row>
    <row r="48" spans="1:3" x14ac:dyDescent="0.3">
      <c r="A48" s="15">
        <v>14570</v>
      </c>
      <c r="B48" s="15">
        <v>5828</v>
      </c>
      <c r="C48" s="15">
        <v>8742</v>
      </c>
    </row>
    <row r="49" spans="1:3" x14ac:dyDescent="0.3">
      <c r="A49" s="15">
        <v>14570</v>
      </c>
      <c r="B49" s="15">
        <v>6410.8</v>
      </c>
      <c r="C49" s="15">
        <v>8159.2</v>
      </c>
    </row>
    <row r="50" spans="1:3" x14ac:dyDescent="0.3">
      <c r="A50" s="15">
        <v>14535</v>
      </c>
      <c r="B50" s="15">
        <v>6395.4</v>
      </c>
      <c r="C50" s="15">
        <v>8139.6</v>
      </c>
    </row>
    <row r="51" spans="1:3" x14ac:dyDescent="0.3">
      <c r="A51" s="15">
        <v>14525</v>
      </c>
      <c r="B51" s="15">
        <v>5810</v>
      </c>
      <c r="C51" s="15">
        <v>8715</v>
      </c>
    </row>
    <row r="52" spans="1:3" x14ac:dyDescent="0.3">
      <c r="A52" s="15">
        <v>14380</v>
      </c>
      <c r="B52" s="15">
        <v>6327.2</v>
      </c>
      <c r="C52" s="15">
        <v>8052.8</v>
      </c>
    </row>
    <row r="53" spans="1:3" x14ac:dyDescent="0.3">
      <c r="A53" s="15">
        <v>14260</v>
      </c>
      <c r="B53" s="15">
        <v>5704</v>
      </c>
      <c r="C53" s="15">
        <v>8556</v>
      </c>
    </row>
    <row r="54" spans="1:3" x14ac:dyDescent="0.3">
      <c r="A54" s="15">
        <v>14255</v>
      </c>
      <c r="B54" s="15">
        <v>5702</v>
      </c>
      <c r="C54" s="15">
        <v>8553</v>
      </c>
    </row>
    <row r="55" spans="1:3" x14ac:dyDescent="0.3">
      <c r="A55" s="15">
        <v>14220</v>
      </c>
      <c r="B55" s="15">
        <v>6256.8</v>
      </c>
      <c r="C55" s="15">
        <v>7963.2</v>
      </c>
    </row>
    <row r="56" spans="1:3" x14ac:dyDescent="0.3">
      <c r="A56" s="15">
        <v>14028</v>
      </c>
      <c r="B56" s="15">
        <v>6429.5</v>
      </c>
      <c r="C56" s="15">
        <v>7598.5</v>
      </c>
    </row>
    <row r="57" spans="1:3" x14ac:dyDescent="0.3">
      <c r="A57" s="15">
        <v>13985</v>
      </c>
      <c r="B57" s="15">
        <v>5594</v>
      </c>
      <c r="C57" s="15">
        <v>8391</v>
      </c>
    </row>
    <row r="58" spans="1:3" x14ac:dyDescent="0.3">
      <c r="A58" s="15">
        <v>13815</v>
      </c>
      <c r="B58" s="15">
        <v>5526</v>
      </c>
      <c r="C58" s="15">
        <v>8289</v>
      </c>
    </row>
    <row r="59" spans="1:3" x14ac:dyDescent="0.3">
      <c r="A59" s="15">
        <v>13805</v>
      </c>
      <c r="B59" s="15">
        <v>6074.2</v>
      </c>
      <c r="C59" s="15">
        <v>7730.8</v>
      </c>
    </row>
    <row r="60" spans="1:3" x14ac:dyDescent="0.3">
      <c r="A60" s="15">
        <v>13782</v>
      </c>
      <c r="B60" s="15">
        <v>5168.25</v>
      </c>
      <c r="C60" s="15">
        <v>8613.75</v>
      </c>
    </row>
    <row r="61" spans="1:3" x14ac:dyDescent="0.3">
      <c r="A61" s="15">
        <v>13764</v>
      </c>
      <c r="B61" s="15">
        <v>6308.5</v>
      </c>
      <c r="C61" s="15">
        <v>7455.5</v>
      </c>
    </row>
    <row r="62" spans="1:3" x14ac:dyDescent="0.3">
      <c r="A62" s="15">
        <v>13750</v>
      </c>
      <c r="B62" s="15">
        <v>6050</v>
      </c>
      <c r="C62" s="15">
        <v>7700</v>
      </c>
    </row>
    <row r="63" spans="1:3" x14ac:dyDescent="0.3">
      <c r="A63" s="15">
        <v>13670</v>
      </c>
      <c r="B63" s="15">
        <v>6014.8</v>
      </c>
      <c r="C63" s="15">
        <v>7655.2</v>
      </c>
    </row>
    <row r="64" spans="1:3" x14ac:dyDescent="0.3">
      <c r="A64" s="15">
        <v>13645</v>
      </c>
      <c r="B64" s="15">
        <v>5458</v>
      </c>
      <c r="C64" s="15">
        <v>8187</v>
      </c>
    </row>
    <row r="65" spans="1:3" x14ac:dyDescent="0.3">
      <c r="A65" s="15">
        <v>13540</v>
      </c>
      <c r="B65" s="15">
        <v>5416</v>
      </c>
      <c r="C65" s="15">
        <v>8124</v>
      </c>
    </row>
    <row r="66" spans="1:3" x14ac:dyDescent="0.3">
      <c r="A66" s="15">
        <v>13480</v>
      </c>
      <c r="B66" s="15">
        <v>5392</v>
      </c>
      <c r="C66" s="15">
        <v>8088</v>
      </c>
    </row>
    <row r="67" spans="1:3" x14ac:dyDescent="0.3">
      <c r="A67" s="15">
        <v>13445</v>
      </c>
      <c r="B67" s="15">
        <v>5378</v>
      </c>
      <c r="C67" s="15">
        <v>8067</v>
      </c>
    </row>
    <row r="68" spans="1:3" x14ac:dyDescent="0.3">
      <c r="A68" s="15">
        <v>13315</v>
      </c>
      <c r="B68" s="15">
        <v>5326</v>
      </c>
      <c r="C68" s="15">
        <v>7989</v>
      </c>
    </row>
    <row r="69" spans="1:3" x14ac:dyDescent="0.3">
      <c r="A69" s="15">
        <v>13205</v>
      </c>
      <c r="B69" s="15">
        <v>5282</v>
      </c>
      <c r="C69" s="15">
        <v>7923</v>
      </c>
    </row>
    <row r="70" spans="1:3" x14ac:dyDescent="0.3">
      <c r="A70" s="15">
        <v>13160</v>
      </c>
      <c r="B70" s="15">
        <v>5264</v>
      </c>
      <c r="C70" s="15">
        <v>7896</v>
      </c>
    </row>
    <row r="71" spans="1:3" x14ac:dyDescent="0.3">
      <c r="A71" s="15">
        <v>13145</v>
      </c>
      <c r="B71" s="15">
        <v>5783.8</v>
      </c>
      <c r="C71" s="15">
        <v>7361.2</v>
      </c>
    </row>
    <row r="72" spans="1:3" x14ac:dyDescent="0.3">
      <c r="A72" s="15">
        <v>13100</v>
      </c>
      <c r="B72" s="15">
        <v>5240</v>
      </c>
      <c r="C72" s="15">
        <v>7860</v>
      </c>
    </row>
    <row r="73" spans="1:3" x14ac:dyDescent="0.3">
      <c r="A73" s="15">
        <v>13062</v>
      </c>
      <c r="B73" s="15">
        <v>5986.75</v>
      </c>
      <c r="C73" s="15">
        <v>7075.25</v>
      </c>
    </row>
    <row r="74" spans="1:3" x14ac:dyDescent="0.3">
      <c r="A74" s="15">
        <v>12966</v>
      </c>
      <c r="B74" s="15">
        <v>5942.75</v>
      </c>
      <c r="C74" s="15">
        <v>7023.25</v>
      </c>
    </row>
    <row r="75" spans="1:3" x14ac:dyDescent="0.3">
      <c r="A75" s="15">
        <v>12870</v>
      </c>
      <c r="B75" s="15">
        <v>5898.75</v>
      </c>
      <c r="C75" s="15">
        <v>6971.25</v>
      </c>
    </row>
    <row r="76" spans="1:3" x14ac:dyDescent="0.3">
      <c r="A76" s="15">
        <v>12870</v>
      </c>
      <c r="B76" s="15">
        <v>5662.8</v>
      </c>
      <c r="C76" s="15">
        <v>7207.2</v>
      </c>
    </row>
    <row r="77" spans="1:3" x14ac:dyDescent="0.3">
      <c r="A77" s="15">
        <v>12825</v>
      </c>
      <c r="B77" s="15">
        <v>5130</v>
      </c>
      <c r="C77" s="15">
        <v>7695</v>
      </c>
    </row>
    <row r="78" spans="1:3" x14ac:dyDescent="0.3">
      <c r="A78" s="15">
        <v>12795</v>
      </c>
      <c r="B78" s="15">
        <v>5118</v>
      </c>
      <c r="C78" s="15">
        <v>7677</v>
      </c>
    </row>
    <row r="79" spans="1:3" x14ac:dyDescent="0.3">
      <c r="A79" s="15">
        <v>12740</v>
      </c>
      <c r="B79" s="15">
        <v>5605.6</v>
      </c>
      <c r="C79" s="15">
        <v>7134.4</v>
      </c>
    </row>
    <row r="80" spans="1:3" x14ac:dyDescent="0.3">
      <c r="A80" s="15">
        <v>12675</v>
      </c>
      <c r="B80" s="15">
        <v>5070</v>
      </c>
      <c r="C80" s="15">
        <v>7605</v>
      </c>
    </row>
    <row r="81" spans="1:3" x14ac:dyDescent="0.3">
      <c r="A81" s="15">
        <v>12660</v>
      </c>
      <c r="B81" s="15">
        <v>5064</v>
      </c>
      <c r="C81" s="15">
        <v>7596</v>
      </c>
    </row>
    <row r="82" spans="1:3" x14ac:dyDescent="0.3">
      <c r="A82" s="15">
        <v>12660</v>
      </c>
      <c r="B82" s="15">
        <v>5802.5</v>
      </c>
      <c r="C82" s="15">
        <v>6857.5</v>
      </c>
    </row>
    <row r="83" spans="1:3" x14ac:dyDescent="0.3">
      <c r="A83" s="15">
        <v>12590</v>
      </c>
      <c r="B83" s="15">
        <v>5036</v>
      </c>
      <c r="C83" s="15">
        <v>7554</v>
      </c>
    </row>
    <row r="84" spans="1:3" x14ac:dyDescent="0.3">
      <c r="A84" s="15">
        <v>12552</v>
      </c>
      <c r="B84" s="15">
        <v>5753</v>
      </c>
      <c r="C84" s="15">
        <v>6799</v>
      </c>
    </row>
    <row r="85" spans="1:3" x14ac:dyDescent="0.3">
      <c r="A85" s="15">
        <v>12522</v>
      </c>
      <c r="B85" s="15">
        <v>5739.25</v>
      </c>
      <c r="C85" s="15">
        <v>6782.75</v>
      </c>
    </row>
    <row r="86" spans="1:3" x14ac:dyDescent="0.3">
      <c r="A86" s="15">
        <v>12456</v>
      </c>
      <c r="B86" s="15">
        <v>5709</v>
      </c>
      <c r="C86" s="15">
        <v>6747</v>
      </c>
    </row>
    <row r="87" spans="1:3" x14ac:dyDescent="0.3">
      <c r="A87" s="15">
        <v>12375</v>
      </c>
      <c r="B87" s="15">
        <v>5445</v>
      </c>
      <c r="C87" s="15">
        <v>6930</v>
      </c>
    </row>
    <row r="88" spans="1:3" x14ac:dyDescent="0.3">
      <c r="A88" s="15">
        <v>12375</v>
      </c>
      <c r="B88" s="15">
        <v>5445</v>
      </c>
      <c r="C88" s="15">
        <v>6930</v>
      </c>
    </row>
    <row r="89" spans="1:3" x14ac:dyDescent="0.3">
      <c r="A89" s="15">
        <v>12360</v>
      </c>
      <c r="B89" s="15">
        <v>4944</v>
      </c>
      <c r="C89" s="15">
        <v>7416</v>
      </c>
    </row>
    <row r="90" spans="1:3" x14ac:dyDescent="0.3">
      <c r="A90" s="15">
        <v>12350</v>
      </c>
      <c r="B90" s="15">
        <v>4940</v>
      </c>
      <c r="C90" s="15">
        <v>7410</v>
      </c>
    </row>
    <row r="91" spans="1:3" x14ac:dyDescent="0.3">
      <c r="A91" s="15">
        <v>12300</v>
      </c>
      <c r="B91" s="15">
        <v>4920</v>
      </c>
      <c r="C91" s="15">
        <v>7380</v>
      </c>
    </row>
    <row r="92" spans="1:3" x14ac:dyDescent="0.3">
      <c r="A92" s="15">
        <v>12300</v>
      </c>
      <c r="B92" s="15">
        <v>5412</v>
      </c>
      <c r="C92" s="15">
        <v>6888</v>
      </c>
    </row>
    <row r="93" spans="1:3" x14ac:dyDescent="0.3">
      <c r="A93" s="15">
        <v>12205</v>
      </c>
      <c r="B93" s="15">
        <v>4882</v>
      </c>
      <c r="C93" s="15">
        <v>7323</v>
      </c>
    </row>
    <row r="94" spans="1:3" x14ac:dyDescent="0.3">
      <c r="A94" s="15">
        <v>12172.5</v>
      </c>
      <c r="B94" s="15">
        <v>4869</v>
      </c>
      <c r="C94" s="15">
        <v>7303.5</v>
      </c>
    </row>
    <row r="95" spans="1:3" x14ac:dyDescent="0.3">
      <c r="A95" s="15">
        <v>12155</v>
      </c>
      <c r="B95" s="15">
        <v>4862</v>
      </c>
      <c r="C95" s="15">
        <v>7293</v>
      </c>
    </row>
    <row r="96" spans="1:3" x14ac:dyDescent="0.3">
      <c r="A96" s="15">
        <v>12140</v>
      </c>
      <c r="B96" s="15">
        <v>4856</v>
      </c>
      <c r="C96" s="15">
        <v>7284</v>
      </c>
    </row>
    <row r="97" spans="1:3" x14ac:dyDescent="0.3">
      <c r="A97" s="15">
        <v>12127.5</v>
      </c>
      <c r="B97" s="15">
        <v>4851</v>
      </c>
      <c r="C97" s="15">
        <v>7276.5</v>
      </c>
    </row>
    <row r="98" spans="1:3" x14ac:dyDescent="0.3">
      <c r="A98" s="15">
        <v>12085</v>
      </c>
      <c r="B98" s="15">
        <v>4834</v>
      </c>
      <c r="C98" s="15">
        <v>7251</v>
      </c>
    </row>
    <row r="99" spans="1:3" x14ac:dyDescent="0.3">
      <c r="A99" s="15">
        <v>12054</v>
      </c>
      <c r="B99" s="15">
        <v>5524.75</v>
      </c>
      <c r="C99" s="15">
        <v>6529.25</v>
      </c>
    </row>
    <row r="100" spans="1:3" x14ac:dyDescent="0.3">
      <c r="A100" s="15">
        <v>12045</v>
      </c>
      <c r="B100" s="15">
        <v>4818</v>
      </c>
      <c r="C100" s="15">
        <v>7227</v>
      </c>
    </row>
    <row r="101" spans="1:3" x14ac:dyDescent="0.3">
      <c r="A101" s="15">
        <v>11984</v>
      </c>
      <c r="B101" s="15">
        <v>4494</v>
      </c>
      <c r="C101" s="15">
        <v>7490</v>
      </c>
    </row>
    <row r="102" spans="1:3" x14ac:dyDescent="0.3">
      <c r="A102" s="15">
        <v>11970</v>
      </c>
      <c r="B102" s="15">
        <v>4788</v>
      </c>
      <c r="C102" s="15">
        <v>7182</v>
      </c>
    </row>
    <row r="103" spans="1:3" x14ac:dyDescent="0.3">
      <c r="A103" s="15">
        <v>11925</v>
      </c>
      <c r="B103" s="15">
        <v>4770</v>
      </c>
      <c r="C103" s="15">
        <v>7155</v>
      </c>
    </row>
    <row r="104" spans="1:3" x14ac:dyDescent="0.3">
      <c r="A104" s="15">
        <v>11856</v>
      </c>
      <c r="B104" s="15">
        <v>5434</v>
      </c>
      <c r="C104" s="15">
        <v>6422</v>
      </c>
    </row>
    <row r="105" spans="1:3" x14ac:dyDescent="0.3">
      <c r="A105" s="15">
        <v>11815</v>
      </c>
      <c r="B105" s="15">
        <v>4726</v>
      </c>
      <c r="C105" s="15">
        <v>7089</v>
      </c>
    </row>
    <row r="106" spans="1:3" x14ac:dyDescent="0.3">
      <c r="A106" s="15">
        <v>11802</v>
      </c>
      <c r="B106" s="15">
        <v>5409.25</v>
      </c>
      <c r="C106" s="15">
        <v>6392.75</v>
      </c>
    </row>
    <row r="107" spans="1:3" x14ac:dyDescent="0.3">
      <c r="A107" s="15">
        <v>11745</v>
      </c>
      <c r="B107" s="15">
        <v>4698</v>
      </c>
      <c r="C107" s="15">
        <v>7047</v>
      </c>
    </row>
    <row r="108" spans="1:3" x14ac:dyDescent="0.3">
      <c r="A108" s="15">
        <v>11635</v>
      </c>
      <c r="B108" s="15">
        <v>4654</v>
      </c>
      <c r="C108" s="15">
        <v>6981</v>
      </c>
    </row>
    <row r="109" spans="1:3" x14ac:dyDescent="0.3">
      <c r="A109" s="15">
        <v>11623.5</v>
      </c>
      <c r="B109" s="15">
        <v>4843.125</v>
      </c>
      <c r="C109" s="15">
        <v>6780.375</v>
      </c>
    </row>
    <row r="110" spans="1:3" x14ac:dyDescent="0.3">
      <c r="A110" s="15">
        <v>11496</v>
      </c>
      <c r="B110" s="15">
        <v>5269</v>
      </c>
      <c r="C110" s="15">
        <v>6227</v>
      </c>
    </row>
    <row r="111" spans="1:3" x14ac:dyDescent="0.3">
      <c r="A111" s="15">
        <v>11495</v>
      </c>
      <c r="B111" s="15">
        <v>4598</v>
      </c>
      <c r="C111" s="15">
        <v>6897</v>
      </c>
    </row>
    <row r="112" spans="1:3" x14ac:dyDescent="0.3">
      <c r="A112" s="15">
        <v>11480</v>
      </c>
      <c r="B112" s="15">
        <v>4592</v>
      </c>
      <c r="C112" s="15">
        <v>6888</v>
      </c>
    </row>
    <row r="113" spans="1:3" x14ac:dyDescent="0.3">
      <c r="A113" s="15">
        <v>11408</v>
      </c>
      <c r="B113" s="15">
        <v>4278</v>
      </c>
      <c r="C113" s="15">
        <v>7130</v>
      </c>
    </row>
    <row r="114" spans="1:3" x14ac:dyDescent="0.3">
      <c r="A114" s="15">
        <v>11404</v>
      </c>
      <c r="B114" s="15">
        <v>4276.5</v>
      </c>
      <c r="C114" s="15">
        <v>7127.5</v>
      </c>
    </row>
    <row r="115" spans="1:3" x14ac:dyDescent="0.3">
      <c r="A115" s="15">
        <v>11380</v>
      </c>
      <c r="B115" s="15">
        <v>5007.2</v>
      </c>
      <c r="C115" s="15">
        <v>6372.8</v>
      </c>
    </row>
    <row r="116" spans="1:3" x14ac:dyDescent="0.3">
      <c r="A116" s="15">
        <v>11376</v>
      </c>
      <c r="B116" s="15">
        <v>4266</v>
      </c>
      <c r="C116" s="15">
        <v>7110</v>
      </c>
    </row>
    <row r="117" spans="1:3" x14ac:dyDescent="0.3">
      <c r="A117" s="15">
        <v>11305</v>
      </c>
      <c r="B117" s="15">
        <v>4522</v>
      </c>
      <c r="C117" s="15">
        <v>6783</v>
      </c>
    </row>
    <row r="118" spans="1:3" x14ac:dyDescent="0.3">
      <c r="A118" s="15">
        <v>11284</v>
      </c>
      <c r="B118" s="15">
        <v>4231.5</v>
      </c>
      <c r="C118" s="15">
        <v>7052.5</v>
      </c>
    </row>
    <row r="119" spans="1:3" x14ac:dyDescent="0.3">
      <c r="A119" s="15">
        <v>11244</v>
      </c>
      <c r="B119" s="15">
        <v>4216.5</v>
      </c>
      <c r="C119" s="15">
        <v>7027.5</v>
      </c>
    </row>
    <row r="120" spans="1:3" x14ac:dyDescent="0.3">
      <c r="A120" s="15">
        <v>11200</v>
      </c>
      <c r="B120" s="15">
        <v>4928</v>
      </c>
      <c r="C120" s="15">
        <v>6272</v>
      </c>
    </row>
    <row r="121" spans="1:3" x14ac:dyDescent="0.3">
      <c r="A121" s="15">
        <v>11164</v>
      </c>
      <c r="B121" s="15">
        <v>4186.5</v>
      </c>
      <c r="C121" s="15">
        <v>6977.5</v>
      </c>
    </row>
    <row r="122" spans="1:3" x14ac:dyDescent="0.3">
      <c r="A122" s="15">
        <v>11110</v>
      </c>
      <c r="B122" s="15">
        <v>4444</v>
      </c>
      <c r="C122" s="15">
        <v>6666</v>
      </c>
    </row>
    <row r="123" spans="1:3" x14ac:dyDescent="0.3">
      <c r="A123" s="15">
        <v>11068</v>
      </c>
      <c r="B123" s="15">
        <v>4150.5</v>
      </c>
      <c r="C123" s="15">
        <v>6917.5</v>
      </c>
    </row>
    <row r="124" spans="1:3" x14ac:dyDescent="0.3">
      <c r="A124" s="15">
        <v>10990</v>
      </c>
      <c r="B124" s="15">
        <v>4396</v>
      </c>
      <c r="C124" s="15">
        <v>6594</v>
      </c>
    </row>
    <row r="125" spans="1:3" x14ac:dyDescent="0.3">
      <c r="A125" s="15">
        <v>10848</v>
      </c>
      <c r="B125" s="15">
        <v>4972</v>
      </c>
      <c r="C125" s="15">
        <v>5876</v>
      </c>
    </row>
    <row r="126" spans="1:3" x14ac:dyDescent="0.3">
      <c r="A126" s="15">
        <v>10835</v>
      </c>
      <c r="B126" s="15">
        <v>4334</v>
      </c>
      <c r="C126" s="15">
        <v>6501</v>
      </c>
    </row>
    <row r="127" spans="1:3" x14ac:dyDescent="0.3">
      <c r="A127" s="15">
        <v>10824</v>
      </c>
      <c r="B127" s="15">
        <v>4961</v>
      </c>
      <c r="C127" s="15">
        <v>5863</v>
      </c>
    </row>
    <row r="128" spans="1:3" x14ac:dyDescent="0.3">
      <c r="A128" s="15">
        <v>10824</v>
      </c>
      <c r="B128" s="15">
        <v>4059</v>
      </c>
      <c r="C128" s="15">
        <v>6765</v>
      </c>
    </row>
    <row r="129" spans="1:3" x14ac:dyDescent="0.3">
      <c r="A129" s="15">
        <v>10785</v>
      </c>
      <c r="B129" s="15">
        <v>4745.3999999999996</v>
      </c>
      <c r="C129" s="15">
        <v>6039.6</v>
      </c>
    </row>
    <row r="130" spans="1:3" x14ac:dyDescent="0.3">
      <c r="A130" s="15">
        <v>10780</v>
      </c>
      <c r="B130" s="15">
        <v>4312</v>
      </c>
      <c r="C130" s="15">
        <v>6468</v>
      </c>
    </row>
    <row r="131" spans="1:3" x14ac:dyDescent="0.3">
      <c r="A131" s="15">
        <v>10775</v>
      </c>
      <c r="B131" s="15">
        <v>4310</v>
      </c>
      <c r="C131" s="15">
        <v>6465</v>
      </c>
    </row>
    <row r="132" spans="1:3" x14ac:dyDescent="0.3">
      <c r="A132" s="15">
        <v>10760</v>
      </c>
      <c r="B132" s="15">
        <v>4304</v>
      </c>
      <c r="C132" s="15">
        <v>6456</v>
      </c>
    </row>
    <row r="133" spans="1:3" x14ac:dyDescent="0.3">
      <c r="A133" s="15">
        <v>10756</v>
      </c>
      <c r="B133" s="15">
        <v>4033.5</v>
      </c>
      <c r="C133" s="15">
        <v>6722.5</v>
      </c>
    </row>
    <row r="134" spans="1:3" x14ac:dyDescent="0.3">
      <c r="A134" s="15">
        <v>10755</v>
      </c>
      <c r="B134" s="15">
        <v>4302</v>
      </c>
      <c r="C134" s="15">
        <v>6453</v>
      </c>
    </row>
    <row r="135" spans="1:3" x14ac:dyDescent="0.3">
      <c r="A135" s="15">
        <v>10750</v>
      </c>
      <c r="B135" s="15">
        <v>4300</v>
      </c>
      <c r="C135" s="15">
        <v>6450</v>
      </c>
    </row>
    <row r="136" spans="1:3" x14ac:dyDescent="0.3">
      <c r="A136" s="15">
        <v>10730</v>
      </c>
      <c r="B136" s="15">
        <v>4292</v>
      </c>
      <c r="C136" s="15">
        <v>6438</v>
      </c>
    </row>
    <row r="137" spans="1:3" x14ac:dyDescent="0.3">
      <c r="A137" s="15">
        <v>10725</v>
      </c>
      <c r="B137" s="15">
        <v>4290</v>
      </c>
      <c r="C137" s="15">
        <v>6435</v>
      </c>
    </row>
    <row r="138" spans="1:3" x14ac:dyDescent="0.3">
      <c r="A138" s="15">
        <v>10705</v>
      </c>
      <c r="B138" s="15">
        <v>4710.2</v>
      </c>
      <c r="C138" s="15">
        <v>5994.8</v>
      </c>
    </row>
    <row r="139" spans="1:3" x14ac:dyDescent="0.3">
      <c r="A139" s="15">
        <v>10684</v>
      </c>
      <c r="B139" s="15">
        <v>4006.5</v>
      </c>
      <c r="C139" s="15">
        <v>6677.5</v>
      </c>
    </row>
    <row r="140" spans="1:3" x14ac:dyDescent="0.3">
      <c r="A140" s="15">
        <v>10680</v>
      </c>
      <c r="B140" s="15">
        <v>4272</v>
      </c>
      <c r="C140" s="15">
        <v>6408</v>
      </c>
    </row>
    <row r="141" spans="1:3" x14ac:dyDescent="0.3">
      <c r="A141" s="15">
        <v>10625</v>
      </c>
      <c r="B141" s="15">
        <v>4250</v>
      </c>
      <c r="C141" s="15">
        <v>6375</v>
      </c>
    </row>
    <row r="142" spans="1:3" x14ac:dyDescent="0.3">
      <c r="A142" s="15">
        <v>10580</v>
      </c>
      <c r="B142" s="15">
        <v>4232</v>
      </c>
      <c r="C142" s="15">
        <v>6348</v>
      </c>
    </row>
    <row r="143" spans="1:3" x14ac:dyDescent="0.3">
      <c r="A143" s="15">
        <v>10522.5</v>
      </c>
      <c r="B143" s="15">
        <v>4209</v>
      </c>
      <c r="C143" s="15">
        <v>6313.5</v>
      </c>
    </row>
    <row r="144" spans="1:3" x14ac:dyDescent="0.3">
      <c r="A144" s="15">
        <v>10505</v>
      </c>
      <c r="B144" s="15">
        <v>4202</v>
      </c>
      <c r="C144" s="15">
        <v>6303</v>
      </c>
    </row>
    <row r="145" spans="1:3" x14ac:dyDescent="0.3">
      <c r="A145" s="15">
        <v>10380</v>
      </c>
      <c r="B145" s="15">
        <v>4567.2</v>
      </c>
      <c r="C145" s="15">
        <v>5812.8</v>
      </c>
    </row>
    <row r="146" spans="1:3" x14ac:dyDescent="0.3">
      <c r="A146" s="15">
        <v>10370</v>
      </c>
      <c r="B146" s="15">
        <v>4148</v>
      </c>
      <c r="C146" s="15">
        <v>6222</v>
      </c>
    </row>
    <row r="147" spans="1:3" x14ac:dyDescent="0.3">
      <c r="A147" s="15">
        <v>10360</v>
      </c>
      <c r="B147" s="15">
        <v>4558.3999999999996</v>
      </c>
      <c r="C147" s="15">
        <v>5801.6</v>
      </c>
    </row>
    <row r="148" spans="1:3" x14ac:dyDescent="0.3">
      <c r="A148" s="15">
        <v>10355</v>
      </c>
      <c r="B148" s="15">
        <v>4556.2</v>
      </c>
      <c r="C148" s="15">
        <v>5798.8</v>
      </c>
    </row>
    <row r="149" spans="1:3" x14ac:dyDescent="0.3">
      <c r="A149" s="15">
        <v>10320</v>
      </c>
      <c r="B149" s="15">
        <v>3870</v>
      </c>
      <c r="C149" s="15">
        <v>6450</v>
      </c>
    </row>
    <row r="150" spans="1:3" x14ac:dyDescent="0.3">
      <c r="A150" s="15">
        <v>10316</v>
      </c>
      <c r="B150" s="15">
        <v>3868.5</v>
      </c>
      <c r="C150" s="15">
        <v>6447.5</v>
      </c>
    </row>
    <row r="151" spans="1:3" x14ac:dyDescent="0.3">
      <c r="A151" s="15">
        <v>10268</v>
      </c>
      <c r="B151" s="15">
        <v>3850.5</v>
      </c>
      <c r="C151" s="15">
        <v>6417.5</v>
      </c>
    </row>
    <row r="152" spans="1:3" x14ac:dyDescent="0.3">
      <c r="A152" s="15">
        <v>10195</v>
      </c>
      <c r="B152" s="15">
        <v>4485.8</v>
      </c>
      <c r="C152" s="15">
        <v>5709.2</v>
      </c>
    </row>
    <row r="153" spans="1:3" x14ac:dyDescent="0.3">
      <c r="A153" s="15">
        <v>10155</v>
      </c>
      <c r="B153" s="15">
        <v>4062</v>
      </c>
      <c r="C153" s="15">
        <v>6093</v>
      </c>
    </row>
    <row r="154" spans="1:3" x14ac:dyDescent="0.3">
      <c r="A154" s="15">
        <v>10116</v>
      </c>
      <c r="B154" s="15">
        <v>3793.5</v>
      </c>
      <c r="C154" s="15">
        <v>6322.5</v>
      </c>
    </row>
    <row r="155" spans="1:3" x14ac:dyDescent="0.3">
      <c r="A155" s="15">
        <v>10086</v>
      </c>
      <c r="B155" s="15">
        <v>3782.25</v>
      </c>
      <c r="C155" s="15">
        <v>6303.75</v>
      </c>
    </row>
    <row r="156" spans="1:3" x14ac:dyDescent="0.3">
      <c r="A156" s="15">
        <v>10075</v>
      </c>
      <c r="B156" s="15">
        <v>4433</v>
      </c>
      <c r="C156" s="15">
        <v>5642</v>
      </c>
    </row>
    <row r="157" spans="1:3" x14ac:dyDescent="0.3">
      <c r="A157" s="15">
        <v>10065</v>
      </c>
      <c r="B157" s="15">
        <v>4026</v>
      </c>
      <c r="C157" s="15">
        <v>6039</v>
      </c>
    </row>
    <row r="158" spans="1:3" x14ac:dyDescent="0.3">
      <c r="A158" s="15">
        <v>10045</v>
      </c>
      <c r="B158" s="15">
        <v>4018</v>
      </c>
      <c r="C158" s="15">
        <v>6027</v>
      </c>
    </row>
    <row r="159" spans="1:3" x14ac:dyDescent="0.3">
      <c r="A159" s="15">
        <v>10035</v>
      </c>
      <c r="B159" s="15">
        <v>4014</v>
      </c>
      <c r="C159" s="15">
        <v>6021</v>
      </c>
    </row>
    <row r="160" spans="1:3" x14ac:dyDescent="0.3">
      <c r="A160" s="15">
        <v>9954</v>
      </c>
      <c r="B160" s="15">
        <v>4562.25</v>
      </c>
      <c r="C160" s="15">
        <v>5391.75</v>
      </c>
    </row>
    <row r="161" spans="1:3" x14ac:dyDescent="0.3">
      <c r="A161" s="15">
        <v>9948</v>
      </c>
      <c r="B161" s="15">
        <v>3730.5</v>
      </c>
      <c r="C161" s="15">
        <v>6217.5</v>
      </c>
    </row>
    <row r="162" spans="1:3" x14ac:dyDescent="0.3">
      <c r="A162" s="15">
        <v>9945</v>
      </c>
      <c r="B162" s="15">
        <v>4375.8</v>
      </c>
      <c r="C162" s="15">
        <v>5569.2</v>
      </c>
    </row>
    <row r="163" spans="1:3" x14ac:dyDescent="0.3">
      <c r="A163" s="15">
        <v>9937.5</v>
      </c>
      <c r="B163" s="15">
        <v>4372.5</v>
      </c>
      <c r="C163" s="15">
        <v>5565</v>
      </c>
    </row>
    <row r="164" spans="1:3" x14ac:dyDescent="0.3">
      <c r="A164" s="15">
        <v>9920</v>
      </c>
      <c r="B164" s="15">
        <v>3968</v>
      </c>
      <c r="C164" s="15">
        <v>5952</v>
      </c>
    </row>
    <row r="165" spans="1:3" x14ac:dyDescent="0.3">
      <c r="A165" s="15">
        <v>9880</v>
      </c>
      <c r="B165" s="15">
        <v>3705</v>
      </c>
      <c r="C165" s="15">
        <v>6175</v>
      </c>
    </row>
    <row r="166" spans="1:3" x14ac:dyDescent="0.3">
      <c r="A166" s="15">
        <v>9770</v>
      </c>
      <c r="B166" s="15">
        <v>3908</v>
      </c>
      <c r="C166" s="15">
        <v>5862</v>
      </c>
    </row>
    <row r="167" spans="1:3" x14ac:dyDescent="0.3">
      <c r="A167" s="15">
        <v>9765</v>
      </c>
      <c r="B167" s="15">
        <v>4296.6000000000004</v>
      </c>
      <c r="C167" s="15">
        <v>5468.4</v>
      </c>
    </row>
    <row r="168" spans="1:3" x14ac:dyDescent="0.3">
      <c r="A168" s="15">
        <v>9764</v>
      </c>
      <c r="B168" s="15">
        <v>3661.5</v>
      </c>
      <c r="C168" s="15">
        <v>6102.5</v>
      </c>
    </row>
    <row r="169" spans="1:3" x14ac:dyDescent="0.3">
      <c r="A169" s="15">
        <v>9733.5</v>
      </c>
      <c r="B169" s="15">
        <v>4055.625</v>
      </c>
      <c r="C169" s="15">
        <v>5677.875</v>
      </c>
    </row>
    <row r="170" spans="1:3" x14ac:dyDescent="0.3">
      <c r="A170" s="15">
        <v>9730</v>
      </c>
      <c r="B170" s="15">
        <v>3892</v>
      </c>
      <c r="C170" s="15">
        <v>5838</v>
      </c>
    </row>
    <row r="171" spans="1:3" x14ac:dyDescent="0.3">
      <c r="A171" s="15">
        <v>9725</v>
      </c>
      <c r="B171" s="15">
        <v>3890</v>
      </c>
      <c r="C171" s="15">
        <v>5835</v>
      </c>
    </row>
    <row r="172" spans="1:3" x14ac:dyDescent="0.3">
      <c r="A172" s="15">
        <v>9670</v>
      </c>
      <c r="B172" s="15">
        <v>3868</v>
      </c>
      <c r="C172" s="15">
        <v>5802</v>
      </c>
    </row>
    <row r="173" spans="1:3" x14ac:dyDescent="0.3">
      <c r="A173" s="15">
        <v>9664</v>
      </c>
      <c r="B173" s="15">
        <v>3624</v>
      </c>
      <c r="C173" s="15">
        <v>6040</v>
      </c>
    </row>
    <row r="174" spans="1:3" x14ac:dyDescent="0.3">
      <c r="A174" s="15">
        <v>9625</v>
      </c>
      <c r="B174" s="15">
        <v>3850</v>
      </c>
      <c r="C174" s="15">
        <v>5775</v>
      </c>
    </row>
    <row r="175" spans="1:3" x14ac:dyDescent="0.3">
      <c r="A175" s="15">
        <v>9610</v>
      </c>
      <c r="B175" s="15">
        <v>3844</v>
      </c>
      <c r="C175" s="15">
        <v>5766</v>
      </c>
    </row>
    <row r="176" spans="1:3" x14ac:dyDescent="0.3">
      <c r="A176" s="15">
        <v>9580</v>
      </c>
      <c r="B176" s="15">
        <v>4215.2</v>
      </c>
      <c r="C176" s="15">
        <v>5364.8</v>
      </c>
    </row>
    <row r="177" spans="1:3" x14ac:dyDescent="0.3">
      <c r="A177" s="15">
        <v>9580</v>
      </c>
      <c r="B177" s="15">
        <v>3832</v>
      </c>
      <c r="C177" s="15">
        <v>5748</v>
      </c>
    </row>
    <row r="178" spans="1:3" x14ac:dyDescent="0.3">
      <c r="A178" s="15">
        <v>9576</v>
      </c>
      <c r="B178" s="15">
        <v>4389</v>
      </c>
      <c r="C178" s="15">
        <v>5187</v>
      </c>
    </row>
    <row r="179" spans="1:3" x14ac:dyDescent="0.3">
      <c r="A179" s="15">
        <v>9535</v>
      </c>
      <c r="B179" s="15">
        <v>4195.3999999999996</v>
      </c>
      <c r="C179" s="15">
        <v>5339.6</v>
      </c>
    </row>
    <row r="180" spans="1:3" x14ac:dyDescent="0.3">
      <c r="A180" s="15">
        <v>9505</v>
      </c>
      <c r="B180" s="15">
        <v>3802</v>
      </c>
      <c r="C180" s="15">
        <v>5703</v>
      </c>
    </row>
    <row r="181" spans="1:3" x14ac:dyDescent="0.3">
      <c r="A181" s="15">
        <v>9495</v>
      </c>
      <c r="B181" s="15">
        <v>4177.8</v>
      </c>
      <c r="C181" s="15">
        <v>5317.2</v>
      </c>
    </row>
    <row r="182" spans="1:3" x14ac:dyDescent="0.3">
      <c r="A182" s="15">
        <v>9492</v>
      </c>
      <c r="B182" s="15">
        <v>4350.5</v>
      </c>
      <c r="C182" s="15">
        <v>5141.5</v>
      </c>
    </row>
    <row r="183" spans="1:3" x14ac:dyDescent="0.3">
      <c r="A183" s="15">
        <v>9474</v>
      </c>
      <c r="B183" s="15">
        <v>4342.25</v>
      </c>
      <c r="C183" s="15">
        <v>5131.75</v>
      </c>
    </row>
    <row r="184" spans="1:3" x14ac:dyDescent="0.3">
      <c r="A184" s="15">
        <v>9450</v>
      </c>
      <c r="B184" s="15">
        <v>4331.25</v>
      </c>
      <c r="C184" s="15">
        <v>5118.75</v>
      </c>
    </row>
    <row r="185" spans="1:3" x14ac:dyDescent="0.3">
      <c r="A185" s="15">
        <v>9396</v>
      </c>
      <c r="B185" s="15">
        <v>4306.5</v>
      </c>
      <c r="C185" s="15">
        <v>5089.5</v>
      </c>
    </row>
    <row r="186" spans="1:3" x14ac:dyDescent="0.3">
      <c r="A186" s="15">
        <v>9350</v>
      </c>
      <c r="B186" s="15">
        <v>4114</v>
      </c>
      <c r="C186" s="15">
        <v>5236</v>
      </c>
    </row>
    <row r="187" spans="1:3" x14ac:dyDescent="0.3">
      <c r="A187" s="15">
        <v>9325</v>
      </c>
      <c r="B187" s="15">
        <v>4103</v>
      </c>
      <c r="C187" s="15">
        <v>5222</v>
      </c>
    </row>
    <row r="188" spans="1:3" x14ac:dyDescent="0.3">
      <c r="A188" s="15">
        <v>9270</v>
      </c>
      <c r="B188" s="15">
        <v>4248.75</v>
      </c>
      <c r="C188" s="15">
        <v>5021.25</v>
      </c>
    </row>
    <row r="189" spans="1:3" x14ac:dyDescent="0.3">
      <c r="A189" s="15">
        <v>9200</v>
      </c>
      <c r="B189" s="15">
        <v>3450</v>
      </c>
      <c r="C189" s="15">
        <v>5750</v>
      </c>
    </row>
    <row r="190" spans="1:3" x14ac:dyDescent="0.3">
      <c r="A190" s="15">
        <v>9196</v>
      </c>
      <c r="B190" s="15">
        <v>3448.5</v>
      </c>
      <c r="C190" s="15">
        <v>5747.5</v>
      </c>
    </row>
    <row r="191" spans="1:3" x14ac:dyDescent="0.3">
      <c r="A191" s="15">
        <v>9180</v>
      </c>
      <c r="B191" s="15">
        <v>4207.5</v>
      </c>
      <c r="C191" s="15">
        <v>4972.5</v>
      </c>
    </row>
    <row r="192" spans="1:3" x14ac:dyDescent="0.3">
      <c r="A192" s="15">
        <v>9115</v>
      </c>
      <c r="B192" s="15">
        <v>3646</v>
      </c>
      <c r="C192" s="15">
        <v>5469</v>
      </c>
    </row>
    <row r="193" spans="1:3" x14ac:dyDescent="0.3">
      <c r="A193" s="15">
        <v>9085</v>
      </c>
      <c r="B193" s="15">
        <v>3634</v>
      </c>
      <c r="C193" s="15">
        <v>5451</v>
      </c>
    </row>
    <row r="194" spans="1:3" x14ac:dyDescent="0.3">
      <c r="A194" s="15">
        <v>9010</v>
      </c>
      <c r="B194" s="15">
        <v>3604</v>
      </c>
      <c r="C194" s="15">
        <v>5406</v>
      </c>
    </row>
    <row r="195" spans="1:3" x14ac:dyDescent="0.3">
      <c r="A195" s="15">
        <v>8988</v>
      </c>
      <c r="B195" s="15">
        <v>4119.5</v>
      </c>
      <c r="C195" s="15">
        <v>4868.5</v>
      </c>
    </row>
    <row r="196" spans="1:3" x14ac:dyDescent="0.3">
      <c r="A196" s="15">
        <v>8976</v>
      </c>
      <c r="B196" s="15">
        <v>4114</v>
      </c>
      <c r="C196" s="15">
        <v>4862</v>
      </c>
    </row>
    <row r="197" spans="1:3" x14ac:dyDescent="0.3">
      <c r="A197" s="15">
        <v>8958</v>
      </c>
      <c r="B197" s="15">
        <v>4105.75</v>
      </c>
      <c r="C197" s="15">
        <v>4852.25</v>
      </c>
    </row>
    <row r="198" spans="1:3" x14ac:dyDescent="0.3">
      <c r="A198" s="15">
        <v>8925</v>
      </c>
      <c r="B198" s="15">
        <v>3570</v>
      </c>
      <c r="C198" s="15">
        <v>5355</v>
      </c>
    </row>
    <row r="199" spans="1:3" x14ac:dyDescent="0.3">
      <c r="A199" s="15">
        <v>8890</v>
      </c>
      <c r="B199" s="15">
        <v>3911.6</v>
      </c>
      <c r="C199" s="15">
        <v>4978.3999999999996</v>
      </c>
    </row>
    <row r="200" spans="1:3" x14ac:dyDescent="0.3">
      <c r="A200" s="15">
        <v>8875</v>
      </c>
      <c r="B200" s="15">
        <v>3550</v>
      </c>
      <c r="C200" s="15">
        <v>5325</v>
      </c>
    </row>
    <row r="201" spans="1:3" x14ac:dyDescent="0.3">
      <c r="A201" s="15">
        <v>8870</v>
      </c>
      <c r="B201" s="15">
        <v>3548</v>
      </c>
      <c r="C201" s="15">
        <v>5322</v>
      </c>
    </row>
    <row r="202" spans="1:3" x14ac:dyDescent="0.3">
      <c r="A202" s="15">
        <v>8862</v>
      </c>
      <c r="B202" s="15">
        <v>3692.5</v>
      </c>
      <c r="C202" s="15">
        <v>5169.5</v>
      </c>
    </row>
    <row r="203" spans="1:3" x14ac:dyDescent="0.3">
      <c r="A203" s="15">
        <v>8850</v>
      </c>
      <c r="B203" s="15">
        <v>3894</v>
      </c>
      <c r="C203" s="15">
        <v>4956</v>
      </c>
    </row>
    <row r="204" spans="1:3" x14ac:dyDescent="0.3">
      <c r="A204" s="15">
        <v>8835</v>
      </c>
      <c r="B204" s="15">
        <v>3534</v>
      </c>
      <c r="C204" s="15">
        <v>5301</v>
      </c>
    </row>
    <row r="205" spans="1:3" x14ac:dyDescent="0.3">
      <c r="A205" s="15">
        <v>8805</v>
      </c>
      <c r="B205" s="15">
        <v>3668.75</v>
      </c>
      <c r="C205" s="15">
        <v>5136.25</v>
      </c>
    </row>
    <row r="206" spans="1:3" x14ac:dyDescent="0.3">
      <c r="A206" s="15">
        <v>8800</v>
      </c>
      <c r="B206" s="15">
        <v>3520</v>
      </c>
      <c r="C206" s="15">
        <v>5280</v>
      </c>
    </row>
    <row r="207" spans="1:3" x14ac:dyDescent="0.3">
      <c r="A207" s="15">
        <v>8790</v>
      </c>
      <c r="B207" s="15">
        <v>4028.75</v>
      </c>
      <c r="C207" s="15">
        <v>4761.25</v>
      </c>
    </row>
    <row r="208" spans="1:3" x14ac:dyDescent="0.3">
      <c r="A208" s="15">
        <v>8785</v>
      </c>
      <c r="B208" s="15">
        <v>3514</v>
      </c>
      <c r="C208" s="15">
        <v>5271</v>
      </c>
    </row>
    <row r="209" spans="1:3" x14ac:dyDescent="0.3">
      <c r="A209" s="15">
        <v>8724</v>
      </c>
      <c r="B209" s="15">
        <v>3271.5</v>
      </c>
      <c r="C209" s="15">
        <v>5452.5</v>
      </c>
    </row>
    <row r="210" spans="1:3" x14ac:dyDescent="0.3">
      <c r="A210" s="15">
        <v>8715</v>
      </c>
      <c r="B210" s="15">
        <v>3486</v>
      </c>
      <c r="C210" s="15">
        <v>5229</v>
      </c>
    </row>
    <row r="211" spans="1:3" x14ac:dyDescent="0.3">
      <c r="A211" s="15">
        <v>8715</v>
      </c>
      <c r="B211" s="15">
        <v>3486</v>
      </c>
      <c r="C211" s="15">
        <v>5229</v>
      </c>
    </row>
    <row r="212" spans="1:3" x14ac:dyDescent="0.3">
      <c r="A212" s="15">
        <v>8715</v>
      </c>
      <c r="B212" s="15">
        <v>3834.6</v>
      </c>
      <c r="C212" s="15">
        <v>4880.3999999999996</v>
      </c>
    </row>
    <row r="213" spans="1:3" x14ac:dyDescent="0.3">
      <c r="A213" s="15">
        <v>8712</v>
      </c>
      <c r="B213" s="15">
        <v>3267</v>
      </c>
      <c r="C213" s="15">
        <v>5445</v>
      </c>
    </row>
    <row r="214" spans="1:3" x14ac:dyDescent="0.3">
      <c r="A214" s="15">
        <v>8709</v>
      </c>
      <c r="B214" s="15">
        <v>3628.75</v>
      </c>
      <c r="C214" s="15">
        <v>5080.25</v>
      </c>
    </row>
    <row r="215" spans="1:3" x14ac:dyDescent="0.3">
      <c r="A215" s="15">
        <v>8655</v>
      </c>
      <c r="B215" s="15">
        <v>3462</v>
      </c>
      <c r="C215" s="15">
        <v>5193</v>
      </c>
    </row>
    <row r="216" spans="1:3" x14ac:dyDescent="0.3">
      <c r="A216" s="15">
        <v>8655</v>
      </c>
      <c r="B216" s="15">
        <v>3808.2</v>
      </c>
      <c r="C216" s="15">
        <v>4846.8</v>
      </c>
    </row>
    <row r="217" spans="1:3" x14ac:dyDescent="0.3">
      <c r="A217" s="15">
        <v>8640</v>
      </c>
      <c r="B217" s="15">
        <v>3456</v>
      </c>
      <c r="C217" s="15">
        <v>5184</v>
      </c>
    </row>
    <row r="218" spans="1:3" x14ac:dyDescent="0.3">
      <c r="A218" s="15">
        <v>8635</v>
      </c>
      <c r="B218" s="15">
        <v>3799.4</v>
      </c>
      <c r="C218" s="15">
        <v>4835.6000000000004</v>
      </c>
    </row>
    <row r="219" spans="1:3" x14ac:dyDescent="0.3">
      <c r="A219" s="15">
        <v>8631</v>
      </c>
      <c r="B219" s="15">
        <v>3596.25</v>
      </c>
      <c r="C219" s="15">
        <v>5034.75</v>
      </c>
    </row>
    <row r="220" spans="1:3" x14ac:dyDescent="0.3">
      <c r="A220" s="15">
        <v>8625</v>
      </c>
      <c r="B220" s="15">
        <v>3450</v>
      </c>
      <c r="C220" s="15">
        <v>5175</v>
      </c>
    </row>
    <row r="221" spans="1:3" x14ac:dyDescent="0.3">
      <c r="A221" s="15">
        <v>8624</v>
      </c>
      <c r="B221" s="15">
        <v>3234</v>
      </c>
      <c r="C221" s="15">
        <v>5390</v>
      </c>
    </row>
    <row r="222" spans="1:3" x14ac:dyDescent="0.3">
      <c r="A222" s="15">
        <v>8620</v>
      </c>
      <c r="B222" s="15">
        <v>3232.5</v>
      </c>
      <c r="C222" s="15">
        <v>5387.5</v>
      </c>
    </row>
    <row r="223" spans="1:3" x14ac:dyDescent="0.3">
      <c r="A223" s="15">
        <v>8580</v>
      </c>
      <c r="B223" s="15">
        <v>3217.5</v>
      </c>
      <c r="C223" s="15">
        <v>5362.5</v>
      </c>
    </row>
    <row r="224" spans="1:3" x14ac:dyDescent="0.3">
      <c r="A224" s="15">
        <v>8575</v>
      </c>
      <c r="B224" s="15">
        <v>3430</v>
      </c>
      <c r="C224" s="15">
        <v>5145</v>
      </c>
    </row>
    <row r="225" spans="1:3" x14ac:dyDescent="0.3">
      <c r="A225" s="15">
        <v>8532</v>
      </c>
      <c r="B225" s="15">
        <v>3555</v>
      </c>
      <c r="C225" s="15">
        <v>4977</v>
      </c>
    </row>
    <row r="226" spans="1:3" x14ac:dyDescent="0.3">
      <c r="A226" s="15">
        <v>8532</v>
      </c>
      <c r="B226" s="15">
        <v>3555</v>
      </c>
      <c r="C226" s="15">
        <v>4977</v>
      </c>
    </row>
    <row r="227" spans="1:3" x14ac:dyDescent="0.3">
      <c r="A227" s="15">
        <v>8530</v>
      </c>
      <c r="B227" s="15">
        <v>3412</v>
      </c>
      <c r="C227" s="15">
        <v>5118</v>
      </c>
    </row>
    <row r="228" spans="1:3" x14ac:dyDescent="0.3">
      <c r="A228" s="15">
        <v>8526</v>
      </c>
      <c r="B228" s="15">
        <v>3907.75</v>
      </c>
      <c r="C228" s="15">
        <v>4618.25</v>
      </c>
    </row>
    <row r="229" spans="1:3" x14ac:dyDescent="0.3">
      <c r="A229" s="15">
        <v>8514</v>
      </c>
      <c r="B229" s="15">
        <v>3547.5</v>
      </c>
      <c r="C229" s="15">
        <v>4966.5</v>
      </c>
    </row>
    <row r="230" spans="1:3" x14ac:dyDescent="0.3">
      <c r="A230" s="15">
        <v>8510</v>
      </c>
      <c r="B230" s="15">
        <v>3404</v>
      </c>
      <c r="C230" s="15">
        <v>5106</v>
      </c>
    </row>
    <row r="231" spans="1:3" x14ac:dyDescent="0.3">
      <c r="A231" s="15">
        <v>8470</v>
      </c>
      <c r="B231" s="15">
        <v>3726.8</v>
      </c>
      <c r="C231" s="15">
        <v>4743.2</v>
      </c>
    </row>
    <row r="232" spans="1:3" x14ac:dyDescent="0.3">
      <c r="A232" s="15">
        <v>8430</v>
      </c>
      <c r="B232" s="15">
        <v>3709.2</v>
      </c>
      <c r="C232" s="15">
        <v>4720.8</v>
      </c>
    </row>
    <row r="233" spans="1:3" x14ac:dyDescent="0.3">
      <c r="A233" s="15">
        <v>8421</v>
      </c>
      <c r="B233" s="15">
        <v>3508.75</v>
      </c>
      <c r="C233" s="15">
        <v>4912.25</v>
      </c>
    </row>
    <row r="234" spans="1:3" x14ac:dyDescent="0.3">
      <c r="A234" s="15">
        <v>8415</v>
      </c>
      <c r="B234" s="15">
        <v>3702.6</v>
      </c>
      <c r="C234" s="15">
        <v>4712.3999999999996</v>
      </c>
    </row>
    <row r="235" spans="1:3" x14ac:dyDescent="0.3">
      <c r="A235" s="15">
        <v>8395</v>
      </c>
      <c r="B235" s="15">
        <v>3693.8</v>
      </c>
      <c r="C235" s="15">
        <v>4701.2</v>
      </c>
    </row>
    <row r="236" spans="1:3" x14ac:dyDescent="0.3">
      <c r="A236" s="15">
        <v>8370</v>
      </c>
      <c r="B236" s="15">
        <v>3836.25</v>
      </c>
      <c r="C236" s="15">
        <v>4533.75</v>
      </c>
    </row>
    <row r="237" spans="1:3" x14ac:dyDescent="0.3">
      <c r="A237" s="15">
        <v>8295</v>
      </c>
      <c r="B237" s="15">
        <v>3649.8</v>
      </c>
      <c r="C237" s="15">
        <v>4645.2</v>
      </c>
    </row>
    <row r="238" spans="1:3" x14ac:dyDescent="0.3">
      <c r="A238" s="15">
        <v>8241</v>
      </c>
      <c r="B238" s="15">
        <v>3433.75</v>
      </c>
      <c r="C238" s="15">
        <v>4807.25</v>
      </c>
    </row>
    <row r="239" spans="1:3" x14ac:dyDescent="0.3">
      <c r="A239" s="15">
        <v>8232</v>
      </c>
      <c r="B239" s="15">
        <v>3773</v>
      </c>
      <c r="C239" s="15">
        <v>4459</v>
      </c>
    </row>
    <row r="240" spans="1:3" x14ac:dyDescent="0.3">
      <c r="A240" s="15">
        <v>8225</v>
      </c>
      <c r="B240" s="15">
        <v>3619</v>
      </c>
      <c r="C240" s="15">
        <v>4606</v>
      </c>
    </row>
    <row r="241" spans="1:3" x14ac:dyDescent="0.3">
      <c r="A241" s="15">
        <v>8187</v>
      </c>
      <c r="B241" s="15">
        <v>3411.25</v>
      </c>
      <c r="C241" s="15">
        <v>4775.75</v>
      </c>
    </row>
    <row r="242" spans="1:3" x14ac:dyDescent="0.3">
      <c r="A242" s="15">
        <v>8152.5</v>
      </c>
      <c r="B242" s="15">
        <v>3587.1</v>
      </c>
      <c r="C242" s="15">
        <v>4565.3999999999996</v>
      </c>
    </row>
    <row r="243" spans="1:3" x14ac:dyDescent="0.3">
      <c r="A243" s="15">
        <v>8120</v>
      </c>
      <c r="B243" s="15">
        <v>3045</v>
      </c>
      <c r="C243" s="15">
        <v>5075</v>
      </c>
    </row>
    <row r="244" spans="1:3" x14ac:dyDescent="0.3">
      <c r="A244" s="15">
        <v>8084</v>
      </c>
      <c r="B244" s="15">
        <v>3031.5</v>
      </c>
      <c r="C244" s="15">
        <v>5052.5</v>
      </c>
    </row>
    <row r="245" spans="1:3" x14ac:dyDescent="0.3">
      <c r="A245" s="15">
        <v>8070</v>
      </c>
      <c r="B245" s="15">
        <v>3228</v>
      </c>
      <c r="C245" s="15">
        <v>4842</v>
      </c>
    </row>
    <row r="246" spans="1:3" x14ac:dyDescent="0.3">
      <c r="A246" s="15">
        <v>8067</v>
      </c>
      <c r="B246" s="15">
        <v>3361.25</v>
      </c>
      <c r="C246" s="15">
        <v>4705.75</v>
      </c>
    </row>
    <row r="247" spans="1:3" x14ac:dyDescent="0.3">
      <c r="A247" s="15">
        <v>8046</v>
      </c>
      <c r="B247" s="15">
        <v>3352.5</v>
      </c>
      <c r="C247" s="15">
        <v>4693.5</v>
      </c>
    </row>
    <row r="248" spans="1:3" x14ac:dyDescent="0.3">
      <c r="A248" s="15">
        <v>8035</v>
      </c>
      <c r="B248" s="15">
        <v>3214</v>
      </c>
      <c r="C248" s="15">
        <v>4821</v>
      </c>
    </row>
    <row r="249" spans="1:3" x14ac:dyDescent="0.3">
      <c r="A249" s="15">
        <v>7998</v>
      </c>
      <c r="B249" s="15">
        <v>3665.75</v>
      </c>
      <c r="C249" s="15">
        <v>4332.25</v>
      </c>
    </row>
    <row r="250" spans="1:3" x14ac:dyDescent="0.3">
      <c r="A250" s="15">
        <v>7990</v>
      </c>
      <c r="B250" s="15">
        <v>3196</v>
      </c>
      <c r="C250" s="15">
        <v>4794</v>
      </c>
    </row>
    <row r="251" spans="1:3" x14ac:dyDescent="0.3">
      <c r="A251" s="15">
        <v>7989</v>
      </c>
      <c r="B251" s="15">
        <v>3328.75</v>
      </c>
      <c r="C251" s="15">
        <v>4660.25</v>
      </c>
    </row>
    <row r="252" spans="1:3" x14ac:dyDescent="0.3">
      <c r="A252" s="15">
        <v>7977</v>
      </c>
      <c r="B252" s="15">
        <v>3323.75</v>
      </c>
      <c r="C252" s="15">
        <v>4653.25</v>
      </c>
    </row>
    <row r="253" spans="1:3" x14ac:dyDescent="0.3">
      <c r="A253" s="15">
        <v>7970</v>
      </c>
      <c r="B253" s="15">
        <v>3188</v>
      </c>
      <c r="C253" s="15">
        <v>4782</v>
      </c>
    </row>
    <row r="254" spans="1:3" x14ac:dyDescent="0.3">
      <c r="A254" s="15">
        <v>7915</v>
      </c>
      <c r="B254" s="15">
        <v>3166</v>
      </c>
      <c r="C254" s="15">
        <v>4749</v>
      </c>
    </row>
    <row r="255" spans="1:3" x14ac:dyDescent="0.3">
      <c r="A255" s="15">
        <v>7850</v>
      </c>
      <c r="B255" s="15">
        <v>3140</v>
      </c>
      <c r="C255" s="15">
        <v>4710</v>
      </c>
    </row>
    <row r="256" spans="1:3" x14ac:dyDescent="0.3">
      <c r="A256" s="15">
        <v>7842</v>
      </c>
      <c r="B256" s="15">
        <v>3594.25</v>
      </c>
      <c r="C256" s="15">
        <v>4247.75</v>
      </c>
    </row>
    <row r="257" spans="1:3" x14ac:dyDescent="0.3">
      <c r="A257" s="15">
        <v>7825</v>
      </c>
      <c r="B257" s="15">
        <v>3130</v>
      </c>
      <c r="C257" s="15">
        <v>4695</v>
      </c>
    </row>
    <row r="258" spans="1:3" x14ac:dyDescent="0.3">
      <c r="A258" s="15">
        <v>7788</v>
      </c>
      <c r="B258" s="15">
        <v>2920.5</v>
      </c>
      <c r="C258" s="15">
        <v>4867.5</v>
      </c>
    </row>
    <row r="259" spans="1:3" x14ac:dyDescent="0.3">
      <c r="A259" s="15">
        <v>7748</v>
      </c>
      <c r="B259" s="15">
        <v>2905.5</v>
      </c>
      <c r="C259" s="15">
        <v>4842.5</v>
      </c>
    </row>
    <row r="260" spans="1:3" x14ac:dyDescent="0.3">
      <c r="A260" s="15">
        <v>7701</v>
      </c>
      <c r="B260" s="15">
        <v>3208.75</v>
      </c>
      <c r="C260" s="15">
        <v>4492.25</v>
      </c>
    </row>
    <row r="261" spans="1:3" x14ac:dyDescent="0.3">
      <c r="A261" s="15">
        <v>7675</v>
      </c>
      <c r="B261" s="15">
        <v>3070</v>
      </c>
      <c r="C261" s="15">
        <v>4605</v>
      </c>
    </row>
    <row r="262" spans="1:3" x14ac:dyDescent="0.3">
      <c r="A262" s="15">
        <v>7655</v>
      </c>
      <c r="B262" s="15">
        <v>3062</v>
      </c>
      <c r="C262" s="15">
        <v>4593</v>
      </c>
    </row>
    <row r="263" spans="1:3" x14ac:dyDescent="0.3">
      <c r="A263" s="15">
        <v>7623</v>
      </c>
      <c r="B263" s="15">
        <v>3176.25</v>
      </c>
      <c r="C263" s="15">
        <v>4446.75</v>
      </c>
    </row>
    <row r="264" spans="1:3" x14ac:dyDescent="0.3">
      <c r="A264" s="15">
        <v>7614</v>
      </c>
      <c r="B264" s="15">
        <v>3489.75</v>
      </c>
      <c r="C264" s="15">
        <v>4124.25</v>
      </c>
    </row>
    <row r="265" spans="1:3" x14ac:dyDescent="0.3">
      <c r="A265" s="15">
        <v>7600</v>
      </c>
      <c r="B265" s="15">
        <v>3344</v>
      </c>
      <c r="C265" s="15">
        <v>4256</v>
      </c>
    </row>
    <row r="266" spans="1:3" x14ac:dyDescent="0.3">
      <c r="A266" s="15">
        <v>7587</v>
      </c>
      <c r="B266" s="15">
        <v>3161.25</v>
      </c>
      <c r="C266" s="15">
        <v>4425.75</v>
      </c>
    </row>
    <row r="267" spans="1:3" x14ac:dyDescent="0.3">
      <c r="A267" s="15">
        <v>7572</v>
      </c>
      <c r="B267" s="15">
        <v>3470.5</v>
      </c>
      <c r="C267" s="15">
        <v>4101.5</v>
      </c>
    </row>
    <row r="268" spans="1:3" x14ac:dyDescent="0.3">
      <c r="A268" s="15">
        <v>7570</v>
      </c>
      <c r="B268" s="15">
        <v>3028</v>
      </c>
      <c r="C268" s="15">
        <v>4542</v>
      </c>
    </row>
    <row r="269" spans="1:3" x14ac:dyDescent="0.3">
      <c r="A269" s="15">
        <v>7570</v>
      </c>
      <c r="B269" s="15">
        <v>3028</v>
      </c>
      <c r="C269" s="15">
        <v>4542</v>
      </c>
    </row>
    <row r="270" spans="1:3" x14ac:dyDescent="0.3">
      <c r="A270" s="15">
        <v>7565</v>
      </c>
      <c r="B270" s="15">
        <v>3026</v>
      </c>
      <c r="C270" s="15">
        <v>4539</v>
      </c>
    </row>
    <row r="271" spans="1:3" x14ac:dyDescent="0.3">
      <c r="A271" s="15">
        <v>7536</v>
      </c>
      <c r="B271" s="15">
        <v>2826</v>
      </c>
      <c r="C271" s="15">
        <v>4710</v>
      </c>
    </row>
    <row r="272" spans="1:3" x14ac:dyDescent="0.3">
      <c r="A272" s="15">
        <v>7500</v>
      </c>
      <c r="B272" s="15">
        <v>3437.5</v>
      </c>
      <c r="C272" s="15">
        <v>4062.5</v>
      </c>
    </row>
    <row r="273" spans="1:3" x14ac:dyDescent="0.3">
      <c r="A273" s="15">
        <v>7480</v>
      </c>
      <c r="B273" s="15">
        <v>2992</v>
      </c>
      <c r="C273" s="15">
        <v>4488</v>
      </c>
    </row>
    <row r="274" spans="1:3" x14ac:dyDescent="0.3">
      <c r="A274" s="15">
        <v>7461</v>
      </c>
      <c r="B274" s="15">
        <v>3108.75</v>
      </c>
      <c r="C274" s="15">
        <v>4352.25</v>
      </c>
    </row>
    <row r="275" spans="1:3" x14ac:dyDescent="0.3">
      <c r="A275" s="15">
        <v>7460</v>
      </c>
      <c r="B275" s="15">
        <v>2797.5</v>
      </c>
      <c r="C275" s="15">
        <v>4662.5</v>
      </c>
    </row>
    <row r="276" spans="1:3" x14ac:dyDescent="0.3">
      <c r="A276" s="15">
        <v>7437</v>
      </c>
      <c r="B276" s="15">
        <v>3098.75</v>
      </c>
      <c r="C276" s="15">
        <v>4338.25</v>
      </c>
    </row>
    <row r="277" spans="1:3" x14ac:dyDescent="0.3">
      <c r="A277" s="15">
        <v>7432</v>
      </c>
      <c r="B277" s="15">
        <v>2787</v>
      </c>
      <c r="C277" s="15">
        <v>4645</v>
      </c>
    </row>
    <row r="278" spans="1:3" x14ac:dyDescent="0.3">
      <c r="A278" s="15">
        <v>7336</v>
      </c>
      <c r="B278" s="15">
        <v>2751</v>
      </c>
      <c r="C278" s="15">
        <v>4585</v>
      </c>
    </row>
    <row r="279" spans="1:3" x14ac:dyDescent="0.3">
      <c r="A279" s="15">
        <v>7326</v>
      </c>
      <c r="B279" s="15">
        <v>3357.75</v>
      </c>
      <c r="C279" s="15">
        <v>3968.25</v>
      </c>
    </row>
    <row r="280" spans="1:3" x14ac:dyDescent="0.3">
      <c r="A280" s="15">
        <v>7308</v>
      </c>
      <c r="B280" s="15">
        <v>3045</v>
      </c>
      <c r="C280" s="15">
        <v>4263</v>
      </c>
    </row>
    <row r="281" spans="1:3" x14ac:dyDescent="0.3">
      <c r="A281" s="15">
        <v>7192.5</v>
      </c>
      <c r="B281" s="15">
        <v>2877</v>
      </c>
      <c r="C281" s="15">
        <v>4315.5</v>
      </c>
    </row>
    <row r="282" spans="1:3" x14ac:dyDescent="0.3">
      <c r="A282" s="15">
        <v>7165</v>
      </c>
      <c r="B282" s="15">
        <v>3152.6</v>
      </c>
      <c r="C282" s="15">
        <v>4012.4</v>
      </c>
    </row>
    <row r="283" spans="1:3" x14ac:dyDescent="0.3">
      <c r="A283" s="15">
        <v>7161</v>
      </c>
      <c r="B283" s="15">
        <v>2983.75</v>
      </c>
      <c r="C283" s="15">
        <v>4177.25</v>
      </c>
    </row>
    <row r="284" spans="1:3" x14ac:dyDescent="0.3">
      <c r="A284" s="15">
        <v>7160</v>
      </c>
      <c r="B284" s="15">
        <v>2685</v>
      </c>
      <c r="C284" s="15">
        <v>4475</v>
      </c>
    </row>
    <row r="285" spans="1:3" x14ac:dyDescent="0.3">
      <c r="A285" s="15">
        <v>7140</v>
      </c>
      <c r="B285" s="15">
        <v>3272.5</v>
      </c>
      <c r="C285" s="15">
        <v>3867.5</v>
      </c>
    </row>
    <row r="286" spans="1:3" x14ac:dyDescent="0.3">
      <c r="A286" s="15">
        <v>7072.5</v>
      </c>
      <c r="B286" s="15">
        <v>2829</v>
      </c>
      <c r="C286" s="15">
        <v>4243.5</v>
      </c>
    </row>
    <row r="287" spans="1:3" x14ac:dyDescent="0.3">
      <c r="A287" s="15">
        <v>7044</v>
      </c>
      <c r="B287" s="15">
        <v>2641.5</v>
      </c>
      <c r="C287" s="15">
        <v>4402.5</v>
      </c>
    </row>
    <row r="288" spans="1:3" x14ac:dyDescent="0.3">
      <c r="A288" s="15">
        <v>7020</v>
      </c>
      <c r="B288" s="15">
        <v>2808</v>
      </c>
      <c r="C288" s="15">
        <v>4212</v>
      </c>
    </row>
    <row r="289" spans="1:3" x14ac:dyDescent="0.3">
      <c r="A289" s="15">
        <v>7015</v>
      </c>
      <c r="B289" s="15">
        <v>3086.6</v>
      </c>
      <c r="C289" s="15">
        <v>3928.4</v>
      </c>
    </row>
    <row r="290" spans="1:3" x14ac:dyDescent="0.3">
      <c r="A290" s="15">
        <v>7014</v>
      </c>
      <c r="B290" s="15">
        <v>2922.5</v>
      </c>
      <c r="C290" s="15">
        <v>4091.5</v>
      </c>
    </row>
    <row r="291" spans="1:3" x14ac:dyDescent="0.3">
      <c r="A291" s="15">
        <v>6972</v>
      </c>
      <c r="B291" s="15">
        <v>2614.5</v>
      </c>
      <c r="C291" s="15">
        <v>4357.5</v>
      </c>
    </row>
    <row r="292" spans="1:3" x14ac:dyDescent="0.3">
      <c r="A292" s="15">
        <v>6965</v>
      </c>
      <c r="B292" s="15">
        <v>2786</v>
      </c>
      <c r="C292" s="15">
        <v>4179</v>
      </c>
    </row>
    <row r="293" spans="1:3" x14ac:dyDescent="0.3">
      <c r="A293" s="15">
        <v>6965</v>
      </c>
      <c r="B293" s="15">
        <v>3064.6</v>
      </c>
      <c r="C293" s="15">
        <v>3900.4</v>
      </c>
    </row>
    <row r="294" spans="1:3" x14ac:dyDescent="0.3">
      <c r="A294" s="15">
        <v>6945</v>
      </c>
      <c r="B294" s="15">
        <v>2778</v>
      </c>
      <c r="C294" s="15">
        <v>4167</v>
      </c>
    </row>
    <row r="295" spans="1:3" x14ac:dyDescent="0.3">
      <c r="A295" s="15">
        <v>6891</v>
      </c>
      <c r="B295" s="15">
        <v>2871.25</v>
      </c>
      <c r="C295" s="15">
        <v>4019.75</v>
      </c>
    </row>
    <row r="296" spans="1:3" x14ac:dyDescent="0.3">
      <c r="A296" s="15">
        <v>6882</v>
      </c>
      <c r="B296" s="15">
        <v>2867.5</v>
      </c>
      <c r="C296" s="15">
        <v>4014.5</v>
      </c>
    </row>
    <row r="297" spans="1:3" x14ac:dyDescent="0.3">
      <c r="A297" s="15">
        <v>6875</v>
      </c>
      <c r="B297" s="15">
        <v>3025</v>
      </c>
      <c r="C297" s="15">
        <v>3850</v>
      </c>
    </row>
    <row r="298" spans="1:3" x14ac:dyDescent="0.3">
      <c r="A298" s="15">
        <v>6860</v>
      </c>
      <c r="B298" s="15">
        <v>2744</v>
      </c>
      <c r="C298" s="15">
        <v>4116</v>
      </c>
    </row>
    <row r="299" spans="1:3" x14ac:dyDescent="0.3">
      <c r="A299" s="15">
        <v>6860</v>
      </c>
      <c r="B299" s="15">
        <v>3018.4</v>
      </c>
      <c r="C299" s="15">
        <v>3841.6</v>
      </c>
    </row>
    <row r="300" spans="1:3" x14ac:dyDescent="0.3">
      <c r="A300" s="15">
        <v>6847.5</v>
      </c>
      <c r="B300" s="15">
        <v>2739</v>
      </c>
      <c r="C300" s="15">
        <v>4108.5</v>
      </c>
    </row>
    <row r="301" spans="1:3" x14ac:dyDescent="0.3">
      <c r="A301" s="15">
        <v>6830</v>
      </c>
      <c r="B301" s="15">
        <v>2732</v>
      </c>
      <c r="C301" s="15">
        <v>4098</v>
      </c>
    </row>
    <row r="302" spans="1:3" x14ac:dyDescent="0.3">
      <c r="A302" s="15">
        <v>6830</v>
      </c>
      <c r="B302" s="15">
        <v>3005.2</v>
      </c>
      <c r="C302" s="15">
        <v>3824.8</v>
      </c>
    </row>
    <row r="303" spans="1:3" x14ac:dyDescent="0.3">
      <c r="A303" s="15">
        <v>6830</v>
      </c>
      <c r="B303" s="15">
        <v>2732</v>
      </c>
      <c r="C303" s="15">
        <v>4098</v>
      </c>
    </row>
    <row r="304" spans="1:3" x14ac:dyDescent="0.3">
      <c r="A304" s="15">
        <v>6810</v>
      </c>
      <c r="B304" s="15">
        <v>3121.25</v>
      </c>
      <c r="C304" s="15">
        <v>3688.75</v>
      </c>
    </row>
    <row r="305" spans="1:3" x14ac:dyDescent="0.3">
      <c r="A305" s="15">
        <v>6810</v>
      </c>
      <c r="B305" s="15">
        <v>2724</v>
      </c>
      <c r="C305" s="15">
        <v>4086</v>
      </c>
    </row>
    <row r="306" spans="1:3" x14ac:dyDescent="0.3">
      <c r="A306" s="15">
        <v>6795</v>
      </c>
      <c r="B306" s="15">
        <v>2718</v>
      </c>
      <c r="C306" s="15">
        <v>4077</v>
      </c>
    </row>
    <row r="307" spans="1:3" x14ac:dyDescent="0.3">
      <c r="A307" s="15">
        <v>6750</v>
      </c>
      <c r="B307" s="15">
        <v>2970</v>
      </c>
      <c r="C307" s="15">
        <v>3780</v>
      </c>
    </row>
    <row r="308" spans="1:3" x14ac:dyDescent="0.3">
      <c r="A308" s="15">
        <v>6702</v>
      </c>
      <c r="B308" s="15">
        <v>2792.5</v>
      </c>
      <c r="C308" s="15">
        <v>3909.5</v>
      </c>
    </row>
    <row r="309" spans="1:3" x14ac:dyDescent="0.3">
      <c r="A309" s="15">
        <v>6645</v>
      </c>
      <c r="B309" s="15">
        <v>2768.75</v>
      </c>
      <c r="C309" s="15">
        <v>3876.25</v>
      </c>
    </row>
    <row r="310" spans="1:3" x14ac:dyDescent="0.3">
      <c r="A310" s="15">
        <v>6620</v>
      </c>
      <c r="B310" s="15">
        <v>2648</v>
      </c>
      <c r="C310" s="15">
        <v>3972</v>
      </c>
    </row>
    <row r="311" spans="1:3" x14ac:dyDescent="0.3">
      <c r="A311" s="15">
        <v>6534</v>
      </c>
      <c r="B311" s="15">
        <v>2722.5</v>
      </c>
      <c r="C311" s="15">
        <v>3811.5</v>
      </c>
    </row>
    <row r="312" spans="1:3" x14ac:dyDescent="0.3">
      <c r="A312" s="15">
        <v>6531</v>
      </c>
      <c r="B312" s="15">
        <v>2721.25</v>
      </c>
      <c r="C312" s="15">
        <v>3809.75</v>
      </c>
    </row>
    <row r="313" spans="1:3" x14ac:dyDescent="0.3">
      <c r="A313" s="15">
        <v>6515</v>
      </c>
      <c r="B313" s="15">
        <v>2606</v>
      </c>
      <c r="C313" s="15">
        <v>3909</v>
      </c>
    </row>
    <row r="314" spans="1:3" x14ac:dyDescent="0.3">
      <c r="A314" s="15">
        <v>6504</v>
      </c>
      <c r="B314" s="15">
        <v>2981</v>
      </c>
      <c r="C314" s="15">
        <v>3523</v>
      </c>
    </row>
    <row r="315" spans="1:3" x14ac:dyDescent="0.3">
      <c r="A315" s="15">
        <v>6501</v>
      </c>
      <c r="B315" s="15">
        <v>2708.75</v>
      </c>
      <c r="C315" s="15">
        <v>3792.25</v>
      </c>
    </row>
    <row r="316" spans="1:3" x14ac:dyDescent="0.3">
      <c r="A316" s="15">
        <v>6475</v>
      </c>
      <c r="B316" s="15">
        <v>2590</v>
      </c>
      <c r="C316" s="15">
        <v>3885</v>
      </c>
    </row>
    <row r="317" spans="1:3" x14ac:dyDescent="0.3">
      <c r="A317" s="15">
        <v>6474</v>
      </c>
      <c r="B317" s="15">
        <v>2427.75</v>
      </c>
      <c r="C317" s="15">
        <v>4046.25</v>
      </c>
    </row>
    <row r="318" spans="1:3" x14ac:dyDescent="0.3">
      <c r="A318" s="15">
        <v>6453</v>
      </c>
      <c r="B318" s="15">
        <v>2688.75</v>
      </c>
      <c r="C318" s="15">
        <v>3764.25</v>
      </c>
    </row>
    <row r="319" spans="1:3" x14ac:dyDescent="0.3">
      <c r="A319" s="15">
        <v>6435</v>
      </c>
      <c r="B319" s="15">
        <v>2574</v>
      </c>
      <c r="C319" s="15">
        <v>3861</v>
      </c>
    </row>
    <row r="320" spans="1:3" x14ac:dyDescent="0.3">
      <c r="A320" s="15">
        <v>6410</v>
      </c>
      <c r="B320" s="15">
        <v>2820.4</v>
      </c>
      <c r="C320" s="15">
        <v>3589.6</v>
      </c>
    </row>
    <row r="321" spans="1:3" x14ac:dyDescent="0.3">
      <c r="A321" s="15">
        <v>6402</v>
      </c>
      <c r="B321" s="15">
        <v>2667.5</v>
      </c>
      <c r="C321" s="15">
        <v>3734.5</v>
      </c>
    </row>
    <row r="322" spans="1:3" x14ac:dyDescent="0.3">
      <c r="A322" s="15">
        <v>6345</v>
      </c>
      <c r="B322" s="15">
        <v>2791.8</v>
      </c>
      <c r="C322" s="15">
        <v>3553.2</v>
      </c>
    </row>
    <row r="323" spans="1:3" x14ac:dyDescent="0.3">
      <c r="A323" s="15">
        <v>6330</v>
      </c>
      <c r="B323" s="15">
        <v>2901.25</v>
      </c>
      <c r="C323" s="15">
        <v>3428.75</v>
      </c>
    </row>
    <row r="324" spans="1:3" x14ac:dyDescent="0.3">
      <c r="A324" s="15">
        <v>6327</v>
      </c>
      <c r="B324" s="15">
        <v>2636.25</v>
      </c>
      <c r="C324" s="15">
        <v>3690.75</v>
      </c>
    </row>
    <row r="325" spans="1:3" x14ac:dyDescent="0.3">
      <c r="A325" s="15">
        <v>6320</v>
      </c>
      <c r="B325" s="15">
        <v>2370</v>
      </c>
      <c r="C325" s="15">
        <v>3950</v>
      </c>
    </row>
    <row r="326" spans="1:3" x14ac:dyDescent="0.3">
      <c r="A326" s="15">
        <v>6295</v>
      </c>
      <c r="B326" s="15">
        <v>2518</v>
      </c>
      <c r="C326" s="15">
        <v>3777</v>
      </c>
    </row>
    <row r="327" spans="1:3" x14ac:dyDescent="0.3">
      <c r="A327" s="15">
        <v>6252</v>
      </c>
      <c r="B327" s="15">
        <v>2344.5</v>
      </c>
      <c r="C327" s="15">
        <v>3907.5</v>
      </c>
    </row>
    <row r="328" spans="1:3" x14ac:dyDescent="0.3">
      <c r="A328" s="15">
        <v>6250</v>
      </c>
      <c r="B328" s="15">
        <v>2750</v>
      </c>
      <c r="C328" s="15">
        <v>3500</v>
      </c>
    </row>
    <row r="329" spans="1:3" x14ac:dyDescent="0.3">
      <c r="A329" s="15">
        <v>6245</v>
      </c>
      <c r="B329" s="15">
        <v>2498</v>
      </c>
      <c r="C329" s="15">
        <v>3747</v>
      </c>
    </row>
    <row r="330" spans="1:3" x14ac:dyDescent="0.3">
      <c r="A330" s="15">
        <v>6240</v>
      </c>
      <c r="B330" s="15">
        <v>2340</v>
      </c>
      <c r="C330" s="15">
        <v>3900</v>
      </c>
    </row>
    <row r="331" spans="1:3" x14ac:dyDescent="0.3">
      <c r="A331" s="15">
        <v>6198</v>
      </c>
      <c r="B331" s="15">
        <v>2840.75</v>
      </c>
      <c r="C331" s="15">
        <v>3357.25</v>
      </c>
    </row>
    <row r="332" spans="1:3" x14ac:dyDescent="0.3">
      <c r="A332" s="15">
        <v>6180</v>
      </c>
      <c r="B332" s="15">
        <v>2719.2</v>
      </c>
      <c r="C332" s="15">
        <v>3460.8</v>
      </c>
    </row>
    <row r="333" spans="1:3" x14ac:dyDescent="0.3">
      <c r="A333" s="15">
        <v>6165</v>
      </c>
      <c r="B333" s="15">
        <v>2466</v>
      </c>
      <c r="C333" s="15">
        <v>3699</v>
      </c>
    </row>
    <row r="334" spans="1:3" x14ac:dyDescent="0.3">
      <c r="A334" s="15">
        <v>6160</v>
      </c>
      <c r="B334" s="15">
        <v>2310</v>
      </c>
      <c r="C334" s="15">
        <v>3850</v>
      </c>
    </row>
    <row r="335" spans="1:3" x14ac:dyDescent="0.3">
      <c r="A335" s="15">
        <v>6140</v>
      </c>
      <c r="B335" s="15">
        <v>2456</v>
      </c>
      <c r="C335" s="15">
        <v>3684</v>
      </c>
    </row>
    <row r="336" spans="1:3" x14ac:dyDescent="0.3">
      <c r="A336" s="15">
        <v>6140</v>
      </c>
      <c r="B336" s="15">
        <v>2701.6</v>
      </c>
      <c r="C336" s="15">
        <v>3438.4</v>
      </c>
    </row>
    <row r="337" spans="1:3" x14ac:dyDescent="0.3">
      <c r="A337" s="15">
        <v>6135</v>
      </c>
      <c r="B337" s="15">
        <v>2454</v>
      </c>
      <c r="C337" s="15">
        <v>3681</v>
      </c>
    </row>
    <row r="338" spans="1:3" x14ac:dyDescent="0.3">
      <c r="A338" s="15">
        <v>6078</v>
      </c>
      <c r="B338" s="15">
        <v>2785.75</v>
      </c>
      <c r="C338" s="15">
        <v>3292.25</v>
      </c>
    </row>
    <row r="339" spans="1:3" x14ac:dyDescent="0.3">
      <c r="A339" s="15">
        <v>6052</v>
      </c>
      <c r="B339" s="15">
        <v>2269.5</v>
      </c>
      <c r="C339" s="15">
        <v>3782.5</v>
      </c>
    </row>
    <row r="340" spans="1:3" x14ac:dyDescent="0.3">
      <c r="A340" s="15">
        <v>6052</v>
      </c>
      <c r="B340" s="15">
        <v>2269.5</v>
      </c>
      <c r="C340" s="15">
        <v>3782.5</v>
      </c>
    </row>
    <row r="341" spans="1:3" x14ac:dyDescent="0.3">
      <c r="A341" s="15">
        <v>6036</v>
      </c>
      <c r="B341" s="15">
        <v>2766.5</v>
      </c>
      <c r="C341" s="15">
        <v>3269.5</v>
      </c>
    </row>
    <row r="342" spans="1:3" x14ac:dyDescent="0.3">
      <c r="A342" s="15">
        <v>6006</v>
      </c>
      <c r="B342" s="15">
        <v>2752.75</v>
      </c>
      <c r="C342" s="15">
        <v>3253.25</v>
      </c>
    </row>
    <row r="343" spans="1:3" x14ac:dyDescent="0.3">
      <c r="A343" s="15">
        <v>6003</v>
      </c>
      <c r="B343" s="15">
        <v>2501.25</v>
      </c>
      <c r="C343" s="15">
        <v>3501.75</v>
      </c>
    </row>
    <row r="344" spans="1:3" x14ac:dyDescent="0.3">
      <c r="A344" s="15">
        <v>5990</v>
      </c>
      <c r="B344" s="15">
        <v>2396</v>
      </c>
      <c r="C344" s="15">
        <v>3594</v>
      </c>
    </row>
    <row r="345" spans="1:3" x14ac:dyDescent="0.3">
      <c r="A345" s="15">
        <v>5985</v>
      </c>
      <c r="B345" s="15">
        <v>2394</v>
      </c>
      <c r="C345" s="15">
        <v>3591</v>
      </c>
    </row>
    <row r="346" spans="1:3" x14ac:dyDescent="0.3">
      <c r="A346" s="15">
        <v>5984</v>
      </c>
      <c r="B346" s="15">
        <v>2244</v>
      </c>
      <c r="C346" s="15">
        <v>3740</v>
      </c>
    </row>
    <row r="347" spans="1:3" x14ac:dyDescent="0.3">
      <c r="A347" s="15">
        <v>5950</v>
      </c>
      <c r="B347" s="15">
        <v>2618</v>
      </c>
      <c r="C347" s="15">
        <v>3332</v>
      </c>
    </row>
    <row r="348" spans="1:3" x14ac:dyDescent="0.3">
      <c r="A348" s="15">
        <v>5928</v>
      </c>
      <c r="B348" s="15">
        <v>2223</v>
      </c>
      <c r="C348" s="15">
        <v>3705</v>
      </c>
    </row>
    <row r="349" spans="1:3" x14ac:dyDescent="0.3">
      <c r="A349" s="15">
        <v>5916</v>
      </c>
      <c r="B349" s="15">
        <v>2711.5</v>
      </c>
      <c r="C349" s="15">
        <v>3204.5</v>
      </c>
    </row>
    <row r="350" spans="1:3" x14ac:dyDescent="0.3">
      <c r="A350" s="15">
        <v>5885</v>
      </c>
      <c r="B350" s="15">
        <v>2354</v>
      </c>
      <c r="C350" s="15">
        <v>3531</v>
      </c>
    </row>
    <row r="351" spans="1:3" x14ac:dyDescent="0.3">
      <c r="A351" s="15">
        <v>5875</v>
      </c>
      <c r="B351" s="15">
        <v>2350</v>
      </c>
      <c r="C351" s="15">
        <v>3525</v>
      </c>
    </row>
    <row r="352" spans="1:3" x14ac:dyDescent="0.3">
      <c r="A352" s="15">
        <v>5868</v>
      </c>
      <c r="B352" s="15">
        <v>2445</v>
      </c>
      <c r="C352" s="15">
        <v>3423</v>
      </c>
    </row>
    <row r="353" spans="1:3" x14ac:dyDescent="0.3">
      <c r="A353" s="15">
        <v>5835</v>
      </c>
      <c r="B353" s="15">
        <v>2431.25</v>
      </c>
      <c r="C353" s="15">
        <v>3403.75</v>
      </c>
    </row>
    <row r="354" spans="1:3" x14ac:dyDescent="0.3">
      <c r="A354" s="15">
        <v>5820</v>
      </c>
      <c r="B354" s="15">
        <v>2425</v>
      </c>
      <c r="C354" s="15">
        <v>3395</v>
      </c>
    </row>
    <row r="355" spans="1:3" x14ac:dyDescent="0.3">
      <c r="A355" s="15">
        <v>5795</v>
      </c>
      <c r="B355" s="15">
        <v>2549.8000000000002</v>
      </c>
      <c r="C355" s="15">
        <v>3245.2</v>
      </c>
    </row>
    <row r="356" spans="1:3" x14ac:dyDescent="0.3">
      <c r="A356" s="15">
        <v>5790</v>
      </c>
      <c r="B356" s="15">
        <v>2316</v>
      </c>
      <c r="C356" s="15">
        <v>3474</v>
      </c>
    </row>
    <row r="357" spans="1:3" x14ac:dyDescent="0.3">
      <c r="A357" s="15">
        <v>5780</v>
      </c>
      <c r="B357" s="15">
        <v>2167.5</v>
      </c>
      <c r="C357" s="15">
        <v>3612.5</v>
      </c>
    </row>
    <row r="358" spans="1:3" x14ac:dyDescent="0.3">
      <c r="A358" s="15">
        <v>5765</v>
      </c>
      <c r="B358" s="15">
        <v>2306</v>
      </c>
      <c r="C358" s="15">
        <v>3459</v>
      </c>
    </row>
    <row r="359" spans="1:3" x14ac:dyDescent="0.3">
      <c r="A359" s="15">
        <v>5748</v>
      </c>
      <c r="B359" s="15">
        <v>2395</v>
      </c>
      <c r="C359" s="15">
        <v>3353</v>
      </c>
    </row>
    <row r="360" spans="1:3" x14ac:dyDescent="0.3">
      <c r="A360" s="15">
        <v>5715</v>
      </c>
      <c r="B360" s="15">
        <v>2286</v>
      </c>
      <c r="C360" s="15">
        <v>3429</v>
      </c>
    </row>
    <row r="361" spans="1:3" x14ac:dyDescent="0.3">
      <c r="A361" s="15">
        <v>5715</v>
      </c>
      <c r="B361" s="15">
        <v>2514.6</v>
      </c>
      <c r="C361" s="15">
        <v>3200.4</v>
      </c>
    </row>
    <row r="362" spans="1:3" x14ac:dyDescent="0.3">
      <c r="A362" s="15">
        <v>5712</v>
      </c>
      <c r="B362" s="15">
        <v>2618</v>
      </c>
      <c r="C362" s="15">
        <v>3094</v>
      </c>
    </row>
    <row r="363" spans="1:3" x14ac:dyDescent="0.3">
      <c r="A363" s="15">
        <v>5710</v>
      </c>
      <c r="B363" s="15">
        <v>2284</v>
      </c>
      <c r="C363" s="15">
        <v>3426</v>
      </c>
    </row>
    <row r="364" spans="1:3" x14ac:dyDescent="0.3">
      <c r="A364" s="15">
        <v>5690</v>
      </c>
      <c r="B364" s="15">
        <v>2276</v>
      </c>
      <c r="C364" s="15">
        <v>3414</v>
      </c>
    </row>
    <row r="365" spans="1:3" x14ac:dyDescent="0.3">
      <c r="A365" s="15">
        <v>5675</v>
      </c>
      <c r="B365" s="15">
        <v>2497</v>
      </c>
      <c r="C365" s="15">
        <v>3178</v>
      </c>
    </row>
    <row r="366" spans="1:3" x14ac:dyDescent="0.3">
      <c r="A366" s="15">
        <v>5622</v>
      </c>
      <c r="B366" s="15">
        <v>2342.5</v>
      </c>
      <c r="C366" s="15">
        <v>3279.5</v>
      </c>
    </row>
    <row r="367" spans="1:3" x14ac:dyDescent="0.3">
      <c r="A367" s="15">
        <v>5615</v>
      </c>
      <c r="B367" s="15">
        <v>2246</v>
      </c>
      <c r="C367" s="15">
        <v>3369</v>
      </c>
    </row>
    <row r="368" spans="1:3" x14ac:dyDescent="0.3">
      <c r="A368" s="15">
        <v>5615</v>
      </c>
      <c r="B368" s="15">
        <v>2470.6</v>
      </c>
      <c r="C368" s="15">
        <v>3144.4</v>
      </c>
    </row>
    <row r="369" spans="1:3" x14ac:dyDescent="0.3">
      <c r="A369" s="15">
        <v>5610</v>
      </c>
      <c r="B369" s="15">
        <v>2337.5</v>
      </c>
      <c r="C369" s="15">
        <v>3272.5</v>
      </c>
    </row>
    <row r="370" spans="1:3" x14ac:dyDescent="0.3">
      <c r="A370" s="15">
        <v>5610</v>
      </c>
      <c r="B370" s="15">
        <v>2244</v>
      </c>
      <c r="C370" s="15">
        <v>3366</v>
      </c>
    </row>
    <row r="371" spans="1:3" x14ac:dyDescent="0.3">
      <c r="A371" s="15">
        <v>5601</v>
      </c>
      <c r="B371" s="15">
        <v>2333.75</v>
      </c>
      <c r="C371" s="15">
        <v>3267.25</v>
      </c>
    </row>
    <row r="372" spans="1:3" x14ac:dyDescent="0.3">
      <c r="A372" s="15">
        <v>5590</v>
      </c>
      <c r="B372" s="15">
        <v>2459.6</v>
      </c>
      <c r="C372" s="15">
        <v>3130.4</v>
      </c>
    </row>
    <row r="373" spans="1:3" x14ac:dyDescent="0.3">
      <c r="A373" s="15">
        <v>5588</v>
      </c>
      <c r="B373" s="15">
        <v>2095.5</v>
      </c>
      <c r="C373" s="15">
        <v>3492.5</v>
      </c>
    </row>
    <row r="374" spans="1:3" x14ac:dyDescent="0.3">
      <c r="A374" s="15">
        <v>5570</v>
      </c>
      <c r="B374" s="15">
        <v>2228</v>
      </c>
      <c r="C374" s="15">
        <v>3342</v>
      </c>
    </row>
    <row r="375" spans="1:3" x14ac:dyDescent="0.3">
      <c r="A375" s="15">
        <v>5538</v>
      </c>
      <c r="B375" s="15">
        <v>2538.25</v>
      </c>
      <c r="C375" s="15">
        <v>2999.75</v>
      </c>
    </row>
    <row r="376" spans="1:3" x14ac:dyDescent="0.3">
      <c r="A376" s="15">
        <v>5505</v>
      </c>
      <c r="B376" s="15">
        <v>2422.1999999999998</v>
      </c>
      <c r="C376" s="15">
        <v>3082.8</v>
      </c>
    </row>
    <row r="377" spans="1:3" x14ac:dyDescent="0.3">
      <c r="A377" s="15">
        <v>5484</v>
      </c>
      <c r="B377" s="15">
        <v>2513.5</v>
      </c>
      <c r="C377" s="15">
        <v>2970.5</v>
      </c>
    </row>
    <row r="378" spans="1:3" x14ac:dyDescent="0.3">
      <c r="A378" s="15">
        <v>5475</v>
      </c>
      <c r="B378" s="15">
        <v>2190</v>
      </c>
      <c r="C378" s="15">
        <v>3285</v>
      </c>
    </row>
    <row r="379" spans="1:3" x14ac:dyDescent="0.3">
      <c r="A379" s="15">
        <v>5470</v>
      </c>
      <c r="B379" s="15">
        <v>2188</v>
      </c>
      <c r="C379" s="15">
        <v>3282</v>
      </c>
    </row>
    <row r="380" spans="1:3" x14ac:dyDescent="0.3">
      <c r="A380" s="15">
        <v>5451</v>
      </c>
      <c r="B380" s="15">
        <v>2271.25</v>
      </c>
      <c r="C380" s="15">
        <v>3179.75</v>
      </c>
    </row>
    <row r="381" spans="1:3" x14ac:dyDescent="0.3">
      <c r="A381" s="15">
        <v>5448</v>
      </c>
      <c r="B381" s="15">
        <v>2043</v>
      </c>
      <c r="C381" s="15">
        <v>3405</v>
      </c>
    </row>
    <row r="382" spans="1:3" x14ac:dyDescent="0.3">
      <c r="A382" s="15">
        <v>5430</v>
      </c>
      <c r="B382" s="15">
        <v>2488.75</v>
      </c>
      <c r="C382" s="15">
        <v>2941.25</v>
      </c>
    </row>
    <row r="383" spans="1:3" x14ac:dyDescent="0.3">
      <c r="A383" s="15">
        <v>5425</v>
      </c>
      <c r="B383" s="15">
        <v>2170</v>
      </c>
      <c r="C383" s="15">
        <v>3255</v>
      </c>
    </row>
    <row r="384" spans="1:3" x14ac:dyDescent="0.3">
      <c r="A384" s="15">
        <v>5420</v>
      </c>
      <c r="B384" s="15">
        <v>2168</v>
      </c>
      <c r="C384" s="15">
        <v>3252</v>
      </c>
    </row>
    <row r="385" spans="1:3" x14ac:dyDescent="0.3">
      <c r="A385" s="15">
        <v>5418</v>
      </c>
      <c r="B385" s="15">
        <v>2257.5</v>
      </c>
      <c r="C385" s="15">
        <v>3160.5</v>
      </c>
    </row>
    <row r="386" spans="1:3" x14ac:dyDescent="0.3">
      <c r="A386" s="15">
        <v>5370</v>
      </c>
      <c r="B386" s="15">
        <v>2362.8000000000002</v>
      </c>
      <c r="C386" s="15">
        <v>3007.2</v>
      </c>
    </row>
    <row r="387" spans="1:3" x14ac:dyDescent="0.3">
      <c r="A387" s="15">
        <v>5284</v>
      </c>
      <c r="B387" s="15">
        <v>1981.5</v>
      </c>
      <c r="C387" s="15">
        <v>3302.5</v>
      </c>
    </row>
    <row r="388" spans="1:3" x14ac:dyDescent="0.3">
      <c r="A388" s="15">
        <v>5280</v>
      </c>
      <c r="B388" s="15">
        <v>2112</v>
      </c>
      <c r="C388" s="15">
        <v>3168</v>
      </c>
    </row>
    <row r="389" spans="1:3" x14ac:dyDescent="0.3">
      <c r="A389" s="15">
        <v>5275</v>
      </c>
      <c r="B389" s="15">
        <v>2110</v>
      </c>
      <c r="C389" s="15">
        <v>3165</v>
      </c>
    </row>
    <row r="390" spans="1:3" x14ac:dyDescent="0.3">
      <c r="A390" s="15">
        <v>5232</v>
      </c>
      <c r="B390" s="15">
        <v>2180</v>
      </c>
      <c r="C390" s="15">
        <v>3052</v>
      </c>
    </row>
    <row r="391" spans="1:3" x14ac:dyDescent="0.3">
      <c r="A391" s="15">
        <v>5215.5</v>
      </c>
      <c r="B391" s="15">
        <v>2173.125</v>
      </c>
      <c r="C391" s="15">
        <v>3042.375</v>
      </c>
    </row>
    <row r="392" spans="1:3" x14ac:dyDescent="0.3">
      <c r="A392" s="15">
        <v>5202</v>
      </c>
      <c r="B392" s="15">
        <v>2167.5</v>
      </c>
      <c r="C392" s="15">
        <v>3034.5</v>
      </c>
    </row>
    <row r="393" spans="1:3" x14ac:dyDescent="0.3">
      <c r="A393" s="15">
        <v>5190</v>
      </c>
      <c r="B393" s="15">
        <v>2283.6</v>
      </c>
      <c r="C393" s="15">
        <v>2906.4</v>
      </c>
    </row>
    <row r="394" spans="1:3" x14ac:dyDescent="0.3">
      <c r="A394" s="15">
        <v>5190</v>
      </c>
      <c r="B394" s="15">
        <v>2076</v>
      </c>
      <c r="C394" s="15">
        <v>3114</v>
      </c>
    </row>
    <row r="395" spans="1:3" x14ac:dyDescent="0.3">
      <c r="A395" s="15">
        <v>5180</v>
      </c>
      <c r="B395" s="15">
        <v>1942.5</v>
      </c>
      <c r="C395" s="15">
        <v>3237.5</v>
      </c>
    </row>
    <row r="396" spans="1:3" x14ac:dyDescent="0.3">
      <c r="A396" s="15">
        <v>5166</v>
      </c>
      <c r="B396" s="15">
        <v>2367.75</v>
      </c>
      <c r="C396" s="15">
        <v>2798.25</v>
      </c>
    </row>
    <row r="397" spans="1:3" x14ac:dyDescent="0.3">
      <c r="A397" s="15">
        <v>5155</v>
      </c>
      <c r="B397" s="15">
        <v>2062</v>
      </c>
      <c r="C397" s="15">
        <v>3093</v>
      </c>
    </row>
    <row r="398" spans="1:3" x14ac:dyDescent="0.3">
      <c r="A398" s="15">
        <v>5150</v>
      </c>
      <c r="B398" s="15">
        <v>2060</v>
      </c>
      <c r="C398" s="15">
        <v>3090</v>
      </c>
    </row>
    <row r="399" spans="1:3" x14ac:dyDescent="0.3">
      <c r="A399" s="15">
        <v>5118</v>
      </c>
      <c r="B399" s="15">
        <v>2345.75</v>
      </c>
      <c r="C399" s="15">
        <v>2772.25</v>
      </c>
    </row>
    <row r="400" spans="1:3" x14ac:dyDescent="0.3">
      <c r="A400" s="15">
        <v>5065</v>
      </c>
      <c r="B400" s="15">
        <v>2026</v>
      </c>
      <c r="C400" s="15">
        <v>3039</v>
      </c>
    </row>
    <row r="401" spans="1:3" x14ac:dyDescent="0.3">
      <c r="A401" s="15">
        <v>5030</v>
      </c>
      <c r="B401" s="15">
        <v>2012</v>
      </c>
      <c r="C401" s="15">
        <v>3018</v>
      </c>
    </row>
    <row r="402" spans="1:3" x14ac:dyDescent="0.3">
      <c r="A402" s="15">
        <v>4970</v>
      </c>
      <c r="B402" s="15">
        <v>2186.8000000000002</v>
      </c>
      <c r="C402" s="15">
        <v>2783.2</v>
      </c>
    </row>
    <row r="403" spans="1:3" x14ac:dyDescent="0.3">
      <c r="A403" s="15">
        <v>4955</v>
      </c>
      <c r="B403" s="15">
        <v>1982</v>
      </c>
      <c r="C403" s="15">
        <v>2973</v>
      </c>
    </row>
    <row r="404" spans="1:3" x14ac:dyDescent="0.3">
      <c r="A404" s="15">
        <v>4926</v>
      </c>
      <c r="B404" s="15">
        <v>2052.5</v>
      </c>
      <c r="C404" s="15">
        <v>2873.5</v>
      </c>
    </row>
    <row r="405" spans="1:3" x14ac:dyDescent="0.3">
      <c r="A405" s="15">
        <v>4870</v>
      </c>
      <c r="B405" s="15">
        <v>1948</v>
      </c>
      <c r="C405" s="15">
        <v>2922</v>
      </c>
    </row>
    <row r="406" spans="1:3" x14ac:dyDescent="0.3">
      <c r="A406" s="15">
        <v>4865</v>
      </c>
      <c r="B406" s="15">
        <v>1946</v>
      </c>
      <c r="C406" s="15">
        <v>2919</v>
      </c>
    </row>
    <row r="407" spans="1:3" x14ac:dyDescent="0.3">
      <c r="A407" s="15">
        <v>4854</v>
      </c>
      <c r="B407" s="15">
        <v>2224.75</v>
      </c>
      <c r="C407" s="15">
        <v>2629.25</v>
      </c>
    </row>
    <row r="408" spans="1:3" x14ac:dyDescent="0.3">
      <c r="A408" s="15">
        <v>4850</v>
      </c>
      <c r="B408" s="15">
        <v>2134</v>
      </c>
      <c r="C408" s="15">
        <v>2716</v>
      </c>
    </row>
    <row r="409" spans="1:3" x14ac:dyDescent="0.3">
      <c r="A409" s="15">
        <v>4842</v>
      </c>
      <c r="B409" s="15">
        <v>2219.25</v>
      </c>
      <c r="C409" s="15">
        <v>2622.75</v>
      </c>
    </row>
    <row r="410" spans="1:3" x14ac:dyDescent="0.3">
      <c r="A410" s="15">
        <v>4840</v>
      </c>
      <c r="B410" s="15">
        <v>1815</v>
      </c>
      <c r="C410" s="15">
        <v>3025</v>
      </c>
    </row>
    <row r="411" spans="1:3" x14ac:dyDescent="0.3">
      <c r="A411" s="15">
        <v>4792</v>
      </c>
      <c r="B411" s="15">
        <v>1797</v>
      </c>
      <c r="C411" s="15">
        <v>2995</v>
      </c>
    </row>
    <row r="412" spans="1:3" x14ac:dyDescent="0.3">
      <c r="A412" s="15">
        <v>4749</v>
      </c>
      <c r="B412" s="15">
        <v>1978.75</v>
      </c>
      <c r="C412" s="15">
        <v>2770.25</v>
      </c>
    </row>
    <row r="413" spans="1:3" x14ac:dyDescent="0.3">
      <c r="A413" s="15">
        <v>4746</v>
      </c>
      <c r="B413" s="15">
        <v>1977.5</v>
      </c>
      <c r="C413" s="15">
        <v>2768.5</v>
      </c>
    </row>
    <row r="414" spans="1:3" x14ac:dyDescent="0.3">
      <c r="A414" s="15">
        <v>4740</v>
      </c>
      <c r="B414" s="15">
        <v>2172.5</v>
      </c>
      <c r="C414" s="15">
        <v>2567.5</v>
      </c>
    </row>
    <row r="415" spans="1:3" x14ac:dyDescent="0.3">
      <c r="A415" s="15">
        <v>4737</v>
      </c>
      <c r="B415" s="15">
        <v>1973.75</v>
      </c>
      <c r="C415" s="15">
        <v>2763.25</v>
      </c>
    </row>
    <row r="416" spans="1:3" x14ac:dyDescent="0.3">
      <c r="A416" s="15">
        <v>4735</v>
      </c>
      <c r="B416" s="15">
        <v>2083.4</v>
      </c>
      <c r="C416" s="15">
        <v>2651.6</v>
      </c>
    </row>
    <row r="417" spans="1:3" x14ac:dyDescent="0.3">
      <c r="A417" s="15">
        <v>4710</v>
      </c>
      <c r="B417" s="15">
        <v>1962.5</v>
      </c>
      <c r="C417" s="15">
        <v>2747.5</v>
      </c>
    </row>
    <row r="418" spans="1:3" x14ac:dyDescent="0.3">
      <c r="A418" s="15">
        <v>4705</v>
      </c>
      <c r="B418" s="15">
        <v>2070.1999999999998</v>
      </c>
      <c r="C418" s="15">
        <v>2634.8</v>
      </c>
    </row>
    <row r="419" spans="1:3" x14ac:dyDescent="0.3">
      <c r="A419" s="15">
        <v>4696</v>
      </c>
      <c r="B419" s="15">
        <v>1761</v>
      </c>
      <c r="C419" s="15">
        <v>2935</v>
      </c>
    </row>
    <row r="420" spans="1:3" x14ac:dyDescent="0.3">
      <c r="A420" s="15">
        <v>4695</v>
      </c>
      <c r="B420" s="15">
        <v>1956.25</v>
      </c>
      <c r="C420" s="15">
        <v>2738.75</v>
      </c>
    </row>
    <row r="421" spans="1:3" x14ac:dyDescent="0.3">
      <c r="A421" s="15">
        <v>4593</v>
      </c>
      <c r="B421" s="15">
        <v>1913.75</v>
      </c>
      <c r="C421" s="15">
        <v>2679.25</v>
      </c>
    </row>
    <row r="422" spans="1:3" x14ac:dyDescent="0.3">
      <c r="A422" s="15">
        <v>4590</v>
      </c>
      <c r="B422" s="15">
        <v>1836</v>
      </c>
      <c r="C422" s="15">
        <v>2754</v>
      </c>
    </row>
    <row r="423" spans="1:3" x14ac:dyDescent="0.3">
      <c r="A423" s="15">
        <v>4581</v>
      </c>
      <c r="B423" s="15">
        <v>1908.75</v>
      </c>
      <c r="C423" s="15">
        <v>2672.25</v>
      </c>
    </row>
    <row r="424" spans="1:3" x14ac:dyDescent="0.3">
      <c r="A424" s="15">
        <v>4570</v>
      </c>
      <c r="B424" s="15">
        <v>1828</v>
      </c>
      <c r="C424" s="15">
        <v>2742</v>
      </c>
    </row>
    <row r="425" spans="1:3" x14ac:dyDescent="0.3">
      <c r="A425" s="15">
        <v>4560</v>
      </c>
      <c r="B425" s="15">
        <v>1824</v>
      </c>
      <c r="C425" s="15">
        <v>2736</v>
      </c>
    </row>
    <row r="426" spans="1:3" x14ac:dyDescent="0.3">
      <c r="A426" s="15">
        <v>4542</v>
      </c>
      <c r="B426" s="15">
        <v>1892.5</v>
      </c>
      <c r="C426" s="15">
        <v>2649.5</v>
      </c>
    </row>
    <row r="427" spans="1:3" x14ac:dyDescent="0.3">
      <c r="A427" s="15">
        <v>4525</v>
      </c>
      <c r="B427" s="15">
        <v>1810</v>
      </c>
      <c r="C427" s="15">
        <v>2715</v>
      </c>
    </row>
    <row r="428" spans="1:3" x14ac:dyDescent="0.3">
      <c r="A428" s="15">
        <v>4494</v>
      </c>
      <c r="B428" s="15">
        <v>1872.5</v>
      </c>
      <c r="C428" s="15">
        <v>2621.5</v>
      </c>
    </row>
    <row r="429" spans="1:3" x14ac:dyDescent="0.3">
      <c r="A429" s="15">
        <v>4488</v>
      </c>
      <c r="B429" s="15">
        <v>1870</v>
      </c>
      <c r="C429" s="15">
        <v>2618</v>
      </c>
    </row>
    <row r="430" spans="1:3" x14ac:dyDescent="0.3">
      <c r="A430" s="15">
        <v>4473</v>
      </c>
      <c r="B430" s="15">
        <v>1863.75</v>
      </c>
      <c r="C430" s="15">
        <v>2609.25</v>
      </c>
    </row>
    <row r="431" spans="1:3" x14ac:dyDescent="0.3">
      <c r="A431" s="15">
        <v>4470</v>
      </c>
      <c r="B431" s="15">
        <v>1676.25</v>
      </c>
      <c r="C431" s="15">
        <v>2793.75</v>
      </c>
    </row>
    <row r="432" spans="1:3" x14ac:dyDescent="0.3">
      <c r="A432" s="15">
        <v>4464</v>
      </c>
      <c r="B432" s="15">
        <v>1674</v>
      </c>
      <c r="C432" s="15">
        <v>2790</v>
      </c>
    </row>
    <row r="433" spans="1:3" x14ac:dyDescent="0.3">
      <c r="A433" s="15">
        <v>4440</v>
      </c>
      <c r="B433" s="15">
        <v>1953.6</v>
      </c>
      <c r="C433" s="15">
        <v>2486.4</v>
      </c>
    </row>
    <row r="434" spans="1:3" x14ac:dyDescent="0.3">
      <c r="A434" s="15">
        <v>4430</v>
      </c>
      <c r="B434" s="15">
        <v>1772</v>
      </c>
      <c r="C434" s="15">
        <v>2658</v>
      </c>
    </row>
    <row r="435" spans="1:3" x14ac:dyDescent="0.3">
      <c r="A435" s="15">
        <v>4416</v>
      </c>
      <c r="B435" s="15">
        <v>2024</v>
      </c>
      <c r="C435" s="15">
        <v>2392</v>
      </c>
    </row>
    <row r="436" spans="1:3" x14ac:dyDescent="0.3">
      <c r="A436" s="15">
        <v>4415</v>
      </c>
      <c r="B436" s="15">
        <v>1766</v>
      </c>
      <c r="C436" s="15">
        <v>2649</v>
      </c>
    </row>
    <row r="437" spans="1:3" x14ac:dyDescent="0.3">
      <c r="A437" s="15">
        <v>4376</v>
      </c>
      <c r="B437" s="15">
        <v>1641</v>
      </c>
      <c r="C437" s="15">
        <v>2735</v>
      </c>
    </row>
    <row r="438" spans="1:3" x14ac:dyDescent="0.3">
      <c r="A438" s="15">
        <v>4365</v>
      </c>
      <c r="B438" s="15">
        <v>1746</v>
      </c>
      <c r="C438" s="15">
        <v>2619</v>
      </c>
    </row>
    <row r="439" spans="1:3" x14ac:dyDescent="0.3">
      <c r="A439" s="15">
        <v>4340</v>
      </c>
      <c r="B439" s="15">
        <v>1627.5</v>
      </c>
      <c r="C439" s="15">
        <v>2712.5</v>
      </c>
    </row>
    <row r="440" spans="1:3" x14ac:dyDescent="0.3">
      <c r="A440" s="15">
        <v>4305</v>
      </c>
      <c r="B440" s="15">
        <v>1722</v>
      </c>
      <c r="C440" s="15">
        <v>2583</v>
      </c>
    </row>
    <row r="441" spans="1:3" x14ac:dyDescent="0.3">
      <c r="A441" s="15">
        <v>4265</v>
      </c>
      <c r="B441" s="15">
        <v>1876.6</v>
      </c>
      <c r="C441" s="15">
        <v>2388.4</v>
      </c>
    </row>
    <row r="442" spans="1:3" x14ac:dyDescent="0.3">
      <c r="A442" s="15">
        <v>4224</v>
      </c>
      <c r="B442" s="15">
        <v>1936</v>
      </c>
      <c r="C442" s="15">
        <v>2288</v>
      </c>
    </row>
    <row r="443" spans="1:3" x14ac:dyDescent="0.3">
      <c r="A443" s="15">
        <v>4191</v>
      </c>
      <c r="B443" s="15">
        <v>1746.25</v>
      </c>
      <c r="C443" s="15">
        <v>2444.75</v>
      </c>
    </row>
    <row r="444" spans="1:3" x14ac:dyDescent="0.3">
      <c r="A444" s="15">
        <v>4167</v>
      </c>
      <c r="B444" s="15">
        <v>1736.25</v>
      </c>
      <c r="C444" s="15">
        <v>2430.75</v>
      </c>
    </row>
    <row r="445" spans="1:3" x14ac:dyDescent="0.3">
      <c r="A445" s="15">
        <v>4092</v>
      </c>
      <c r="B445" s="15">
        <v>1534.5</v>
      </c>
      <c r="C445" s="15">
        <v>2557.5</v>
      </c>
    </row>
    <row r="446" spans="1:3" x14ac:dyDescent="0.3">
      <c r="A446" s="15">
        <v>4086</v>
      </c>
      <c r="B446" s="15">
        <v>1872.75</v>
      </c>
      <c r="C446" s="15">
        <v>2213.25</v>
      </c>
    </row>
    <row r="447" spans="1:3" x14ac:dyDescent="0.3">
      <c r="A447" s="15">
        <v>4064</v>
      </c>
      <c r="B447" s="15">
        <v>1524</v>
      </c>
      <c r="C447" s="15">
        <v>2540</v>
      </c>
    </row>
    <row r="448" spans="1:3" x14ac:dyDescent="0.3">
      <c r="A448" s="15">
        <v>4054.5</v>
      </c>
      <c r="B448" s="15">
        <v>1689.375</v>
      </c>
      <c r="C448" s="15">
        <v>2365.125</v>
      </c>
    </row>
    <row r="449" spans="1:3" x14ac:dyDescent="0.3">
      <c r="A449" s="15">
        <v>4045</v>
      </c>
      <c r="B449" s="15">
        <v>1618</v>
      </c>
      <c r="C449" s="15">
        <v>2427</v>
      </c>
    </row>
    <row r="450" spans="1:3" x14ac:dyDescent="0.3">
      <c r="A450" s="15">
        <v>4040</v>
      </c>
      <c r="B450" s="15">
        <v>1515</v>
      </c>
      <c r="C450" s="15">
        <v>2525</v>
      </c>
    </row>
    <row r="451" spans="1:3" x14ac:dyDescent="0.3">
      <c r="A451" s="15">
        <v>4035</v>
      </c>
      <c r="B451" s="15">
        <v>1614</v>
      </c>
      <c r="C451" s="15">
        <v>2421</v>
      </c>
    </row>
    <row r="452" spans="1:3" x14ac:dyDescent="0.3">
      <c r="A452" s="15">
        <v>3978</v>
      </c>
      <c r="B452" s="15">
        <v>1823.25</v>
      </c>
      <c r="C452" s="15">
        <v>2154.75</v>
      </c>
    </row>
    <row r="453" spans="1:3" x14ac:dyDescent="0.3">
      <c r="A453" s="15">
        <v>3978</v>
      </c>
      <c r="B453" s="15">
        <v>1823.25</v>
      </c>
      <c r="C453" s="15">
        <v>2154.75</v>
      </c>
    </row>
    <row r="454" spans="1:3" x14ac:dyDescent="0.3">
      <c r="A454" s="15">
        <v>3978</v>
      </c>
      <c r="B454" s="15">
        <v>1657.5</v>
      </c>
      <c r="C454" s="15">
        <v>2320.5</v>
      </c>
    </row>
    <row r="455" spans="1:3" x14ac:dyDescent="0.3">
      <c r="A455" s="15">
        <v>3975</v>
      </c>
      <c r="B455" s="15">
        <v>1590</v>
      </c>
      <c r="C455" s="15">
        <v>2385</v>
      </c>
    </row>
    <row r="456" spans="1:3" x14ac:dyDescent="0.3">
      <c r="A456" s="15">
        <v>3964</v>
      </c>
      <c r="B456" s="15">
        <v>1486.5</v>
      </c>
      <c r="C456" s="15">
        <v>2477.5</v>
      </c>
    </row>
    <row r="457" spans="1:3" x14ac:dyDescent="0.3">
      <c r="A457" s="15">
        <v>3960</v>
      </c>
      <c r="B457" s="15">
        <v>1815</v>
      </c>
      <c r="C457" s="15">
        <v>2145</v>
      </c>
    </row>
    <row r="458" spans="1:3" x14ac:dyDescent="0.3">
      <c r="A458" s="15">
        <v>3940</v>
      </c>
      <c r="B458" s="15">
        <v>1576</v>
      </c>
      <c r="C458" s="15">
        <v>2364</v>
      </c>
    </row>
    <row r="459" spans="1:3" x14ac:dyDescent="0.3">
      <c r="A459" s="15">
        <v>3935</v>
      </c>
      <c r="B459" s="15">
        <v>1574</v>
      </c>
      <c r="C459" s="15">
        <v>2361</v>
      </c>
    </row>
    <row r="460" spans="1:3" x14ac:dyDescent="0.3">
      <c r="A460" s="15">
        <v>3930</v>
      </c>
      <c r="B460" s="15">
        <v>1801.25</v>
      </c>
      <c r="C460" s="15">
        <v>2128.75</v>
      </c>
    </row>
    <row r="461" spans="1:3" x14ac:dyDescent="0.3">
      <c r="A461" s="15">
        <v>3843</v>
      </c>
      <c r="B461" s="15">
        <v>1601.25</v>
      </c>
      <c r="C461" s="15">
        <v>2241.75</v>
      </c>
    </row>
    <row r="462" spans="1:3" x14ac:dyDescent="0.3">
      <c r="A462" s="15">
        <v>3834</v>
      </c>
      <c r="B462" s="15">
        <v>1757.25</v>
      </c>
      <c r="C462" s="15">
        <v>2076.75</v>
      </c>
    </row>
    <row r="463" spans="1:3" x14ac:dyDescent="0.3">
      <c r="A463" s="15">
        <v>3834</v>
      </c>
      <c r="B463" s="15">
        <v>1757.25</v>
      </c>
      <c r="C463" s="15">
        <v>2076.75</v>
      </c>
    </row>
    <row r="464" spans="1:3" x14ac:dyDescent="0.3">
      <c r="A464" s="15">
        <v>3830</v>
      </c>
      <c r="B464" s="15">
        <v>1532</v>
      </c>
      <c r="C464" s="15">
        <v>2298</v>
      </c>
    </row>
    <row r="465" spans="1:3" x14ac:dyDescent="0.3">
      <c r="A465" s="15">
        <v>3810</v>
      </c>
      <c r="B465" s="15">
        <v>1746.25</v>
      </c>
      <c r="C465" s="15">
        <v>2063.75</v>
      </c>
    </row>
    <row r="466" spans="1:3" x14ac:dyDescent="0.3">
      <c r="A466" s="15">
        <v>3802.5</v>
      </c>
      <c r="B466" s="15">
        <v>1901.25</v>
      </c>
      <c r="C466" s="15">
        <v>1901.25</v>
      </c>
    </row>
    <row r="467" spans="1:3" x14ac:dyDescent="0.3">
      <c r="A467" s="15">
        <v>3795</v>
      </c>
      <c r="B467" s="15">
        <v>1581.25</v>
      </c>
      <c r="C467" s="15">
        <v>2213.75</v>
      </c>
    </row>
    <row r="468" spans="1:3" x14ac:dyDescent="0.3">
      <c r="A468" s="15">
        <v>3735</v>
      </c>
      <c r="B468" s="15">
        <v>1494</v>
      </c>
      <c r="C468" s="15">
        <v>2241</v>
      </c>
    </row>
    <row r="469" spans="1:3" x14ac:dyDescent="0.3">
      <c r="A469" s="15">
        <v>3699</v>
      </c>
      <c r="B469" s="15">
        <v>1541.25</v>
      </c>
      <c r="C469" s="15">
        <v>2157.75</v>
      </c>
    </row>
    <row r="470" spans="1:3" x14ac:dyDescent="0.3">
      <c r="A470" s="15">
        <v>3692</v>
      </c>
      <c r="B470" s="15">
        <v>1384.5</v>
      </c>
      <c r="C470" s="15">
        <v>2307.5</v>
      </c>
    </row>
    <row r="471" spans="1:3" x14ac:dyDescent="0.3">
      <c r="A471" s="15">
        <v>3681</v>
      </c>
      <c r="B471" s="15">
        <v>1533.75</v>
      </c>
      <c r="C471" s="15">
        <v>2147.25</v>
      </c>
    </row>
    <row r="472" spans="1:3" x14ac:dyDescent="0.3">
      <c r="A472" s="15">
        <v>3663</v>
      </c>
      <c r="B472" s="15">
        <v>1526.25</v>
      </c>
      <c r="C472" s="15">
        <v>2136.75</v>
      </c>
    </row>
    <row r="473" spans="1:3" x14ac:dyDescent="0.3">
      <c r="A473" s="15">
        <v>3654</v>
      </c>
      <c r="B473" s="15">
        <v>1674.75</v>
      </c>
      <c r="C473" s="15">
        <v>1979.25</v>
      </c>
    </row>
    <row r="474" spans="1:3" x14ac:dyDescent="0.3">
      <c r="A474" s="15">
        <v>3636</v>
      </c>
      <c r="B474" s="15">
        <v>1666.5</v>
      </c>
      <c r="C474" s="15">
        <v>1969.5</v>
      </c>
    </row>
    <row r="475" spans="1:3" x14ac:dyDescent="0.3">
      <c r="A475" s="15">
        <v>3635</v>
      </c>
      <c r="B475" s="15">
        <v>1599.4</v>
      </c>
      <c r="C475" s="15">
        <v>2035.6</v>
      </c>
    </row>
    <row r="476" spans="1:3" x14ac:dyDescent="0.3">
      <c r="A476" s="15">
        <v>3635</v>
      </c>
      <c r="B476" s="15">
        <v>1454</v>
      </c>
      <c r="C476" s="15">
        <v>2181</v>
      </c>
    </row>
    <row r="477" spans="1:3" x14ac:dyDescent="0.3">
      <c r="A477" s="15">
        <v>3635</v>
      </c>
      <c r="B477" s="15">
        <v>1454</v>
      </c>
      <c r="C477" s="15">
        <v>2181</v>
      </c>
    </row>
    <row r="478" spans="1:3" x14ac:dyDescent="0.3">
      <c r="A478" s="15">
        <v>3632</v>
      </c>
      <c r="B478" s="15">
        <v>1362</v>
      </c>
      <c r="C478" s="15">
        <v>2270</v>
      </c>
    </row>
    <row r="479" spans="1:3" x14ac:dyDescent="0.3">
      <c r="A479" s="15">
        <v>3627</v>
      </c>
      <c r="B479" s="15">
        <v>1813.5</v>
      </c>
      <c r="C479" s="15">
        <v>1813.5</v>
      </c>
    </row>
    <row r="480" spans="1:3" x14ac:dyDescent="0.3">
      <c r="A480" s="15">
        <v>3624</v>
      </c>
      <c r="B480" s="15">
        <v>1661</v>
      </c>
      <c r="C480" s="15">
        <v>1963</v>
      </c>
    </row>
    <row r="481" spans="1:3" x14ac:dyDescent="0.3">
      <c r="A481" s="15">
        <v>3615</v>
      </c>
      <c r="B481" s="15">
        <v>1446</v>
      </c>
      <c r="C481" s="15">
        <v>2169</v>
      </c>
    </row>
    <row r="482" spans="1:3" x14ac:dyDescent="0.3">
      <c r="A482" s="15">
        <v>3612</v>
      </c>
      <c r="B482" s="15">
        <v>1655.5</v>
      </c>
      <c r="C482" s="15">
        <v>1956.5</v>
      </c>
    </row>
    <row r="483" spans="1:3" x14ac:dyDescent="0.3">
      <c r="A483" s="15">
        <v>3588</v>
      </c>
      <c r="B483" s="15">
        <v>1644.5</v>
      </c>
      <c r="C483" s="15">
        <v>1943.5</v>
      </c>
    </row>
    <row r="484" spans="1:3" x14ac:dyDescent="0.3">
      <c r="A484" s="15">
        <v>3555</v>
      </c>
      <c r="B484" s="15">
        <v>1564.2</v>
      </c>
      <c r="C484" s="15">
        <v>1990.8</v>
      </c>
    </row>
    <row r="485" spans="1:3" x14ac:dyDescent="0.3">
      <c r="A485" s="15">
        <v>3552</v>
      </c>
      <c r="B485" s="15">
        <v>1332</v>
      </c>
      <c r="C485" s="15">
        <v>2220</v>
      </c>
    </row>
    <row r="486" spans="1:3" x14ac:dyDescent="0.3">
      <c r="A486" s="15">
        <v>3548</v>
      </c>
      <c r="B486" s="15">
        <v>1330.5</v>
      </c>
      <c r="C486" s="15">
        <v>2217.5</v>
      </c>
    </row>
    <row r="487" spans="1:3" x14ac:dyDescent="0.3">
      <c r="A487" s="15">
        <v>3544</v>
      </c>
      <c r="B487" s="15">
        <v>1329</v>
      </c>
      <c r="C487" s="15">
        <v>2215</v>
      </c>
    </row>
    <row r="488" spans="1:3" x14ac:dyDescent="0.3">
      <c r="A488" s="15">
        <v>3540</v>
      </c>
      <c r="B488" s="15">
        <v>1557.6</v>
      </c>
      <c r="C488" s="15">
        <v>1982.4</v>
      </c>
    </row>
    <row r="489" spans="1:3" x14ac:dyDescent="0.3">
      <c r="A489" s="15">
        <v>3535</v>
      </c>
      <c r="B489" s="15">
        <v>1555.4</v>
      </c>
      <c r="C489" s="15">
        <v>1979.6</v>
      </c>
    </row>
    <row r="490" spans="1:3" x14ac:dyDescent="0.3">
      <c r="A490" s="15">
        <v>3528</v>
      </c>
      <c r="B490" s="15">
        <v>1617</v>
      </c>
      <c r="C490" s="15">
        <v>1911</v>
      </c>
    </row>
    <row r="491" spans="1:3" x14ac:dyDescent="0.3">
      <c r="A491" s="15">
        <v>3525</v>
      </c>
      <c r="B491" s="15">
        <v>1468.75</v>
      </c>
      <c r="C491" s="15">
        <v>2056.25</v>
      </c>
    </row>
    <row r="492" spans="1:3" x14ac:dyDescent="0.3">
      <c r="A492" s="15">
        <v>3520</v>
      </c>
      <c r="B492" s="15">
        <v>1408</v>
      </c>
      <c r="C492" s="15">
        <v>2112</v>
      </c>
    </row>
    <row r="493" spans="1:3" x14ac:dyDescent="0.3">
      <c r="A493" s="15">
        <v>3500</v>
      </c>
      <c r="B493" s="15">
        <v>1400</v>
      </c>
      <c r="C493" s="15">
        <v>2100</v>
      </c>
    </row>
    <row r="494" spans="1:3" x14ac:dyDescent="0.3">
      <c r="A494" s="15">
        <v>3459</v>
      </c>
      <c r="B494" s="15">
        <v>1441.25</v>
      </c>
      <c r="C494" s="15">
        <v>2017.75</v>
      </c>
    </row>
    <row r="495" spans="1:3" x14ac:dyDescent="0.3">
      <c r="A495" s="15">
        <v>3445</v>
      </c>
      <c r="B495" s="15">
        <v>1378</v>
      </c>
      <c r="C495" s="15">
        <v>2067</v>
      </c>
    </row>
    <row r="496" spans="1:3" x14ac:dyDescent="0.3">
      <c r="A496" s="15">
        <v>3402</v>
      </c>
      <c r="B496" s="15">
        <v>1559.25</v>
      </c>
      <c r="C496" s="15">
        <v>1842.75</v>
      </c>
    </row>
    <row r="497" spans="1:3" x14ac:dyDescent="0.3">
      <c r="A497" s="15">
        <v>3390</v>
      </c>
      <c r="B497" s="15">
        <v>1356</v>
      </c>
      <c r="C497" s="15">
        <v>2034</v>
      </c>
    </row>
    <row r="498" spans="1:3" x14ac:dyDescent="0.3">
      <c r="A498" s="15">
        <v>3369</v>
      </c>
      <c r="B498" s="15">
        <v>1403.75</v>
      </c>
      <c r="C498" s="15">
        <v>1965.25</v>
      </c>
    </row>
    <row r="499" spans="1:3" x14ac:dyDescent="0.3">
      <c r="A499" s="15">
        <v>3355</v>
      </c>
      <c r="B499" s="15">
        <v>1342</v>
      </c>
      <c r="C499" s="15">
        <v>2013</v>
      </c>
    </row>
    <row r="500" spans="1:3" x14ac:dyDescent="0.3">
      <c r="A500" s="15">
        <v>3355</v>
      </c>
      <c r="B500" s="15">
        <v>1476.2</v>
      </c>
      <c r="C500" s="15">
        <v>1878.8</v>
      </c>
    </row>
    <row r="501" spans="1:3" x14ac:dyDescent="0.3">
      <c r="A501" s="15">
        <v>3330</v>
      </c>
      <c r="B501" s="15">
        <v>1526.25</v>
      </c>
      <c r="C501" s="15">
        <v>1803.75</v>
      </c>
    </row>
    <row r="502" spans="1:3" x14ac:dyDescent="0.3">
      <c r="A502" s="15">
        <v>3324</v>
      </c>
      <c r="B502" s="15">
        <v>1246.5</v>
      </c>
      <c r="C502" s="15">
        <v>2077.5</v>
      </c>
    </row>
    <row r="503" spans="1:3" x14ac:dyDescent="0.3">
      <c r="A503" s="15">
        <v>3310</v>
      </c>
      <c r="B503" s="15">
        <v>1324</v>
      </c>
      <c r="C503" s="15">
        <v>1986</v>
      </c>
    </row>
    <row r="504" spans="1:3" x14ac:dyDescent="0.3">
      <c r="A504" s="15">
        <v>3282</v>
      </c>
      <c r="B504" s="15">
        <v>1504.25</v>
      </c>
      <c r="C504" s="15">
        <v>1777.75</v>
      </c>
    </row>
    <row r="505" spans="1:3" x14ac:dyDescent="0.3">
      <c r="A505" s="15">
        <v>3276</v>
      </c>
      <c r="B505" s="15">
        <v>1228.5</v>
      </c>
      <c r="C505" s="15">
        <v>2047.5</v>
      </c>
    </row>
    <row r="506" spans="1:3" x14ac:dyDescent="0.3">
      <c r="A506" s="15">
        <v>3264</v>
      </c>
      <c r="B506" s="15">
        <v>1496</v>
      </c>
      <c r="C506" s="15">
        <v>1768</v>
      </c>
    </row>
    <row r="507" spans="1:3" x14ac:dyDescent="0.3">
      <c r="A507" s="15">
        <v>3204</v>
      </c>
      <c r="B507" s="15">
        <v>1201.5</v>
      </c>
      <c r="C507" s="15">
        <v>2002.5</v>
      </c>
    </row>
    <row r="508" spans="1:3" x14ac:dyDescent="0.3">
      <c r="A508" s="15">
        <v>3175</v>
      </c>
      <c r="B508" s="15">
        <v>1397</v>
      </c>
      <c r="C508" s="15">
        <v>1778</v>
      </c>
    </row>
    <row r="509" spans="1:3" x14ac:dyDescent="0.3">
      <c r="A509" s="15">
        <v>3168</v>
      </c>
      <c r="B509" s="15">
        <v>1188</v>
      </c>
      <c r="C509" s="15">
        <v>1980</v>
      </c>
    </row>
    <row r="510" spans="1:3" x14ac:dyDescent="0.3">
      <c r="A510" s="15">
        <v>3075</v>
      </c>
      <c r="B510" s="15">
        <v>1353</v>
      </c>
      <c r="C510" s="15">
        <v>1722</v>
      </c>
    </row>
    <row r="511" spans="1:3" x14ac:dyDescent="0.3">
      <c r="A511" s="15">
        <v>3064</v>
      </c>
      <c r="B511" s="15">
        <v>1149</v>
      </c>
      <c r="C511" s="15">
        <v>1915</v>
      </c>
    </row>
    <row r="512" spans="1:3" x14ac:dyDescent="0.3">
      <c r="A512" s="15">
        <v>3060</v>
      </c>
      <c r="B512" s="15">
        <v>1402.5</v>
      </c>
      <c r="C512" s="15">
        <v>1657.5</v>
      </c>
    </row>
    <row r="513" spans="1:3" x14ac:dyDescent="0.3">
      <c r="A513" s="15">
        <v>3030</v>
      </c>
      <c r="B513" s="15">
        <v>1262.5</v>
      </c>
      <c r="C513" s="15">
        <v>1767.5</v>
      </c>
    </row>
    <row r="514" spans="1:3" x14ac:dyDescent="0.3">
      <c r="A514" s="15">
        <v>3015</v>
      </c>
      <c r="B514" s="15">
        <v>1256.25</v>
      </c>
      <c r="C514" s="15">
        <v>1758.75</v>
      </c>
    </row>
    <row r="515" spans="1:3" x14ac:dyDescent="0.3">
      <c r="A515" s="15">
        <v>3010</v>
      </c>
      <c r="B515" s="15">
        <v>1204</v>
      </c>
      <c r="C515" s="15">
        <v>1806</v>
      </c>
    </row>
    <row r="516" spans="1:3" x14ac:dyDescent="0.3">
      <c r="A516" s="15">
        <v>3000</v>
      </c>
      <c r="B516" s="15">
        <v>1375</v>
      </c>
      <c r="C516" s="15">
        <v>1625</v>
      </c>
    </row>
    <row r="517" spans="1:3" x14ac:dyDescent="0.3">
      <c r="A517" s="15">
        <v>2996</v>
      </c>
      <c r="B517" s="15">
        <v>1498</v>
      </c>
      <c r="C517" s="15">
        <v>1498</v>
      </c>
    </row>
    <row r="518" spans="1:3" x14ac:dyDescent="0.3">
      <c r="A518" s="15">
        <v>2992</v>
      </c>
      <c r="B518" s="15">
        <v>1496</v>
      </c>
      <c r="C518" s="15">
        <v>1496</v>
      </c>
    </row>
    <row r="519" spans="1:3" x14ac:dyDescent="0.3">
      <c r="A519" s="15">
        <v>2970</v>
      </c>
      <c r="B519" s="15">
        <v>1113.75</v>
      </c>
      <c r="C519" s="15">
        <v>1856.25</v>
      </c>
    </row>
    <row r="520" spans="1:3" x14ac:dyDescent="0.3">
      <c r="A520" s="15">
        <v>2958</v>
      </c>
      <c r="B520" s="15">
        <v>1232.5</v>
      </c>
      <c r="C520" s="15">
        <v>1725.5</v>
      </c>
    </row>
    <row r="521" spans="1:3" x14ac:dyDescent="0.3">
      <c r="A521" s="15">
        <v>2958</v>
      </c>
      <c r="B521" s="15">
        <v>1232.5</v>
      </c>
      <c r="C521" s="15">
        <v>1725.5</v>
      </c>
    </row>
    <row r="522" spans="1:3" x14ac:dyDescent="0.3">
      <c r="A522" s="15">
        <v>2955</v>
      </c>
      <c r="B522" s="15">
        <v>1182</v>
      </c>
      <c r="C522" s="15">
        <v>1773</v>
      </c>
    </row>
    <row r="523" spans="1:3" x14ac:dyDescent="0.3">
      <c r="A523" s="15">
        <v>2908</v>
      </c>
      <c r="B523" s="15">
        <v>1090.5</v>
      </c>
      <c r="C523" s="15">
        <v>1817.5</v>
      </c>
    </row>
    <row r="524" spans="1:3" x14ac:dyDescent="0.3">
      <c r="A524" s="15">
        <v>2895</v>
      </c>
      <c r="B524" s="15">
        <v>1273.8</v>
      </c>
      <c r="C524" s="15">
        <v>1621.2</v>
      </c>
    </row>
    <row r="525" spans="1:3" x14ac:dyDescent="0.3">
      <c r="A525" s="15">
        <v>2877</v>
      </c>
      <c r="B525" s="15">
        <v>1198.75</v>
      </c>
      <c r="C525" s="15">
        <v>1678.25</v>
      </c>
    </row>
    <row r="526" spans="1:3" x14ac:dyDescent="0.3">
      <c r="A526" s="15">
        <v>2855</v>
      </c>
      <c r="B526" s="15">
        <v>1142</v>
      </c>
      <c r="C526" s="15">
        <v>1713</v>
      </c>
    </row>
    <row r="527" spans="1:3" x14ac:dyDescent="0.3">
      <c r="A527" s="15">
        <v>2851</v>
      </c>
      <c r="B527" s="15">
        <v>1425.5</v>
      </c>
      <c r="C527" s="15">
        <v>1425.5</v>
      </c>
    </row>
    <row r="528" spans="1:3" x14ac:dyDescent="0.3">
      <c r="A528" s="15">
        <v>2832</v>
      </c>
      <c r="B528" s="15">
        <v>1298</v>
      </c>
      <c r="C528" s="15">
        <v>1534</v>
      </c>
    </row>
    <row r="529" spans="1:3" x14ac:dyDescent="0.3">
      <c r="A529" s="15">
        <v>2830.5</v>
      </c>
      <c r="B529" s="15">
        <v>1179.375</v>
      </c>
      <c r="C529" s="15">
        <v>1651.125</v>
      </c>
    </row>
    <row r="530" spans="1:3" x14ac:dyDescent="0.3">
      <c r="A530" s="15">
        <v>2797</v>
      </c>
      <c r="B530" s="15">
        <v>1398.5</v>
      </c>
      <c r="C530" s="15">
        <v>1398.5</v>
      </c>
    </row>
    <row r="531" spans="1:3" x14ac:dyDescent="0.3">
      <c r="A531" s="15">
        <v>2760</v>
      </c>
      <c r="B531" s="15">
        <v>1214.4000000000001</v>
      </c>
      <c r="C531" s="15">
        <v>1545.6</v>
      </c>
    </row>
    <row r="532" spans="1:3" x14ac:dyDescent="0.3">
      <c r="A532" s="15">
        <v>2756</v>
      </c>
      <c r="B532" s="15">
        <v>1033.5</v>
      </c>
      <c r="C532" s="15">
        <v>1722.5</v>
      </c>
    </row>
    <row r="533" spans="1:3" x14ac:dyDescent="0.3">
      <c r="A533" s="15">
        <v>2745</v>
      </c>
      <c r="B533" s="15">
        <v>1098</v>
      </c>
      <c r="C533" s="15">
        <v>1647</v>
      </c>
    </row>
    <row r="534" spans="1:3" x14ac:dyDescent="0.3">
      <c r="A534" s="15">
        <v>2734</v>
      </c>
      <c r="B534" s="15">
        <v>1367</v>
      </c>
      <c r="C534" s="15">
        <v>1367</v>
      </c>
    </row>
    <row r="535" spans="1:3" x14ac:dyDescent="0.3">
      <c r="A535" s="15">
        <v>2730</v>
      </c>
      <c r="B535" s="15">
        <v>1201.2</v>
      </c>
      <c r="C535" s="15">
        <v>1528.8</v>
      </c>
    </row>
    <row r="536" spans="1:3" x14ac:dyDescent="0.3">
      <c r="A536" s="15">
        <v>2723</v>
      </c>
      <c r="B536" s="15">
        <v>1361.5</v>
      </c>
      <c r="C536" s="15">
        <v>1361.5</v>
      </c>
    </row>
    <row r="537" spans="1:3" x14ac:dyDescent="0.3">
      <c r="A537" s="15">
        <v>2665.5</v>
      </c>
      <c r="B537" s="15">
        <v>1332.75</v>
      </c>
      <c r="C537" s="15">
        <v>1332.75</v>
      </c>
    </row>
    <row r="538" spans="1:3" x14ac:dyDescent="0.3">
      <c r="A538" s="15">
        <v>2664</v>
      </c>
      <c r="B538" s="15">
        <v>1110</v>
      </c>
      <c r="C538" s="15">
        <v>1554</v>
      </c>
    </row>
    <row r="539" spans="1:3" x14ac:dyDescent="0.3">
      <c r="A539" s="15">
        <v>2661</v>
      </c>
      <c r="B539" s="15">
        <v>1330.5</v>
      </c>
      <c r="C539" s="15">
        <v>1330.5</v>
      </c>
    </row>
    <row r="540" spans="1:3" x14ac:dyDescent="0.3">
      <c r="A540" s="15">
        <v>2652</v>
      </c>
      <c r="B540" s="15">
        <v>994.5</v>
      </c>
      <c r="C540" s="15">
        <v>1657.5</v>
      </c>
    </row>
    <row r="541" spans="1:3" x14ac:dyDescent="0.3">
      <c r="A541" s="15">
        <v>2640</v>
      </c>
      <c r="B541" s="15">
        <v>1100</v>
      </c>
      <c r="C541" s="15">
        <v>1540</v>
      </c>
    </row>
    <row r="542" spans="1:3" x14ac:dyDescent="0.3">
      <c r="A542" s="15">
        <v>2631</v>
      </c>
      <c r="B542" s="15">
        <v>1096.25</v>
      </c>
      <c r="C542" s="15">
        <v>1534.75</v>
      </c>
    </row>
    <row r="543" spans="1:3" x14ac:dyDescent="0.3">
      <c r="A543" s="15">
        <v>2598</v>
      </c>
      <c r="B543" s="15">
        <v>1082.5</v>
      </c>
      <c r="C543" s="15">
        <v>1515.5</v>
      </c>
    </row>
    <row r="544" spans="1:3" x14ac:dyDescent="0.3">
      <c r="A544" s="15">
        <v>2596.5</v>
      </c>
      <c r="B544" s="15">
        <v>1081.875</v>
      </c>
      <c r="C544" s="15">
        <v>1514.625</v>
      </c>
    </row>
    <row r="545" spans="1:3" x14ac:dyDescent="0.3">
      <c r="A545" s="15">
        <v>2518</v>
      </c>
      <c r="B545" s="15">
        <v>1259</v>
      </c>
      <c r="C545" s="15">
        <v>1259</v>
      </c>
    </row>
    <row r="546" spans="1:3" x14ac:dyDescent="0.3">
      <c r="A546" s="15">
        <v>2501</v>
      </c>
      <c r="B546" s="15">
        <v>1250.5</v>
      </c>
      <c r="C546" s="15">
        <v>1250.5</v>
      </c>
    </row>
    <row r="547" spans="1:3" x14ac:dyDescent="0.3">
      <c r="A547" s="15">
        <v>2500</v>
      </c>
      <c r="B547" s="15">
        <v>1250</v>
      </c>
      <c r="C547" s="15">
        <v>1250</v>
      </c>
    </row>
    <row r="548" spans="1:3" x14ac:dyDescent="0.3">
      <c r="A548" s="15">
        <v>2498</v>
      </c>
      <c r="B548" s="15">
        <v>1249</v>
      </c>
      <c r="C548" s="15">
        <v>1249</v>
      </c>
    </row>
    <row r="549" spans="1:3" x14ac:dyDescent="0.3">
      <c r="A549" s="15">
        <v>2470</v>
      </c>
      <c r="B549" s="15">
        <v>1235</v>
      </c>
      <c r="C549" s="15">
        <v>1235</v>
      </c>
    </row>
    <row r="550" spans="1:3" x14ac:dyDescent="0.3">
      <c r="A550" s="15">
        <v>2460</v>
      </c>
      <c r="B550" s="15">
        <v>1127.5</v>
      </c>
      <c r="C550" s="15">
        <v>1332.5</v>
      </c>
    </row>
    <row r="551" spans="1:3" x14ac:dyDescent="0.3">
      <c r="A551" s="15">
        <v>2424</v>
      </c>
      <c r="B551" s="15">
        <v>1010</v>
      </c>
      <c r="C551" s="15">
        <v>1414</v>
      </c>
    </row>
    <row r="552" spans="1:3" x14ac:dyDescent="0.3">
      <c r="A552" s="15">
        <v>2420</v>
      </c>
      <c r="B552" s="15">
        <v>1210</v>
      </c>
      <c r="C552" s="15">
        <v>1210</v>
      </c>
    </row>
    <row r="553" spans="1:3" x14ac:dyDescent="0.3">
      <c r="A553" s="15">
        <v>2361</v>
      </c>
      <c r="B553" s="15">
        <v>983.75</v>
      </c>
      <c r="C553" s="15">
        <v>1377.25</v>
      </c>
    </row>
    <row r="554" spans="1:3" x14ac:dyDescent="0.3">
      <c r="A554" s="15">
        <v>2360</v>
      </c>
      <c r="B554" s="15">
        <v>1038.4000000000001</v>
      </c>
      <c r="C554" s="15">
        <v>1321.6</v>
      </c>
    </row>
    <row r="555" spans="1:3" x14ac:dyDescent="0.3">
      <c r="A555" s="15">
        <v>2342</v>
      </c>
      <c r="B555" s="15">
        <v>1171</v>
      </c>
      <c r="C555" s="15">
        <v>1171</v>
      </c>
    </row>
    <row r="556" spans="1:3" x14ac:dyDescent="0.3">
      <c r="A556" s="15">
        <v>2342</v>
      </c>
      <c r="B556" s="15">
        <v>1171</v>
      </c>
      <c r="C556" s="15">
        <v>1171</v>
      </c>
    </row>
    <row r="557" spans="1:3" x14ac:dyDescent="0.3">
      <c r="A557" s="15">
        <v>2340</v>
      </c>
      <c r="B557" s="15">
        <v>1170</v>
      </c>
      <c r="C557" s="15">
        <v>1170</v>
      </c>
    </row>
    <row r="558" spans="1:3" x14ac:dyDescent="0.3">
      <c r="A558" s="15">
        <v>2328</v>
      </c>
      <c r="B558" s="15">
        <v>1164</v>
      </c>
      <c r="C558" s="15">
        <v>1164</v>
      </c>
    </row>
    <row r="559" spans="1:3" x14ac:dyDescent="0.3">
      <c r="A559" s="15">
        <v>2321</v>
      </c>
      <c r="B559" s="15">
        <v>1160.5</v>
      </c>
      <c r="C559" s="15">
        <v>1160.5</v>
      </c>
    </row>
    <row r="560" spans="1:3" x14ac:dyDescent="0.3">
      <c r="A560" s="15">
        <v>2316</v>
      </c>
      <c r="B560" s="15">
        <v>1061.5</v>
      </c>
      <c r="C560" s="15">
        <v>1254.5</v>
      </c>
    </row>
    <row r="561" spans="1:3" x14ac:dyDescent="0.3">
      <c r="A561" s="15">
        <v>2313</v>
      </c>
      <c r="B561" s="15">
        <v>1156.5</v>
      </c>
      <c r="C561" s="15">
        <v>1156.5</v>
      </c>
    </row>
    <row r="562" spans="1:3" x14ac:dyDescent="0.3">
      <c r="A562" s="15">
        <v>2304</v>
      </c>
      <c r="B562" s="15">
        <v>1056</v>
      </c>
      <c r="C562" s="15">
        <v>1248</v>
      </c>
    </row>
    <row r="563" spans="1:3" x14ac:dyDescent="0.3">
      <c r="A563" s="15">
        <v>2301</v>
      </c>
      <c r="B563" s="15">
        <v>1150.5</v>
      </c>
      <c r="C563" s="15">
        <v>1150.5</v>
      </c>
    </row>
    <row r="564" spans="1:3" x14ac:dyDescent="0.3">
      <c r="A564" s="15">
        <v>2300</v>
      </c>
      <c r="B564" s="15">
        <v>1150</v>
      </c>
      <c r="C564" s="15">
        <v>1150</v>
      </c>
    </row>
    <row r="565" spans="1:3" x14ac:dyDescent="0.3">
      <c r="A565" s="15">
        <v>2280</v>
      </c>
      <c r="B565" s="15">
        <v>855</v>
      </c>
      <c r="C565" s="15">
        <v>1425</v>
      </c>
    </row>
    <row r="566" spans="1:3" x14ac:dyDescent="0.3">
      <c r="A566" s="15">
        <v>2255</v>
      </c>
      <c r="B566" s="15">
        <v>1127.5</v>
      </c>
      <c r="C566" s="15">
        <v>1127.5</v>
      </c>
    </row>
    <row r="567" spans="1:3" x14ac:dyDescent="0.3">
      <c r="A567" s="15">
        <v>2248</v>
      </c>
      <c r="B567" s="15">
        <v>843</v>
      </c>
      <c r="C567" s="15">
        <v>1405</v>
      </c>
    </row>
    <row r="568" spans="1:3" x14ac:dyDescent="0.3">
      <c r="A568" s="15">
        <v>2240</v>
      </c>
      <c r="B568" s="15">
        <v>896</v>
      </c>
      <c r="C568" s="15">
        <v>1344</v>
      </c>
    </row>
    <row r="569" spans="1:3" x14ac:dyDescent="0.3">
      <c r="A569" s="15">
        <v>2227.5</v>
      </c>
      <c r="B569" s="15">
        <v>1113.75</v>
      </c>
      <c r="C569" s="15">
        <v>1113.75</v>
      </c>
    </row>
    <row r="570" spans="1:3" x14ac:dyDescent="0.3">
      <c r="A570" s="15">
        <v>2214</v>
      </c>
      <c r="B570" s="15">
        <v>1107</v>
      </c>
      <c r="C570" s="15">
        <v>1107</v>
      </c>
    </row>
    <row r="571" spans="1:3" x14ac:dyDescent="0.3">
      <c r="A571" s="15">
        <v>2181</v>
      </c>
      <c r="B571" s="15">
        <v>908.75</v>
      </c>
      <c r="C571" s="15">
        <v>1272.25</v>
      </c>
    </row>
    <row r="572" spans="1:3" x14ac:dyDescent="0.3">
      <c r="A572" s="15">
        <v>2181</v>
      </c>
      <c r="B572" s="15">
        <v>1090.5</v>
      </c>
      <c r="C572" s="15">
        <v>1090.5</v>
      </c>
    </row>
    <row r="573" spans="1:3" x14ac:dyDescent="0.3">
      <c r="A573" s="15">
        <v>2172</v>
      </c>
      <c r="B573" s="15">
        <v>995.5</v>
      </c>
      <c r="C573" s="15">
        <v>1176.5</v>
      </c>
    </row>
    <row r="574" spans="1:3" x14ac:dyDescent="0.3">
      <c r="A574" s="15">
        <v>2157</v>
      </c>
      <c r="B574" s="15">
        <v>1078.5</v>
      </c>
      <c r="C574" s="15">
        <v>1078.5</v>
      </c>
    </row>
    <row r="575" spans="1:3" x14ac:dyDescent="0.3">
      <c r="A575" s="15">
        <v>2146</v>
      </c>
      <c r="B575" s="15">
        <v>1073</v>
      </c>
      <c r="C575" s="15">
        <v>1073</v>
      </c>
    </row>
    <row r="576" spans="1:3" x14ac:dyDescent="0.3">
      <c r="A576" s="15">
        <v>2084</v>
      </c>
      <c r="B576" s="15">
        <v>781.5</v>
      </c>
      <c r="C576" s="15">
        <v>1302.5</v>
      </c>
    </row>
    <row r="577" spans="1:3" x14ac:dyDescent="0.3">
      <c r="A577" s="15">
        <v>2072</v>
      </c>
      <c r="B577" s="15">
        <v>1036</v>
      </c>
      <c r="C577" s="15">
        <v>1036</v>
      </c>
    </row>
    <row r="578" spans="1:3" x14ac:dyDescent="0.3">
      <c r="A578" s="15">
        <v>2070</v>
      </c>
      <c r="B578" s="15">
        <v>948.75</v>
      </c>
      <c r="C578" s="15">
        <v>1121.25</v>
      </c>
    </row>
    <row r="579" spans="1:3" x14ac:dyDescent="0.3">
      <c r="A579" s="15">
        <v>2064</v>
      </c>
      <c r="B579" s="15">
        <v>946</v>
      </c>
      <c r="C579" s="15">
        <v>1118</v>
      </c>
    </row>
    <row r="580" spans="1:3" x14ac:dyDescent="0.3">
      <c r="A580" s="15">
        <v>2050</v>
      </c>
      <c r="B580" s="15">
        <v>902</v>
      </c>
      <c r="C580" s="15">
        <v>1148</v>
      </c>
    </row>
    <row r="581" spans="1:3" x14ac:dyDescent="0.3">
      <c r="A581" s="15">
        <v>2031</v>
      </c>
      <c r="B581" s="15">
        <v>1015.5</v>
      </c>
      <c r="C581" s="15">
        <v>1015.5</v>
      </c>
    </row>
    <row r="582" spans="1:3" x14ac:dyDescent="0.3">
      <c r="A582" s="15">
        <v>2021</v>
      </c>
      <c r="B582" s="15">
        <v>1010.5</v>
      </c>
      <c r="C582" s="15">
        <v>1010.5</v>
      </c>
    </row>
    <row r="583" spans="1:3" x14ac:dyDescent="0.3">
      <c r="A583" s="15">
        <v>1986</v>
      </c>
      <c r="B583" s="15">
        <v>827.5</v>
      </c>
      <c r="C583" s="15">
        <v>1158.5</v>
      </c>
    </row>
    <row r="584" spans="1:3" x14ac:dyDescent="0.3">
      <c r="A584" s="15">
        <v>1976</v>
      </c>
      <c r="B584" s="15">
        <v>988</v>
      </c>
      <c r="C584" s="15">
        <v>988</v>
      </c>
    </row>
    <row r="585" spans="1:3" x14ac:dyDescent="0.3">
      <c r="A585" s="15">
        <v>1976</v>
      </c>
      <c r="B585" s="15">
        <v>741</v>
      </c>
      <c r="C585" s="15">
        <v>1235</v>
      </c>
    </row>
    <row r="586" spans="1:3" x14ac:dyDescent="0.3">
      <c r="A586" s="15">
        <v>1967</v>
      </c>
      <c r="B586" s="15">
        <v>983.5</v>
      </c>
      <c r="C586" s="15">
        <v>983.5</v>
      </c>
    </row>
    <row r="587" spans="1:3" x14ac:dyDescent="0.3">
      <c r="A587" s="15">
        <v>1960</v>
      </c>
      <c r="B587" s="15">
        <v>735</v>
      </c>
      <c r="C587" s="15">
        <v>1225</v>
      </c>
    </row>
    <row r="588" spans="1:3" x14ac:dyDescent="0.3">
      <c r="A588" s="15">
        <v>1958</v>
      </c>
      <c r="B588" s="15">
        <v>979</v>
      </c>
      <c r="C588" s="15">
        <v>979</v>
      </c>
    </row>
    <row r="589" spans="1:3" x14ac:dyDescent="0.3">
      <c r="A589" s="15">
        <v>1930</v>
      </c>
      <c r="B589" s="15">
        <v>772</v>
      </c>
      <c r="C589" s="15">
        <v>1158</v>
      </c>
    </row>
    <row r="590" spans="1:3" x14ac:dyDescent="0.3">
      <c r="A590" s="15">
        <v>1923</v>
      </c>
      <c r="B590" s="15">
        <v>801.25</v>
      </c>
      <c r="C590" s="15">
        <v>1121.75</v>
      </c>
    </row>
    <row r="591" spans="1:3" x14ac:dyDescent="0.3">
      <c r="A591" s="15">
        <v>1901</v>
      </c>
      <c r="B591" s="15">
        <v>950.5</v>
      </c>
      <c r="C591" s="15">
        <v>950.5</v>
      </c>
    </row>
    <row r="592" spans="1:3" x14ac:dyDescent="0.3">
      <c r="A592" s="15">
        <v>1900</v>
      </c>
      <c r="B592" s="15">
        <v>760</v>
      </c>
      <c r="C592" s="15">
        <v>1140</v>
      </c>
    </row>
    <row r="593" spans="1:3" x14ac:dyDescent="0.3">
      <c r="A593" s="15">
        <v>1900</v>
      </c>
      <c r="B593" s="15">
        <v>760</v>
      </c>
      <c r="C593" s="15">
        <v>1140</v>
      </c>
    </row>
    <row r="594" spans="1:3" x14ac:dyDescent="0.3">
      <c r="A594" s="15">
        <v>1899</v>
      </c>
      <c r="B594" s="15">
        <v>949.5</v>
      </c>
      <c r="C594" s="15">
        <v>949.5</v>
      </c>
    </row>
    <row r="595" spans="1:3" x14ac:dyDescent="0.3">
      <c r="A595" s="15">
        <v>1869</v>
      </c>
      <c r="B595" s="15">
        <v>778.75</v>
      </c>
      <c r="C595" s="15">
        <v>1090.25</v>
      </c>
    </row>
    <row r="596" spans="1:3" x14ac:dyDescent="0.3">
      <c r="A596" s="15">
        <v>1859</v>
      </c>
      <c r="B596" s="15">
        <v>929.5</v>
      </c>
      <c r="C596" s="15">
        <v>929.5</v>
      </c>
    </row>
    <row r="597" spans="1:3" x14ac:dyDescent="0.3">
      <c r="A597" s="15">
        <v>1857</v>
      </c>
      <c r="B597" s="15">
        <v>928.5</v>
      </c>
      <c r="C597" s="15">
        <v>928.5</v>
      </c>
    </row>
    <row r="598" spans="1:3" x14ac:dyDescent="0.3">
      <c r="A598" s="15">
        <v>1835</v>
      </c>
      <c r="B598" s="15">
        <v>734</v>
      </c>
      <c r="C598" s="15">
        <v>1101</v>
      </c>
    </row>
    <row r="599" spans="1:3" x14ac:dyDescent="0.3">
      <c r="A599" s="15">
        <v>1835</v>
      </c>
      <c r="B599" s="15">
        <v>734</v>
      </c>
      <c r="C599" s="15">
        <v>1101</v>
      </c>
    </row>
    <row r="600" spans="1:3" x14ac:dyDescent="0.3">
      <c r="A600" s="15">
        <v>1830</v>
      </c>
      <c r="B600" s="15">
        <v>915</v>
      </c>
      <c r="C600" s="15">
        <v>915</v>
      </c>
    </row>
    <row r="601" spans="1:3" x14ac:dyDescent="0.3">
      <c r="A601" s="15">
        <v>1804</v>
      </c>
      <c r="B601" s="15">
        <v>902</v>
      </c>
      <c r="C601" s="15">
        <v>902</v>
      </c>
    </row>
    <row r="602" spans="1:3" x14ac:dyDescent="0.3">
      <c r="A602" s="15">
        <v>1800</v>
      </c>
      <c r="B602" s="15">
        <v>720</v>
      </c>
      <c r="C602" s="15">
        <v>1080</v>
      </c>
    </row>
    <row r="603" spans="1:3" x14ac:dyDescent="0.3">
      <c r="A603" s="15">
        <v>1797</v>
      </c>
      <c r="B603" s="15">
        <v>898.5</v>
      </c>
      <c r="C603" s="15">
        <v>898.5</v>
      </c>
    </row>
    <row r="604" spans="1:3" x14ac:dyDescent="0.3">
      <c r="A604" s="15">
        <v>1792</v>
      </c>
      <c r="B604" s="15">
        <v>672</v>
      </c>
      <c r="C604" s="15">
        <v>1120</v>
      </c>
    </row>
    <row r="605" spans="1:3" x14ac:dyDescent="0.3">
      <c r="A605" s="15">
        <v>1785</v>
      </c>
      <c r="B605" s="15">
        <v>714</v>
      </c>
      <c r="C605" s="15">
        <v>1071</v>
      </c>
    </row>
    <row r="606" spans="1:3" x14ac:dyDescent="0.3">
      <c r="A606" s="15">
        <v>1773</v>
      </c>
      <c r="B606" s="15">
        <v>886.5</v>
      </c>
      <c r="C606" s="15">
        <v>886.5</v>
      </c>
    </row>
    <row r="607" spans="1:3" x14ac:dyDescent="0.3">
      <c r="A607" s="15">
        <v>1768</v>
      </c>
      <c r="B607" s="15">
        <v>663</v>
      </c>
      <c r="C607" s="15">
        <v>1105</v>
      </c>
    </row>
    <row r="608" spans="1:3" x14ac:dyDescent="0.3">
      <c r="A608" s="15">
        <v>1757</v>
      </c>
      <c r="B608" s="15">
        <v>878.5</v>
      </c>
      <c r="C608" s="15">
        <v>878.5</v>
      </c>
    </row>
    <row r="609" spans="1:3" x14ac:dyDescent="0.3">
      <c r="A609" s="15">
        <v>1727</v>
      </c>
      <c r="B609" s="15">
        <v>863.5</v>
      </c>
      <c r="C609" s="15">
        <v>863.5</v>
      </c>
    </row>
    <row r="610" spans="1:3" x14ac:dyDescent="0.3">
      <c r="A610" s="15">
        <v>1723.5</v>
      </c>
      <c r="B610" s="15">
        <v>718.125</v>
      </c>
      <c r="C610" s="15">
        <v>1005.375</v>
      </c>
    </row>
    <row r="611" spans="1:3" x14ac:dyDescent="0.3">
      <c r="A611" s="15">
        <v>1720</v>
      </c>
      <c r="B611" s="15">
        <v>756.8</v>
      </c>
      <c r="C611" s="15">
        <v>963.2</v>
      </c>
    </row>
    <row r="612" spans="1:3" x14ac:dyDescent="0.3">
      <c r="A612" s="15">
        <v>1715</v>
      </c>
      <c r="B612" s="15">
        <v>857.5</v>
      </c>
      <c r="C612" s="15">
        <v>857.5</v>
      </c>
    </row>
    <row r="613" spans="1:3" x14ac:dyDescent="0.3">
      <c r="A613" s="15">
        <v>1710</v>
      </c>
      <c r="B613" s="15">
        <v>712.5</v>
      </c>
      <c r="C613" s="15">
        <v>997.5</v>
      </c>
    </row>
    <row r="614" spans="1:3" x14ac:dyDescent="0.3">
      <c r="A614" s="15">
        <v>1706</v>
      </c>
      <c r="B614" s="15">
        <v>853</v>
      </c>
      <c r="C614" s="15">
        <v>853</v>
      </c>
    </row>
    <row r="615" spans="1:3" x14ac:dyDescent="0.3">
      <c r="A615" s="15">
        <v>1666</v>
      </c>
      <c r="B615" s="15">
        <v>833</v>
      </c>
      <c r="C615" s="15">
        <v>833</v>
      </c>
    </row>
    <row r="616" spans="1:3" x14ac:dyDescent="0.3">
      <c r="A616" s="15">
        <v>1662</v>
      </c>
      <c r="B616" s="15">
        <v>692.5</v>
      </c>
      <c r="C616" s="15">
        <v>969.5</v>
      </c>
    </row>
    <row r="617" spans="1:3" x14ac:dyDescent="0.3">
      <c r="A617" s="15">
        <v>1660</v>
      </c>
      <c r="B617" s="15">
        <v>830</v>
      </c>
      <c r="C617" s="15">
        <v>830</v>
      </c>
    </row>
    <row r="618" spans="1:3" x14ac:dyDescent="0.3">
      <c r="A618" s="15">
        <v>1656</v>
      </c>
      <c r="B618" s="15">
        <v>690</v>
      </c>
      <c r="C618" s="15">
        <v>966</v>
      </c>
    </row>
    <row r="619" spans="1:3" x14ac:dyDescent="0.3">
      <c r="A619" s="15">
        <v>1614</v>
      </c>
      <c r="B619" s="15">
        <v>739.75</v>
      </c>
      <c r="C619" s="15">
        <v>874.25</v>
      </c>
    </row>
    <row r="620" spans="1:3" x14ac:dyDescent="0.3">
      <c r="A620" s="15">
        <v>1611</v>
      </c>
      <c r="B620" s="15">
        <v>805.5</v>
      </c>
      <c r="C620" s="15">
        <v>805.5</v>
      </c>
    </row>
    <row r="621" spans="1:3" x14ac:dyDescent="0.3">
      <c r="A621" s="15">
        <v>1605</v>
      </c>
      <c r="B621" s="15">
        <v>706.2</v>
      </c>
      <c r="C621" s="15">
        <v>898.8</v>
      </c>
    </row>
    <row r="622" spans="1:3" x14ac:dyDescent="0.3">
      <c r="A622" s="15">
        <v>1566</v>
      </c>
      <c r="B622" s="15">
        <v>783</v>
      </c>
      <c r="C622" s="15">
        <v>783</v>
      </c>
    </row>
    <row r="623" spans="1:3" x14ac:dyDescent="0.3">
      <c r="A623" s="15">
        <v>1563</v>
      </c>
      <c r="B623" s="15">
        <v>651.25</v>
      </c>
      <c r="C623" s="15">
        <v>911.75</v>
      </c>
    </row>
    <row r="624" spans="1:3" x14ac:dyDescent="0.3">
      <c r="A624" s="15">
        <v>1562</v>
      </c>
      <c r="B624" s="15">
        <v>781</v>
      </c>
      <c r="C624" s="15">
        <v>781</v>
      </c>
    </row>
    <row r="625" spans="1:3" x14ac:dyDescent="0.3">
      <c r="A625" s="15">
        <v>1545</v>
      </c>
      <c r="B625" s="15">
        <v>772.5</v>
      </c>
      <c r="C625" s="15">
        <v>772.5</v>
      </c>
    </row>
    <row r="626" spans="1:3" x14ac:dyDescent="0.3">
      <c r="A626" s="15">
        <v>1544</v>
      </c>
      <c r="B626" s="15">
        <v>579</v>
      </c>
      <c r="C626" s="15">
        <v>965</v>
      </c>
    </row>
    <row r="627" spans="1:3" x14ac:dyDescent="0.3">
      <c r="A627" s="15">
        <v>1530</v>
      </c>
      <c r="B627" s="15">
        <v>673.2</v>
      </c>
      <c r="C627" s="15">
        <v>856.8</v>
      </c>
    </row>
    <row r="628" spans="1:3" x14ac:dyDescent="0.3">
      <c r="A628" s="15">
        <v>1482</v>
      </c>
      <c r="B628" s="15">
        <v>617.5</v>
      </c>
      <c r="C628" s="15">
        <v>864.5</v>
      </c>
    </row>
    <row r="629" spans="1:3" x14ac:dyDescent="0.3">
      <c r="A629" s="15">
        <v>1476</v>
      </c>
      <c r="B629" s="15">
        <v>615</v>
      </c>
      <c r="C629" s="15">
        <v>861</v>
      </c>
    </row>
    <row r="630" spans="1:3" x14ac:dyDescent="0.3">
      <c r="A630" s="15">
        <v>1470</v>
      </c>
      <c r="B630" s="15">
        <v>673.75</v>
      </c>
      <c r="C630" s="15">
        <v>796.25</v>
      </c>
    </row>
    <row r="631" spans="1:3" x14ac:dyDescent="0.3">
      <c r="A631" s="15">
        <v>1468</v>
      </c>
      <c r="B631" s="15">
        <v>550.5</v>
      </c>
      <c r="C631" s="15">
        <v>917.5</v>
      </c>
    </row>
    <row r="632" spans="1:3" x14ac:dyDescent="0.3">
      <c r="A632" s="15">
        <v>1465</v>
      </c>
      <c r="B632" s="15">
        <v>586</v>
      </c>
      <c r="C632" s="15">
        <v>879</v>
      </c>
    </row>
    <row r="633" spans="1:3" x14ac:dyDescent="0.3">
      <c r="A633" s="15">
        <v>1460</v>
      </c>
      <c r="B633" s="15">
        <v>730</v>
      </c>
      <c r="C633" s="15">
        <v>730</v>
      </c>
    </row>
    <row r="634" spans="1:3" x14ac:dyDescent="0.3">
      <c r="A634" s="15">
        <v>1460</v>
      </c>
      <c r="B634" s="15">
        <v>584</v>
      </c>
      <c r="C634" s="15">
        <v>876</v>
      </c>
    </row>
    <row r="635" spans="1:3" x14ac:dyDescent="0.3">
      <c r="A635" s="15">
        <v>1446</v>
      </c>
      <c r="B635" s="15">
        <v>662.75</v>
      </c>
      <c r="C635" s="15">
        <v>783.25</v>
      </c>
    </row>
    <row r="636" spans="1:3" x14ac:dyDescent="0.3">
      <c r="A636" s="15">
        <v>1403</v>
      </c>
      <c r="B636" s="15">
        <v>701.5</v>
      </c>
      <c r="C636" s="15">
        <v>701.5</v>
      </c>
    </row>
    <row r="637" spans="1:3" x14ac:dyDescent="0.3">
      <c r="A637" s="15">
        <v>1390</v>
      </c>
      <c r="B637" s="15">
        <v>556</v>
      </c>
      <c r="C637" s="15">
        <v>834</v>
      </c>
    </row>
    <row r="638" spans="1:3" x14ac:dyDescent="0.3">
      <c r="A638" s="15">
        <v>1384.5</v>
      </c>
      <c r="B638" s="15">
        <v>692.25</v>
      </c>
      <c r="C638" s="15">
        <v>692.25</v>
      </c>
    </row>
    <row r="639" spans="1:3" x14ac:dyDescent="0.3">
      <c r="A639" s="15">
        <v>1375.5</v>
      </c>
      <c r="B639" s="15">
        <v>687.75</v>
      </c>
      <c r="C639" s="15">
        <v>687.75</v>
      </c>
    </row>
    <row r="640" spans="1:3" x14ac:dyDescent="0.3">
      <c r="A640" s="15">
        <v>1370</v>
      </c>
      <c r="B640" s="15">
        <v>548</v>
      </c>
      <c r="C640" s="15">
        <v>822</v>
      </c>
    </row>
    <row r="641" spans="1:3" x14ac:dyDescent="0.3">
      <c r="A641" s="15">
        <v>1368</v>
      </c>
      <c r="B641" s="15">
        <v>684</v>
      </c>
      <c r="C641" s="15">
        <v>684</v>
      </c>
    </row>
    <row r="642" spans="1:3" x14ac:dyDescent="0.3">
      <c r="A642" s="15">
        <v>1350</v>
      </c>
      <c r="B642" s="15">
        <v>594</v>
      </c>
      <c r="C642" s="15">
        <v>756</v>
      </c>
    </row>
    <row r="643" spans="1:3" x14ac:dyDescent="0.3">
      <c r="A643" s="15">
        <v>1335</v>
      </c>
      <c r="B643" s="15">
        <v>534</v>
      </c>
      <c r="C643" s="15">
        <v>801</v>
      </c>
    </row>
    <row r="644" spans="1:3" x14ac:dyDescent="0.3">
      <c r="A644" s="15">
        <v>1320</v>
      </c>
      <c r="B644" s="15">
        <v>495</v>
      </c>
      <c r="C644" s="15">
        <v>825</v>
      </c>
    </row>
    <row r="645" spans="1:3" x14ac:dyDescent="0.3">
      <c r="A645" s="15">
        <v>1309.5</v>
      </c>
      <c r="B645" s="15">
        <v>545.625</v>
      </c>
      <c r="C645" s="15">
        <v>763.875</v>
      </c>
    </row>
    <row r="646" spans="1:3" x14ac:dyDescent="0.3">
      <c r="A646" s="15">
        <v>1300</v>
      </c>
      <c r="B646" s="15">
        <v>520</v>
      </c>
      <c r="C646" s="15">
        <v>780</v>
      </c>
    </row>
    <row r="647" spans="1:3" x14ac:dyDescent="0.3">
      <c r="A647" s="15">
        <v>1298</v>
      </c>
      <c r="B647" s="15">
        <v>649</v>
      </c>
      <c r="C647" s="15">
        <v>649</v>
      </c>
    </row>
    <row r="648" spans="1:3" x14ac:dyDescent="0.3">
      <c r="A648" s="15">
        <v>1296</v>
      </c>
      <c r="B648" s="15">
        <v>540</v>
      </c>
      <c r="C648" s="15">
        <v>756</v>
      </c>
    </row>
    <row r="649" spans="1:3" x14ac:dyDescent="0.3">
      <c r="A649" s="15">
        <v>1295</v>
      </c>
      <c r="B649" s="15">
        <v>569.79999999999995</v>
      </c>
      <c r="C649" s="15">
        <v>725.2</v>
      </c>
    </row>
    <row r="650" spans="1:3" x14ac:dyDescent="0.3">
      <c r="A650" s="15">
        <v>1287</v>
      </c>
      <c r="B650" s="15">
        <v>643.5</v>
      </c>
      <c r="C650" s="15">
        <v>643.5</v>
      </c>
    </row>
    <row r="651" spans="1:3" x14ac:dyDescent="0.3">
      <c r="A651" s="15">
        <v>1285</v>
      </c>
      <c r="B651" s="15">
        <v>514</v>
      </c>
      <c r="C651" s="15">
        <v>771</v>
      </c>
    </row>
    <row r="652" spans="1:3" x14ac:dyDescent="0.3">
      <c r="A652" s="15">
        <v>1283</v>
      </c>
      <c r="B652" s="15">
        <v>641.5</v>
      </c>
      <c r="C652" s="15">
        <v>641.5</v>
      </c>
    </row>
    <row r="653" spans="1:3" x14ac:dyDescent="0.3">
      <c r="A653" s="15">
        <v>1282</v>
      </c>
      <c r="B653" s="15">
        <v>641</v>
      </c>
      <c r="C653" s="15">
        <v>641</v>
      </c>
    </row>
    <row r="654" spans="1:3" x14ac:dyDescent="0.3">
      <c r="A654" s="15">
        <v>1266</v>
      </c>
      <c r="B654" s="15">
        <v>527.5</v>
      </c>
      <c r="C654" s="15">
        <v>738.5</v>
      </c>
    </row>
    <row r="655" spans="1:3" x14ac:dyDescent="0.3">
      <c r="A655" s="15">
        <v>1249</v>
      </c>
      <c r="B655" s="15">
        <v>624.5</v>
      </c>
      <c r="C655" s="15">
        <v>624.5</v>
      </c>
    </row>
    <row r="656" spans="1:3" x14ac:dyDescent="0.3">
      <c r="A656" s="15">
        <v>1205</v>
      </c>
      <c r="B656" s="15">
        <v>482</v>
      </c>
      <c r="C656" s="15">
        <v>723</v>
      </c>
    </row>
    <row r="657" spans="1:3" x14ac:dyDescent="0.3">
      <c r="A657" s="15">
        <v>1199</v>
      </c>
      <c r="B657" s="15">
        <v>599.5</v>
      </c>
      <c r="C657" s="15">
        <v>599.5</v>
      </c>
    </row>
    <row r="658" spans="1:3" x14ac:dyDescent="0.3">
      <c r="A658" s="15">
        <v>1186</v>
      </c>
      <c r="B658" s="15">
        <v>593</v>
      </c>
      <c r="C658" s="15">
        <v>593</v>
      </c>
    </row>
    <row r="659" spans="1:3" x14ac:dyDescent="0.3">
      <c r="A659" s="15">
        <v>1159</v>
      </c>
      <c r="B659" s="15">
        <v>579.5</v>
      </c>
      <c r="C659" s="15">
        <v>579.5</v>
      </c>
    </row>
    <row r="660" spans="1:3" x14ac:dyDescent="0.3">
      <c r="A660" s="15">
        <v>1143</v>
      </c>
      <c r="B660" s="15">
        <v>476.25</v>
      </c>
      <c r="C660" s="15">
        <v>666.75</v>
      </c>
    </row>
    <row r="661" spans="1:3" x14ac:dyDescent="0.3">
      <c r="A661" s="15">
        <v>1142</v>
      </c>
      <c r="B661" s="15">
        <v>571</v>
      </c>
      <c r="C661" s="15">
        <v>571</v>
      </c>
    </row>
    <row r="662" spans="1:3" x14ac:dyDescent="0.3">
      <c r="A662" s="15">
        <v>1138</v>
      </c>
      <c r="B662" s="15">
        <v>569</v>
      </c>
      <c r="C662" s="15">
        <v>569</v>
      </c>
    </row>
    <row r="663" spans="1:3" x14ac:dyDescent="0.3">
      <c r="A663" s="15">
        <v>1120</v>
      </c>
      <c r="B663" s="15">
        <v>420</v>
      </c>
      <c r="C663" s="15">
        <v>700</v>
      </c>
    </row>
    <row r="664" spans="1:3" x14ac:dyDescent="0.3">
      <c r="A664" s="15">
        <v>1100</v>
      </c>
      <c r="B664" s="15">
        <v>550</v>
      </c>
      <c r="C664" s="15">
        <v>550</v>
      </c>
    </row>
    <row r="665" spans="1:3" x14ac:dyDescent="0.3">
      <c r="A665" s="15">
        <v>1096</v>
      </c>
      <c r="B665" s="15">
        <v>411</v>
      </c>
      <c r="C665" s="15">
        <v>685</v>
      </c>
    </row>
    <row r="666" spans="1:3" x14ac:dyDescent="0.3">
      <c r="A666" s="15">
        <v>1090</v>
      </c>
      <c r="B666" s="15">
        <v>436</v>
      </c>
      <c r="C666" s="15">
        <v>654</v>
      </c>
    </row>
    <row r="667" spans="1:3" x14ac:dyDescent="0.3">
      <c r="A667" s="15">
        <v>1080</v>
      </c>
      <c r="B667" s="15">
        <v>450</v>
      </c>
      <c r="C667" s="15">
        <v>630</v>
      </c>
    </row>
    <row r="668" spans="1:3" x14ac:dyDescent="0.3">
      <c r="A668" s="15">
        <v>1052</v>
      </c>
      <c r="B668" s="15">
        <v>394.5</v>
      </c>
      <c r="C668" s="15">
        <v>657.5</v>
      </c>
    </row>
    <row r="669" spans="1:3" x14ac:dyDescent="0.3">
      <c r="A669" s="15">
        <v>1047</v>
      </c>
      <c r="B669" s="15">
        <v>436.25</v>
      </c>
      <c r="C669" s="15">
        <v>610.75</v>
      </c>
    </row>
    <row r="670" spans="1:3" x14ac:dyDescent="0.3">
      <c r="A670" s="15">
        <v>1023</v>
      </c>
      <c r="B670" s="15">
        <v>426.25</v>
      </c>
      <c r="C670" s="15">
        <v>596.75</v>
      </c>
    </row>
    <row r="671" spans="1:3" x14ac:dyDescent="0.3">
      <c r="A671" s="15">
        <v>982.5</v>
      </c>
      <c r="B671" s="15">
        <v>491.25</v>
      </c>
      <c r="C671" s="15">
        <v>491.25</v>
      </c>
    </row>
    <row r="672" spans="1:3" x14ac:dyDescent="0.3">
      <c r="A672" s="15">
        <v>980</v>
      </c>
      <c r="B672" s="15">
        <v>490</v>
      </c>
      <c r="C672" s="15">
        <v>490</v>
      </c>
    </row>
    <row r="673" spans="1:3" x14ac:dyDescent="0.3">
      <c r="A673" s="15">
        <v>958</v>
      </c>
      <c r="B673" s="15">
        <v>479</v>
      </c>
      <c r="C673" s="15">
        <v>479</v>
      </c>
    </row>
    <row r="674" spans="1:3" x14ac:dyDescent="0.3">
      <c r="A674" s="15">
        <v>921</v>
      </c>
      <c r="B674" s="15">
        <v>460.5</v>
      </c>
      <c r="C674" s="15">
        <v>460.5</v>
      </c>
    </row>
    <row r="675" spans="1:3" x14ac:dyDescent="0.3">
      <c r="A675" s="15">
        <v>879</v>
      </c>
      <c r="B675" s="15">
        <v>366.25</v>
      </c>
      <c r="C675" s="15">
        <v>512.75</v>
      </c>
    </row>
    <row r="676" spans="1:3" x14ac:dyDescent="0.3">
      <c r="A676" s="15">
        <v>856</v>
      </c>
      <c r="B676" s="15">
        <v>321</v>
      </c>
      <c r="C676" s="15">
        <v>535</v>
      </c>
    </row>
    <row r="677" spans="1:3" x14ac:dyDescent="0.3">
      <c r="A677" s="15">
        <v>840</v>
      </c>
      <c r="B677" s="15">
        <v>350</v>
      </c>
      <c r="C677" s="15">
        <v>490</v>
      </c>
    </row>
    <row r="678" spans="1:3" x14ac:dyDescent="0.3">
      <c r="A678" s="15">
        <v>807</v>
      </c>
      <c r="B678" s="15">
        <v>336.25</v>
      </c>
      <c r="C678" s="15">
        <v>470.75</v>
      </c>
    </row>
    <row r="679" spans="1:3" x14ac:dyDescent="0.3">
      <c r="A679" s="15">
        <v>801</v>
      </c>
      <c r="B679" s="15">
        <v>333.75</v>
      </c>
      <c r="C679" s="15">
        <v>467.25</v>
      </c>
    </row>
    <row r="680" spans="1:3" x14ac:dyDescent="0.3">
      <c r="A680" s="15">
        <v>798</v>
      </c>
      <c r="B680" s="15">
        <v>332.5</v>
      </c>
      <c r="C680" s="15">
        <v>465.5</v>
      </c>
    </row>
    <row r="681" spans="1:3" x14ac:dyDescent="0.3">
      <c r="A681" s="15">
        <v>789</v>
      </c>
      <c r="B681" s="15">
        <v>328.75</v>
      </c>
      <c r="C681" s="15">
        <v>460.25</v>
      </c>
    </row>
    <row r="682" spans="1:3" x14ac:dyDescent="0.3">
      <c r="A682" s="15">
        <v>766</v>
      </c>
      <c r="B682" s="15">
        <v>383</v>
      </c>
      <c r="C682" s="15">
        <v>383</v>
      </c>
    </row>
    <row r="683" spans="1:3" x14ac:dyDescent="0.3">
      <c r="A683" s="15">
        <v>720</v>
      </c>
      <c r="B683" s="15">
        <v>360</v>
      </c>
      <c r="C683" s="15">
        <v>360</v>
      </c>
    </row>
    <row r="684" spans="1:3" x14ac:dyDescent="0.3">
      <c r="A684" s="15">
        <v>711</v>
      </c>
      <c r="B684" s="15">
        <v>355.5</v>
      </c>
      <c r="C684" s="15">
        <v>355.5</v>
      </c>
    </row>
    <row r="685" spans="1:3" x14ac:dyDescent="0.3">
      <c r="A685" s="15">
        <v>708</v>
      </c>
      <c r="B685" s="15">
        <v>354</v>
      </c>
      <c r="C685" s="15">
        <v>354</v>
      </c>
    </row>
    <row r="686" spans="1:3" x14ac:dyDescent="0.3">
      <c r="A686" s="15">
        <v>690</v>
      </c>
      <c r="B686" s="15">
        <v>345</v>
      </c>
      <c r="C686" s="15">
        <v>345</v>
      </c>
    </row>
    <row r="687" spans="1:3" x14ac:dyDescent="0.3">
      <c r="A687" s="15">
        <v>677</v>
      </c>
      <c r="B687" s="15">
        <v>338.5</v>
      </c>
      <c r="C687" s="15">
        <v>338.5</v>
      </c>
    </row>
    <row r="688" spans="1:3" x14ac:dyDescent="0.3">
      <c r="A688" s="15">
        <v>663</v>
      </c>
      <c r="B688" s="15">
        <v>331.5</v>
      </c>
      <c r="C688" s="15">
        <v>331.5</v>
      </c>
    </row>
    <row r="689" spans="1:3" x14ac:dyDescent="0.3">
      <c r="A689" s="15">
        <v>645</v>
      </c>
      <c r="B689" s="15">
        <v>322.5</v>
      </c>
      <c r="C689" s="15">
        <v>322.5</v>
      </c>
    </row>
    <row r="690" spans="1:3" x14ac:dyDescent="0.3">
      <c r="A690" s="15">
        <v>642</v>
      </c>
      <c r="B690" s="15">
        <v>267.5</v>
      </c>
      <c r="C690" s="15">
        <v>374.5</v>
      </c>
    </row>
    <row r="691" spans="1:3" x14ac:dyDescent="0.3">
      <c r="A691" s="15">
        <v>615</v>
      </c>
      <c r="B691" s="15">
        <v>307.5</v>
      </c>
      <c r="C691" s="15">
        <v>307.5</v>
      </c>
    </row>
    <row r="692" spans="1:3" x14ac:dyDescent="0.3">
      <c r="A692" s="15">
        <v>604</v>
      </c>
      <c r="B692" s="15">
        <v>302</v>
      </c>
      <c r="C692" s="15">
        <v>302</v>
      </c>
    </row>
    <row r="693" spans="1:3" x14ac:dyDescent="0.3">
      <c r="A693" s="15">
        <v>546</v>
      </c>
      <c r="B693" s="15">
        <v>273</v>
      </c>
      <c r="C693" s="15">
        <v>273</v>
      </c>
    </row>
    <row r="694" spans="1:3" x14ac:dyDescent="0.3">
      <c r="A694" s="15">
        <v>544</v>
      </c>
      <c r="B694" s="15">
        <v>272</v>
      </c>
      <c r="C694" s="15">
        <v>272</v>
      </c>
    </row>
    <row r="695" spans="1:3" x14ac:dyDescent="0.3">
      <c r="A695" s="15">
        <v>488</v>
      </c>
      <c r="B695" s="15">
        <v>244</v>
      </c>
      <c r="C695" s="15">
        <v>244</v>
      </c>
    </row>
    <row r="696" spans="1:3" x14ac:dyDescent="0.3">
      <c r="A696" s="15">
        <v>388</v>
      </c>
      <c r="B696" s="15">
        <v>194</v>
      </c>
      <c r="C696" s="15">
        <v>194</v>
      </c>
    </row>
    <row r="697" spans="1:3" x14ac:dyDescent="0.3">
      <c r="A697" s="15">
        <v>345</v>
      </c>
      <c r="B697" s="15">
        <v>172.5</v>
      </c>
      <c r="C697" s="15">
        <v>172.5</v>
      </c>
    </row>
    <row r="698" spans="1:3" x14ac:dyDescent="0.3">
      <c r="A698" s="15">
        <v>334</v>
      </c>
      <c r="B698" s="15">
        <v>167</v>
      </c>
      <c r="C698" s="15">
        <v>167</v>
      </c>
    </row>
    <row r="699" spans="1:3" x14ac:dyDescent="0.3">
      <c r="A699" s="15">
        <v>322</v>
      </c>
      <c r="B699" s="15">
        <v>161</v>
      </c>
      <c r="C699" s="15">
        <v>161</v>
      </c>
    </row>
    <row r="700" spans="1:3" x14ac:dyDescent="0.3">
      <c r="A700" s="15">
        <v>293</v>
      </c>
      <c r="B700" s="15">
        <v>146.5</v>
      </c>
      <c r="C700" s="15">
        <v>146.5</v>
      </c>
    </row>
    <row r="701" spans="1:3" x14ac:dyDescent="0.3">
      <c r="A701" s="15">
        <v>200</v>
      </c>
      <c r="B701" s="15">
        <v>100</v>
      </c>
      <c r="C701" s="15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E8D8-107B-4065-BF0D-3D8817FE185D}">
  <dimension ref="A1:B17"/>
  <sheetViews>
    <sheetView showGridLines="0" tabSelected="1" topLeftCell="A10" workbookViewId="0">
      <selection activeCell="B25" sqref="B25"/>
    </sheetView>
  </sheetViews>
  <sheetFormatPr defaultRowHeight="16.5" x14ac:dyDescent="0.3"/>
  <cols>
    <col min="1" max="16384" width="9" style="20"/>
  </cols>
  <sheetData>
    <row r="1" spans="1:1" x14ac:dyDescent="0.3">
      <c r="A1" s="19"/>
    </row>
    <row r="17" spans="2:2" x14ac:dyDescent="0.3">
      <c r="B17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SalesData</vt:lpstr>
      <vt:lpstr>Basic Forecasting</vt:lpstr>
      <vt:lpstr>Regression Analysis</vt:lpstr>
      <vt:lpstr>Revenue by customer &amp; product</vt:lpstr>
      <vt:lpstr>Revenue By Quarter</vt:lpstr>
      <vt:lpstr>Total Profit by Product</vt:lpstr>
      <vt:lpstr>Descriptive Statistics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Ntokozo</dc:creator>
  <cp:lastModifiedBy>Ntokozo</cp:lastModifiedBy>
  <dcterms:created xsi:type="dcterms:W3CDTF">2024-02-28T08:04:53Z</dcterms:created>
  <dcterms:modified xsi:type="dcterms:W3CDTF">2024-10-25T11:48:58Z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