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31e65c9a4cdd51/Desktop/Class Work_Bootcamp 2021-22/Crowdfunding Analysis/"/>
    </mc:Choice>
  </mc:AlternateContent>
  <xr:revisionPtr revIDLastSave="1093" documentId="13_ncr:1_{D754642E-E684-4F4D-953B-1821B0424A6E}" xr6:coauthVersionLast="47" xr6:coauthVersionMax="47" xr10:uidLastSave="{436077B8-8815-4395-B48F-E1A0A69C1C21}"/>
  <bookViews>
    <workbookView xWindow="-110" yWindow="-110" windowWidth="25820" windowHeight="15500" firstSheet="7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7" r:id="rId4"/>
    <sheet name="Edinburgh Research" sheetId="9" r:id="rId5"/>
    <sheet name="Successful US Kickstarters" sheetId="10" r:id="rId6"/>
    <sheet name="Failed US Kickstarters" sheetId="11" r:id="rId7"/>
    <sheet name="Succes. US Kickstarters Indie R" sheetId="13" r:id="rId8"/>
    <sheet name="Descriptive Statistics" sheetId="12" r:id="rId9"/>
    <sheet name="Failed US Kickstarters Indie R" sheetId="15" r:id="rId10"/>
    <sheet name="Desc. Statistics Skill Indie R" sheetId="14" r:id="rId11"/>
    <sheet name="Box Plots" sheetId="16" r:id="rId12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16" hidden="1">Kickstarter!$D$1</definedName>
    <definedName name="_xlchart.v1.17" hidden="1">Kickstarter!$D$2:$D$3885</definedName>
    <definedName name="_xlchart.v1.18" hidden="1">Kickstarter!$E$1</definedName>
    <definedName name="_xlchart.v1.19" hidden="1">Kickstarter!$E$2:$E$3885</definedName>
    <definedName name="_xlchart.v1.2" hidden="1">Kickstarter!$E$1</definedName>
    <definedName name="_xlchart.v1.20" hidden="1">Kickstarter!$D$1</definedName>
    <definedName name="_xlchart.v1.21" hidden="1">Kickstarter!$D$2:$D$3885</definedName>
    <definedName name="_xlchart.v1.22" hidden="1">Kickstarter!$E$1</definedName>
    <definedName name="_xlchart.v1.23" hidden="1">Kickstarter!$E$2:$E$3885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8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" i="12" l="1"/>
  <c r="H15" i="12"/>
  <c r="I15" i="12"/>
  <c r="G16" i="12"/>
  <c r="H16" i="12"/>
  <c r="I16" i="12"/>
  <c r="G17" i="12"/>
  <c r="H17" i="12"/>
  <c r="I17" i="12"/>
  <c r="G18" i="12"/>
  <c r="H18" i="12"/>
  <c r="I18" i="12"/>
  <c r="G19" i="12"/>
  <c r="H19" i="12"/>
  <c r="I19" i="12"/>
  <c r="F19" i="12"/>
  <c r="F18" i="12"/>
  <c r="F17" i="12"/>
  <c r="F16" i="12"/>
  <c r="F15" i="12"/>
  <c r="I10" i="12"/>
  <c r="G10" i="12"/>
  <c r="H10" i="12"/>
  <c r="F10" i="12"/>
  <c r="I3" i="12"/>
  <c r="G3" i="12"/>
  <c r="I7" i="12"/>
  <c r="I11" i="12" s="1"/>
  <c r="G7" i="12"/>
  <c r="G11" i="12" s="1"/>
  <c r="I6" i="12"/>
  <c r="G6" i="12"/>
  <c r="I5" i="12"/>
  <c r="G5" i="12"/>
  <c r="I4" i="12"/>
  <c r="G4" i="12"/>
  <c r="H7" i="12"/>
  <c r="H11" i="12" s="1"/>
  <c r="F7" i="12"/>
  <c r="F11" i="12" s="1"/>
  <c r="H6" i="12"/>
  <c r="F6" i="12"/>
  <c r="H5" i="12"/>
  <c r="F5" i="12"/>
  <c r="H4" i="12"/>
  <c r="F4" i="12"/>
  <c r="B7" i="12"/>
  <c r="H3" i="12"/>
  <c r="F3" i="12"/>
  <c r="C3" i="12"/>
  <c r="C14" i="12"/>
  <c r="C13" i="12"/>
  <c r="C12" i="12"/>
  <c r="B14" i="12"/>
  <c r="B15" i="12" s="1"/>
  <c r="B13" i="12"/>
  <c r="B12" i="12"/>
  <c r="C7" i="12"/>
  <c r="C6" i="12"/>
  <c r="C5" i="12"/>
  <c r="B6" i="12"/>
  <c r="B5" i="12"/>
  <c r="C5" i="14"/>
  <c r="C6" i="14"/>
  <c r="C3" i="14"/>
  <c r="C2" i="14"/>
  <c r="B6" i="14"/>
  <c r="B5" i="14"/>
  <c r="B3" i="14"/>
  <c r="B2" i="14"/>
  <c r="C11" i="12"/>
  <c r="B11" i="12"/>
  <c r="C10" i="12"/>
  <c r="B10" i="12"/>
  <c r="C4" i="12"/>
  <c r="B4" i="12"/>
  <c r="B3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8" i="12" l="1"/>
  <c r="C8" i="12"/>
  <c r="C15" i="12"/>
</calcChain>
</file>

<file path=xl/sharedStrings.xml><?xml version="1.0" encoding="utf-8"?>
<sst xmlns="http://schemas.openxmlformats.org/spreadsheetml/2006/main" count="39689" uniqueCount="8415">
  <si>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</si>
  <si>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</si>
  <si>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</si>
  <si>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</si>
  <si>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</si>
  <si>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</si>
  <si>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</si>
  <si>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</si>
  <si>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</si>
  <si>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</si>
  <si>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</si>
  <si>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</si>
  <si>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</si>
  <si>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</si>
  <si>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</si>
  <si>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</si>
  <si>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</si>
  <si>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</si>
  <si>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</si>
  <si>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</si>
  <si>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</si>
  <si>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</si>
  <si>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</si>
  <si>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</si>
  <si>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</si>
  <si>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</si>
  <si>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</si>
  <si>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</si>
  <si>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</si>
  <si>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</si>
  <si>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</si>
  <si>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</si>
  <si>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</si>
  <si>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</si>
  <si>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</si>
  <si>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</si>
  <si>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</si>
  <si>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</si>
  <si>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</si>
  <si>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</si>
  <si>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</si>
  <si>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</si>
  <si>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</si>
  <si>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</si>
  <si>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</si>
  <si>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</si>
  <si>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</si>
  <si>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</si>
  <si>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</si>
  <si>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</si>
  <si>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</si>
  <si>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</si>
  <si>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</si>
  <si>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</si>
  <si>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</si>
  <si>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</si>
  <si>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</si>
  <si>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</si>
  <si>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</si>
  <si>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</si>
  <si>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</si>
  <si>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</si>
  <si>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</si>
  <si>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</si>
  <si>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</si>
  <si>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</si>
  <si>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</si>
  <si>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</si>
  <si>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</si>
  <si>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</si>
  <si>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</si>
  <si>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</si>
  <si>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</si>
  <si>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</si>
  <si>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</si>
  <si>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</si>
  <si>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</si>
  <si>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</si>
  <si>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</si>
  <si>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</si>
  <si>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</si>
  <si>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</si>
  <si>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</si>
  <si>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</si>
  <si>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</si>
  <si>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</si>
  <si>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</si>
  <si>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</si>
  <si>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</si>
  <si>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</si>
  <si>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</si>
  <si>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</si>
  <si>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</si>
  <si>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</si>
  <si>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</si>
  <si>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</si>
  <si>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</si>
  <si>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</si>
  <si>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</si>
  <si>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</si>
  <si>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</si>
  <si>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</si>
  <si>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</si>
  <si>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</si>
  <si>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</si>
  <si>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</si>
  <si>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</si>
  <si>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</si>
  <si>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</si>
  <si>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</si>
  <si>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</si>
  <si>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</si>
  <si>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</si>
  <si>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</si>
  <si>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</si>
  <si>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</si>
  <si>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</si>
  <si>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</si>
  <si>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</si>
  <si>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</si>
  <si>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</si>
  <si>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</si>
  <si>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</si>
  <si>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</si>
  <si>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</si>
  <si>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</si>
  <si>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</si>
  <si>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</si>
  <si>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</si>
  <si>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</si>
  <si>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</si>
  <si>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</si>
  <si>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</si>
  <si>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</si>
  <si>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</si>
  <si>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</si>
  <si>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</si>
  <si>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</si>
  <si>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</si>
  <si>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</si>
  <si>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</si>
  <si>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</si>
  <si>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</si>
  <si>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</si>
  <si>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</si>
  <si>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</si>
  <si>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</si>
  <si>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</si>
  <si>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</si>
  <si>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</si>
  <si>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</si>
  <si>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</si>
  <si>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</si>
  <si>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</si>
  <si>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</si>
  <si>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</si>
  <si>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</si>
  <si>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</si>
  <si>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</si>
  <si>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</si>
  <si>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</si>
  <si>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</si>
  <si>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</si>
  <si>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</si>
  <si>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</si>
  <si>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</si>
  <si>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</si>
  <si>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</si>
  <si>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</si>
  <si>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</si>
  <si>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</si>
  <si>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</si>
  <si>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</si>
  <si>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</si>
  <si>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</si>
  <si>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</si>
  <si>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</si>
  <si>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</si>
  <si>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</si>
  <si>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</si>
  <si>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</si>
  <si>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</si>
  <si>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</si>
  <si>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</si>
  <si>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</si>
  <si>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</si>
  <si>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</si>
  <si>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</si>
  <si>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</si>
  <si>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</si>
  <si>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</si>
  <si>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</si>
  <si>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</si>
  <si>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</si>
  <si>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</si>
  <si>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</si>
  <si>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</si>
  <si>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</si>
  <si>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</si>
  <si>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</si>
  <si>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</si>
  <si>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</si>
  <si>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</si>
  <si>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</si>
  <si>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</si>
  <si>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</si>
  <si>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</si>
  <si>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</si>
  <si>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</si>
  <si>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</si>
  <si>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</si>
  <si>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</si>
  <si>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</si>
  <si>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</si>
  <si>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</si>
  <si>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</si>
  <si>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</si>
  <si>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</si>
  <si>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</si>
  <si>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</si>
  <si>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</si>
  <si>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</si>
  <si>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</si>
  <si>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</si>
  <si>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</si>
  <si>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</si>
  <si>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</si>
  <si>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</si>
  <si>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</si>
  <si>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</si>
  <si>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</si>
  <si>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</si>
  <si>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</si>
  <si>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</si>
  <si>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</si>
  <si>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</si>
  <si>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</si>
  <si>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</si>
  <si>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</si>
  <si>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</si>
  <si>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</si>
  <si>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</si>
  <si>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</si>
  <si>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</si>
  <si>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</si>
  <si>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</si>
  <si>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</si>
  <si>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</si>
  <si>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</si>
  <si>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</si>
  <si>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</si>
  <si>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</si>
  <si>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</si>
  <si>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</si>
  <si>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</si>
  <si>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</si>
  <si>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</si>
  <si>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</si>
  <si>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</si>
  <si>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</si>
  <si>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</si>
  <si>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</si>
  <si>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</si>
  <si>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</si>
  <si>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</si>
  <si>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</si>
  <si>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</si>
  <si>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</si>
  <si>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</si>
  <si>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</si>
  <si>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</si>
  <si>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</si>
  <si>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</si>
  <si>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</si>
  <si>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</si>
  <si>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</si>
  <si>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</si>
  <si>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</si>
  <si>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</si>
  <si>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</si>
  <si>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</si>
  <si>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</si>
  <si>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</si>
  <si>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</si>
  <si>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</si>
  <si>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</si>
  <si>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</si>
  <si>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</si>
  <si>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</si>
  <si>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</si>
  <si>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</si>
  <si>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</si>
  <si>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</si>
  <si>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</si>
  <si>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</si>
  <si>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</si>
  <si>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</si>
  <si>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</si>
  <si>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</si>
  <si>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</si>
  <si>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</si>
  <si>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</si>
  <si>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</si>
  <si>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</si>
  <si>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</si>
  <si>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</si>
  <si>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</si>
  <si>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</si>
  <si>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</si>
  <si>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</si>
  <si>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</si>
  <si>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</si>
  <si>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</si>
  <si>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</si>
  <si>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</si>
  <si>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</si>
  <si>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</si>
  <si>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</si>
  <si>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</si>
  <si>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</si>
  <si>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</si>
  <si>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</si>
  <si>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</si>
  <si>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</si>
  <si>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</si>
  <si>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</si>
  <si>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</si>
  <si>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</si>
  <si>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</si>
  <si>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</si>
  <si>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</si>
  <si>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</si>
  <si>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</si>
  <si>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</si>
  <si>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</si>
  <si>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</si>
  <si>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</si>
  <si>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</si>
  <si>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</si>
  <si>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</si>
  <si>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</si>
  <si>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</si>
  <si>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</si>
  <si>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</si>
  <si>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</si>
  <si>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</si>
  <si>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</si>
  <si>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</si>
  <si>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</si>
  <si>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</si>
  <si>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</si>
  <si>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</si>
  <si>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</si>
  <si>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</si>
  <si>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</si>
  <si>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</si>
  <si>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</si>
  <si>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</si>
  <si>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</si>
  <si>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</si>
  <si>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</si>
  <si>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</si>
  <si>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</si>
  <si>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</si>
  <si>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</si>
  <si>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</si>
  <si>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</si>
  <si>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</si>
  <si>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</si>
  <si>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</si>
  <si>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</si>
  <si>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</si>
  <si>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</si>
  <si>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</si>
  <si>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</si>
  <si>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</si>
  <si>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</si>
  <si>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</si>
  <si>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</si>
  <si>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</si>
  <si>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</si>
  <si>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</si>
  <si>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</si>
  <si>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</si>
  <si>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</si>
  <si>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</si>
  <si>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</si>
  <si>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</si>
  <si>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</si>
  <si>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</si>
  <si>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</si>
  <si>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</si>
  <si>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</si>
  <si>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</si>
  <si>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</si>
  <si>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</si>
  <si>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</si>
  <si>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</si>
  <si>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</si>
  <si>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</si>
  <si>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</si>
  <si>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</si>
  <si>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</si>
  <si>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</si>
  <si>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</si>
  <si>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</si>
  <si>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</si>
  <si>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</si>
  <si>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</si>
  <si>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</si>
  <si>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</si>
  <si>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</si>
  <si>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</si>
  <si>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</si>
  <si>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</si>
  <si>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</si>
  <si>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</si>
  <si>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</si>
  <si>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</si>
  <si>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</si>
  <si>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</si>
  <si>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</si>
  <si>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</si>
  <si>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</si>
  <si>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</si>
  <si>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</si>
  <si>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</si>
  <si>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</si>
  <si>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</si>
  <si>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</si>
  <si>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</si>
  <si>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</si>
  <si>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</si>
  <si>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</si>
  <si>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</si>
  <si>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</si>
  <si>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</si>
  <si>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</si>
  <si>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</si>
  <si>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</si>
  <si>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</si>
  <si>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</si>
  <si>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</si>
  <si>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</si>
  <si>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</si>
  <si>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</si>
  <si>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</si>
  <si>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</si>
  <si>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</si>
  <si>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</si>
  <si>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</si>
  <si>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</si>
  <si>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</si>
  <si>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</si>
  <si>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</si>
  <si>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</si>
  <si>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</si>
  <si>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</si>
  <si>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</si>
  <si>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</si>
  <si>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</si>
  <si>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</si>
  <si>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</si>
  <si>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</si>
  <si>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</si>
  <si>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</si>
  <si>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</si>
  <si>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</si>
  <si>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</si>
  <si>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</si>
  <si>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</si>
  <si>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</si>
  <si>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</si>
  <si>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</si>
  <si>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</si>
  <si>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</si>
  <si>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</si>
  <si>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</si>
  <si>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</si>
  <si>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</si>
  <si>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</si>
  <si>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</si>
  <si>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</si>
  <si>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</si>
  <si>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</si>
  <si>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</si>
  <si>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</si>
  <si>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</si>
  <si>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</si>
  <si>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</si>
  <si>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</si>
  <si>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</si>
  <si>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</si>
  <si>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</si>
  <si>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</si>
  <si>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</si>
  <si>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</si>
  <si>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</si>
  <si>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</si>
  <si>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</si>
  <si>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</si>
  <si>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</si>
  <si>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</si>
  <si>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</si>
  <si>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</si>
  <si>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</si>
  <si>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</si>
  <si>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</si>
  <si>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</si>
  <si>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</si>
  <si>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</si>
  <si>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</si>
  <si>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</si>
  <si>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</si>
  <si>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</si>
  <si>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</si>
  <si>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</si>
  <si>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</si>
  <si>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</si>
  <si>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</si>
  <si>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</si>
  <si>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</si>
  <si>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</si>
  <si>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</si>
  <si>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</si>
  <si>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</si>
  <si>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</si>
  <si>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</si>
  <si>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</si>
  <si>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</si>
  <si>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</si>
  <si>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</si>
  <si>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</si>
  <si>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</si>
  <si>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</si>
  <si>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</si>
  <si>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</si>
  <si>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</si>
  <si>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</si>
  <si>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</si>
  <si>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</si>
  <si>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</si>
  <si>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</si>
  <si>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</si>
  <si>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</si>
  <si>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</si>
  <si>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</si>
  <si>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</si>
  <si>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</si>
  <si>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</si>
  <si>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</si>
  <si>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</si>
  <si>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</si>
  <si>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</si>
  <si>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</si>
  <si>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</si>
  <si>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</si>
  <si>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</si>
  <si>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</si>
  <si>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</si>
  <si>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</si>
  <si>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</si>
  <si>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</si>
  <si>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</si>
  <si>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</si>
  <si>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</si>
  <si>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</si>
  <si>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</si>
  <si>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</si>
  <si>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</si>
  <si>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</si>
  <si>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</si>
  <si>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</si>
  <si>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</si>
  <si>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</si>
  <si>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</si>
  <si>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</si>
  <si>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</si>
  <si>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</si>
  <si>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</si>
  <si>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</si>
  <si>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</si>
  <si>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</si>
  <si>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</si>
  <si>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</si>
  <si>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</si>
  <si>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</si>
  <si>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</si>
  <si>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</si>
  <si>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</si>
  <si>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</si>
  <si>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</si>
  <si>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</si>
  <si>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</si>
  <si>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</si>
  <si>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</si>
  <si>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</si>
  <si>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</si>
  <si>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</si>
  <si>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</si>
  <si>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</si>
  <si>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</si>
  <si>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</si>
  <si>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</si>
  <si>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</si>
  <si>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</si>
  <si>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</si>
  <si>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</si>
  <si>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</si>
  <si>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</si>
  <si>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</si>
  <si>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</si>
  <si>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</si>
  <si>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</si>
  <si>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</si>
  <si>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</si>
  <si>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</si>
  <si>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</si>
  <si>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</si>
  <si>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</si>
  <si>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</si>
  <si>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</si>
  <si>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</si>
  <si>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</si>
  <si>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</si>
  <si>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</si>
  <si>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</si>
  <si>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</si>
  <si>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</si>
  <si>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</si>
  <si>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</si>
  <si>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</si>
  <si>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</si>
  <si>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</si>
  <si>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</si>
  <si>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</si>
  <si>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</si>
  <si>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</si>
  <si>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</si>
  <si>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</si>
  <si>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</si>
  <si>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</si>
  <si>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</si>
  <si>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</si>
  <si>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</si>
  <si>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</si>
  <si>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</si>
  <si>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</si>
  <si>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</si>
  <si>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</si>
  <si>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</si>
  <si>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</si>
  <si>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</si>
  <si>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</si>
  <si>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</si>
  <si>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</si>
  <si>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</si>
  <si>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</si>
  <si>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</si>
  <si>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</si>
  <si>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</si>
  <si>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</si>
  <si>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</si>
  <si>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</si>
  <si>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</si>
  <si>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</si>
  <si>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</si>
  <si>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</si>
  <si>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</si>
  <si>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</si>
  <si>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</si>
  <si>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</si>
  <si>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</si>
  <si>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</si>
  <si>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</si>
  <si>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</si>
  <si>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</si>
  <si>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</si>
  <si>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</si>
  <si>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</si>
  <si>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</si>
  <si>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</si>
  <si>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</si>
  <si>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</si>
  <si>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</si>
  <si>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</si>
  <si>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</si>
  <si>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</si>
  <si>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</si>
  <si>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</si>
  <si>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</si>
  <si>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</si>
  <si>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</si>
  <si>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</si>
  <si>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</si>
  <si>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</si>
  <si>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</si>
  <si>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</si>
  <si>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</si>
  <si>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</si>
  <si>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</si>
  <si>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</si>
  <si>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</si>
  <si>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</si>
  <si>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</si>
  <si>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</si>
  <si>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</si>
  <si>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</si>
  <si>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</si>
  <si>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</si>
  <si>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</si>
  <si>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</si>
  <si>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</si>
  <si>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</si>
  <si>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</si>
  <si>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</si>
  <si>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</si>
  <si>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</si>
  <si>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</si>
  <si>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</si>
  <si>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</si>
  <si>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</si>
  <si>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</si>
  <si>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</si>
  <si>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</si>
  <si>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</si>
  <si>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</si>
  <si>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</si>
  <si>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</si>
  <si>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</si>
  <si>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</si>
  <si>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</si>
  <si>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</si>
  <si>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</si>
  <si>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</si>
  <si>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</si>
  <si>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</si>
  <si>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</si>
  <si>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</si>
  <si>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</si>
  <si>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</si>
  <si>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</si>
  <si>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</si>
  <si>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</si>
  <si>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</si>
  <si>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</si>
  <si>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</si>
  <si>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</si>
  <si>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</si>
  <si>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</si>
  <si>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</si>
  <si>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</si>
  <si>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</si>
  <si>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</si>
  <si>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</si>
  <si>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</si>
  <si>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</si>
  <si>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</si>
  <si>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</si>
  <si>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</si>
  <si>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</si>
  <si>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</si>
  <si>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</si>
  <si>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</si>
  <si>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</si>
  <si>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</si>
  <si>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</si>
  <si>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</si>
  <si>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</si>
  <si>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</si>
  <si>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</si>
  <si>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</si>
  <si>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</si>
  <si>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</si>
  <si>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</si>
  <si>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</si>
  <si>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</si>
  <si>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</si>
  <si>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</si>
  <si>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</si>
  <si>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</si>
  <si>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</si>
  <si>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</si>
  <si>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</si>
  <si>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</si>
  <si>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</si>
  <si>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</si>
  <si>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</si>
  <si>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</si>
  <si>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</si>
  <si>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</si>
  <si>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</si>
  <si>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</si>
  <si>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</si>
  <si>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</si>
  <si>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</si>
  <si>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</si>
  <si>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</si>
  <si>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</si>
  <si>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</si>
  <si>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</si>
  <si>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</si>
  <si>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</si>
  <si>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</si>
  <si>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</si>
  <si>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</si>
  <si>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</si>
  <si>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</si>
  <si>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</si>
  <si>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</si>
  <si>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</si>
  <si>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</si>
  <si>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</si>
  <si>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</si>
  <si>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</si>
  <si>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</si>
  <si>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</si>
  <si>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</si>
  <si>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</si>
  <si>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</si>
  <si>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</si>
  <si>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</si>
  <si>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</si>
  <si>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</si>
  <si>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</si>
  <si>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</si>
  <si>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</si>
  <si>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</si>
  <si>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</si>
  <si>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</si>
  <si>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</si>
  <si>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</si>
  <si>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</si>
  <si>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</si>
  <si>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</si>
  <si>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</si>
  <si>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</si>
  <si>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</si>
  <si>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</si>
  <si>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</si>
  <si>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</si>
  <si>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</si>
  <si>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</si>
  <si>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</si>
  <si>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</si>
  <si>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</si>
  <si>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</si>
  <si>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</si>
  <si>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</si>
  <si>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</si>
  <si>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</si>
  <si>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</si>
  <si>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</si>
  <si>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</si>
  <si>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</si>
  <si>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</si>
  <si>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</si>
  <si>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</si>
  <si>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</si>
  <si>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</si>
  <si>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</si>
  <si>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</si>
  <si>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</si>
  <si>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</si>
  <si>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</si>
  <si>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</si>
  <si>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</si>
  <si>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</si>
  <si>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</si>
  <si>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</si>
  <si>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</si>
  <si>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</si>
  <si>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</si>
  <si>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</si>
  <si>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</si>
  <si>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</si>
  <si>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</si>
  <si>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</si>
  <si>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</si>
  <si>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</si>
  <si>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</si>
  <si>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</si>
  <si>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</si>
  <si>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</si>
  <si>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</si>
  <si>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</si>
  <si>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</si>
  <si>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</si>
  <si>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</si>
  <si>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</si>
  <si>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</si>
  <si>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</si>
  <si>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</si>
  <si>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</si>
  <si>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</si>
  <si>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</si>
  <si>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</si>
  <si>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</si>
  <si>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</si>
  <si>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</si>
  <si>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</si>
  <si>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</si>
  <si>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</si>
  <si>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</si>
  <si>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</si>
  <si>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</si>
  <si>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</si>
  <si>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</si>
  <si>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</si>
  <si>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</si>
  <si>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</si>
  <si>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</si>
  <si>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</si>
  <si>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</si>
  <si>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</si>
  <si>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</si>
  <si>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</si>
  <si>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</si>
  <si>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</si>
  <si>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</si>
  <si>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</si>
  <si>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</si>
  <si>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</si>
  <si>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</si>
  <si>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</si>
  <si>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</si>
  <si>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</si>
  <si>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</si>
  <si>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</si>
  <si>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</si>
  <si>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</si>
  <si>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</si>
  <si>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</si>
  <si>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</si>
  <si>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</si>
  <si>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</si>
  <si>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</si>
  <si>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</si>
  <si>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</si>
  <si>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</si>
  <si>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</si>
  <si>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</si>
  <si>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</si>
  <si>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</si>
  <si>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</si>
  <si>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</si>
  <si>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</si>
  <si>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</si>
  <si>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</si>
  <si>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</si>
  <si>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</si>
  <si>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</si>
  <si>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</si>
  <si>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</si>
  <si>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</si>
  <si>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</si>
  <si>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</si>
  <si>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</si>
  <si>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</si>
  <si>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</si>
  <si>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</si>
  <si>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</si>
  <si>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</si>
  <si>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</si>
  <si>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</si>
  <si>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</si>
  <si>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</si>
  <si>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</si>
  <si>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</si>
  <si>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</si>
  <si>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</si>
  <si>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</si>
  <si>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</si>
  <si>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</si>
  <si>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</si>
  <si>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</si>
  <si>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</si>
  <si>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</si>
  <si>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</si>
  <si>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</si>
  <si>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</si>
  <si>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</si>
  <si>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</si>
  <si>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</si>
  <si>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</si>
  <si>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</si>
  <si>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</si>
  <si>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</si>
  <si>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</si>
  <si>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</si>
  <si>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</si>
  <si>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</si>
  <si>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</si>
  <si>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</si>
  <si>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</si>
  <si>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</si>
  <si>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</si>
  <si>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</si>
  <si>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</si>
  <si>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</si>
  <si>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</si>
  <si>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</si>
  <si>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</si>
  <si>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</si>
  <si>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</si>
  <si>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</si>
  <si>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</si>
  <si>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</si>
  <si>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</si>
  <si>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</si>
  <si>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</si>
  <si>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</si>
  <si>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</si>
  <si>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</si>
  <si>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</si>
  <si>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</si>
  <si>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</si>
  <si>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</si>
  <si>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</si>
  <si>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</si>
  <si>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</si>
  <si>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</si>
  <si>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</si>
  <si>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</si>
  <si>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</si>
  <si>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</si>
  <si>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</si>
  <si>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</si>
  <si>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</si>
  <si>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</si>
  <si>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</si>
  <si>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</si>
  <si>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</si>
  <si>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</si>
  <si>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</si>
  <si>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</si>
  <si>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</si>
  <si>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</si>
  <si>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</si>
  <si>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</si>
  <si>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</si>
  <si>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</si>
  <si>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</si>
  <si>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</si>
  <si>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</si>
  <si>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</si>
  <si>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</si>
  <si>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</si>
  <si>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</si>
  <si>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</si>
  <si>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</si>
  <si>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</si>
  <si>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</si>
  <si>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</si>
  <si>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</si>
  <si>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</si>
  <si>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</si>
  <si>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</si>
  <si>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</si>
  <si>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</si>
  <si>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</si>
  <si>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</si>
  <si>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</si>
  <si>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</si>
  <si>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</si>
  <si>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</si>
  <si>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</si>
  <si>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</si>
  <si>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</si>
  <si>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</si>
  <si>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</si>
  <si>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</si>
  <si>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</si>
  <si>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</si>
  <si>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</si>
  <si>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</si>
  <si>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</si>
  <si>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</si>
  <si>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</si>
  <si>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</si>
  <si>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</si>
  <si>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</si>
  <si>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</si>
  <si>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</si>
  <si>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</si>
  <si>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</si>
  <si>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</si>
  <si>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</si>
  <si>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</si>
  <si>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</si>
  <si>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</si>
  <si>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</si>
  <si>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</si>
  <si>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</si>
  <si>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</si>
  <si>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</si>
  <si>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</si>
  <si>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</si>
  <si>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</si>
  <si>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</si>
  <si>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</si>
  <si>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</si>
  <si>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</si>
  <si>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</si>
  <si>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</si>
  <si>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</si>
  <si>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</si>
  <si>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</si>
  <si>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</si>
  <si>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</si>
  <si>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</si>
  <si>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</si>
  <si>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</si>
  <si>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</si>
  <si>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</si>
  <si>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</si>
  <si>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</si>
  <si>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</si>
  <si>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</si>
  <si>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</si>
  <si>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</si>
  <si>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</si>
  <si>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</si>
  <si>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</si>
  <si>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</si>
  <si>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</si>
  <si>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</si>
  <si>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</si>
  <si>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</si>
  <si>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</si>
  <si>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</si>
  <si>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</si>
  <si>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</si>
  <si>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</si>
  <si>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</si>
  <si>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</si>
  <si>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</si>
  <si>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</si>
  <si>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</si>
  <si>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</si>
  <si>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</si>
  <si>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</si>
  <si>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</si>
  <si>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</si>
  <si>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</si>
  <si>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</si>
  <si>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</si>
  <si>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</si>
  <si>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</si>
  <si>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</si>
  <si>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</si>
  <si>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</si>
  <si>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</si>
  <si>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</si>
  <si>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</si>
  <si>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</si>
  <si>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</si>
  <si>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</si>
  <si>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</si>
  <si>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</si>
  <si>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</si>
  <si>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</si>
  <si>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</si>
  <si>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</si>
  <si>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</si>
  <si>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</si>
  <si>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</si>
  <si>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</si>
  <si>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</si>
  <si>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</si>
  <si>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</si>
  <si>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</si>
  <si>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</si>
  <si>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</si>
  <si>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</si>
  <si>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</si>
  <si>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</si>
  <si>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</si>
  <si>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</si>
  <si>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</si>
  <si>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</si>
  <si>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</si>
  <si>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</si>
  <si>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</si>
  <si>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</si>
  <si>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</si>
  <si>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</si>
  <si>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</si>
  <si>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</si>
  <si>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</si>
  <si>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</si>
  <si>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</si>
  <si>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</si>
  <si>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</si>
  <si>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</si>
  <si>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</si>
  <si>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</si>
  <si>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</si>
  <si>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</si>
  <si>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</si>
  <si>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</si>
  <si>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</si>
  <si>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</si>
  <si>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</si>
  <si>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</si>
  <si>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</si>
  <si>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</si>
  <si>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</si>
  <si>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</si>
  <si>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</si>
  <si>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</si>
  <si>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</si>
  <si>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</si>
  <si>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</si>
  <si>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</si>
  <si>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</si>
  <si>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</si>
  <si>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</si>
  <si>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</si>
  <si>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</si>
  <si>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</si>
  <si>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</si>
  <si>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</si>
  <si>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</si>
  <si>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</si>
  <si>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</si>
  <si>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</si>
  <si>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</si>
  <si>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</si>
  <si>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</si>
  <si>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</si>
  <si>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</si>
  <si>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</si>
  <si>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</si>
  <si>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</si>
  <si>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</si>
  <si>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</si>
  <si>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</si>
  <si>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</si>
  <si>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</si>
  <si>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</si>
  <si>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</si>
  <si>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</si>
  <si>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</si>
  <si>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</si>
  <si>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</si>
  <si>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</si>
  <si>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</si>
  <si>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</si>
  <si>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</si>
  <si>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</si>
  <si>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</si>
  <si>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</si>
  <si>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</si>
  <si>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</si>
  <si>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</si>
  <si>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</si>
  <si>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</si>
  <si>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</si>
  <si>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</si>
  <si>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</si>
  <si>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</si>
  <si>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</si>
  <si>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</si>
  <si>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</si>
  <si>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</si>
  <si>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</si>
  <si>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</si>
  <si>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</si>
  <si>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</si>
  <si>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</si>
  <si>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</si>
  <si>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</si>
  <si>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</si>
  <si>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</si>
  <si>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</si>
  <si>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</si>
  <si>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</si>
  <si>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</si>
  <si>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</si>
  <si>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</si>
  <si>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</si>
  <si>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</si>
  <si>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</si>
  <si>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</si>
  <si>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</si>
  <si>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</si>
  <si>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</si>
  <si>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</si>
  <si>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</si>
  <si>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</si>
  <si>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</si>
  <si>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</si>
  <si>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</si>
  <si>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</si>
  <si>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</si>
  <si>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</si>
  <si>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</si>
  <si>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</si>
  <si>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</si>
  <si>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</si>
  <si>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</si>
  <si>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</si>
  <si>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</si>
  <si>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</si>
  <si>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</si>
  <si>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</si>
  <si>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</si>
  <si>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</si>
  <si>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</si>
  <si>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</si>
  <si>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</si>
  <si>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</si>
  <si>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</si>
  <si>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</si>
  <si>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</si>
  <si>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</si>
  <si>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</si>
  <si>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</si>
  <si>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</si>
  <si>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</si>
  <si>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</si>
  <si>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</si>
  <si>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</si>
  <si>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</si>
  <si>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</si>
  <si>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</si>
  <si>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</si>
  <si>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</si>
  <si>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</si>
  <si>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</si>
  <si>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</si>
  <si>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</si>
  <si>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</si>
  <si>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</si>
  <si>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</si>
  <si>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</si>
  <si>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</si>
  <si>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</si>
  <si>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</si>
  <si>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</si>
  <si>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</si>
  <si>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</si>
  <si>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</si>
  <si>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</si>
  <si>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</si>
  <si>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</si>
  <si>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</si>
  <si>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</si>
  <si>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</si>
  <si>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</si>
  <si>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</si>
  <si>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</si>
  <si>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</si>
  <si>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</si>
  <si>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</si>
  <si>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</si>
  <si>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</si>
  <si>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</si>
  <si>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</si>
  <si>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</si>
  <si>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</si>
  <si>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</si>
  <si>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</si>
  <si>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</si>
  <si>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</si>
  <si>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</si>
  <si>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</si>
  <si>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</si>
  <si>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</si>
  <si>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</si>
  <si>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</si>
  <si>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</si>
  <si>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</si>
  <si>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</si>
  <si>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</si>
  <si>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</si>
  <si>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</si>
  <si>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</si>
  <si>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</si>
  <si>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</si>
  <si>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</si>
  <si>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</si>
  <si>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</si>
  <si>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</si>
  <si>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</si>
  <si>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</si>
  <si>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</si>
  <si>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</si>
  <si>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</si>
  <si>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</si>
  <si>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</si>
  <si>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</si>
  <si>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</si>
  <si>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</si>
  <si>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</si>
  <si>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</si>
  <si>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</si>
  <si>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</si>
  <si>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</si>
  <si>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</si>
  <si>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</si>
  <si>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</si>
  <si>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</si>
  <si>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</si>
  <si>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</si>
  <si>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</si>
  <si>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</si>
  <si>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</si>
  <si>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</si>
  <si>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</si>
  <si>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</si>
  <si>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</si>
  <si>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</si>
  <si>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</si>
  <si>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</si>
  <si>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</si>
  <si>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</si>
  <si>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</si>
  <si>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</si>
  <si>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</si>
  <si>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</si>
  <si>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</si>
  <si>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</si>
  <si>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</si>
  <si>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</si>
  <si>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</si>
  <si>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</si>
  <si>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</si>
  <si>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</si>
  <si>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</si>
  <si>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</si>
  <si>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</si>
  <si>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</si>
  <si>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</si>
  <si>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</si>
  <si>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</si>
  <si>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</si>
  <si>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</si>
  <si>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</si>
  <si>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</si>
  <si>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</si>
  <si>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</si>
  <si>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</si>
  <si>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</si>
  <si>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</si>
  <si>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</si>
  <si>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</si>
  <si>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</si>
  <si>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</si>
  <si>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</si>
  <si>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</si>
  <si>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</si>
  <si>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</si>
  <si>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</si>
  <si>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</si>
  <si>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</si>
  <si>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</si>
  <si>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</si>
  <si>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</si>
  <si>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</si>
  <si>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</si>
  <si>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</si>
  <si>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</si>
  <si>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</si>
  <si>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</si>
  <si>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</si>
  <si>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</si>
  <si>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</si>
  <si>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</si>
  <si>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</si>
  <si>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</si>
  <si>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</si>
  <si>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</si>
  <si>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</si>
  <si>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</si>
  <si>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</si>
  <si>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</si>
  <si>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</si>
  <si>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</si>
  <si>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</si>
  <si>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</si>
  <si>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</si>
  <si>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</si>
  <si>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</si>
  <si>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</si>
  <si>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</si>
  <si>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</si>
  <si>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</si>
  <si>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</si>
  <si>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</si>
  <si>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</si>
  <si>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</si>
  <si>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</si>
  <si>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</si>
  <si>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</si>
  <si>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</si>
  <si>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</si>
  <si>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</si>
  <si>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</si>
  <si>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</si>
  <si>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</si>
  <si>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</si>
  <si>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</si>
  <si>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</si>
  <si>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</si>
  <si>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</si>
  <si>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</si>
  <si>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</si>
  <si>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</si>
  <si>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</si>
  <si>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</si>
  <si>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</si>
  <si>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</si>
  <si>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</si>
  <si>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</si>
  <si>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</si>
  <si>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</si>
  <si>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</si>
  <si>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</si>
  <si>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</si>
  <si>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</si>
  <si>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</si>
  <si>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</si>
  <si>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</si>
  <si>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</si>
  <si>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</si>
  <si>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</si>
  <si>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</si>
  <si>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</si>
  <si>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</si>
  <si>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</si>
  <si>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</si>
  <si>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</si>
  <si>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</si>
  <si>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</si>
  <si>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</si>
  <si>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</si>
  <si>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</si>
  <si>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</si>
  <si>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</si>
  <si>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</si>
  <si>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</si>
  <si>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</si>
  <si>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</si>
  <si>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</si>
  <si>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</si>
  <si>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</si>
  <si>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</si>
  <si>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</si>
  <si>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</si>
  <si>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</si>
  <si>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</si>
  <si>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</si>
  <si>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</si>
  <si>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</si>
  <si>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</si>
  <si>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</si>
  <si>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</si>
  <si>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</si>
  <si>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</si>
  <si>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</si>
  <si>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</si>
  <si>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</si>
  <si>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</si>
  <si>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</si>
  <si>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</si>
  <si>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</si>
  <si>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</si>
  <si>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</si>
  <si>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</si>
  <si>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</si>
  <si>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</si>
  <si>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</si>
  <si>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</si>
  <si>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</si>
  <si>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</si>
  <si>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</si>
  <si>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</si>
  <si>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</si>
  <si>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</si>
  <si>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</si>
  <si>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</si>
  <si>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</si>
  <si>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</si>
  <si>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</si>
  <si>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</si>
  <si>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</si>
  <si>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</si>
  <si>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</si>
  <si>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</si>
  <si>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</si>
  <si>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</si>
  <si>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</si>
  <si>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</si>
  <si>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</si>
  <si>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</si>
  <si>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</si>
  <si>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</si>
  <si>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</si>
  <si>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</si>
  <si>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</si>
  <si>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</si>
  <si>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</si>
  <si>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</si>
  <si>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</si>
  <si>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</si>
  <si>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</si>
  <si>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</si>
  <si>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</si>
  <si>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</si>
  <si>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</si>
  <si>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</si>
  <si>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</si>
  <si>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</si>
  <si>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</si>
  <si>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</si>
  <si>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</si>
  <si>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</si>
  <si>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</si>
  <si>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</si>
  <si>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</si>
  <si>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</si>
  <si>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</si>
  <si>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</si>
  <si>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</si>
  <si>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</si>
  <si>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</si>
  <si>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</si>
  <si>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</si>
  <si>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</si>
  <si>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</si>
  <si>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</si>
  <si>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</si>
  <si>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</si>
  <si>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</si>
  <si>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</si>
  <si>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</si>
  <si>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</si>
  <si>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</si>
  <si>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</si>
  <si>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</si>
  <si>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</si>
  <si>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</si>
  <si>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</si>
  <si>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</si>
  <si>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</si>
  <si>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</si>
  <si>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</si>
  <si>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</si>
  <si>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</si>
  <si>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</si>
  <si>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</si>
  <si>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</si>
  <si>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</si>
  <si>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</si>
  <si>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</si>
  <si>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</si>
  <si>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</si>
  <si>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</si>
  <si>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</si>
  <si>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</si>
  <si>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</si>
  <si>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</si>
  <si>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</si>
  <si>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</si>
  <si>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</si>
  <si>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</si>
  <si>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</si>
  <si>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</si>
  <si>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</si>
  <si>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</si>
  <si>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</si>
  <si>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</si>
  <si>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</si>
  <si>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</si>
  <si>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</si>
  <si>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</si>
  <si>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</si>
  <si>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</si>
  <si>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</si>
  <si>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</si>
  <si>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</si>
  <si>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</si>
  <si>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</si>
  <si>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</si>
  <si>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</si>
  <si>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</si>
  <si>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</si>
  <si>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</si>
  <si>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</si>
  <si>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</si>
  <si>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</si>
  <si>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</si>
  <si>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</si>
  <si>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</si>
  <si>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</si>
  <si>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</si>
  <si>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</si>
  <si>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</si>
  <si>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</si>
  <si>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</si>
  <si>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</si>
  <si>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</si>
  <si>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</si>
  <si>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</si>
  <si>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</si>
  <si>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</si>
  <si>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</si>
  <si>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</si>
  <si>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</si>
  <si>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</si>
  <si>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</si>
  <si>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</si>
  <si>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</si>
  <si>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</si>
  <si>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</si>
  <si>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</si>
  <si>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</si>
  <si>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</si>
  <si>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</si>
  <si>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</si>
  <si>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</si>
  <si>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</si>
  <si>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</si>
  <si>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</si>
  <si>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</si>
  <si>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</si>
  <si>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</si>
  <si>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</si>
  <si>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</si>
  <si>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</si>
  <si>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</si>
  <si>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</si>
  <si>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</si>
  <si>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</si>
  <si>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</si>
  <si>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</si>
  <si>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</si>
  <si>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</si>
  <si>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</si>
  <si>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</si>
  <si>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</si>
  <si>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</si>
  <si>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</si>
  <si>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</si>
  <si>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</si>
  <si>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</si>
  <si>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</si>
  <si>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</si>
  <si>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</si>
  <si>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</si>
  <si>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</si>
  <si>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</si>
  <si>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</si>
  <si>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</si>
  <si>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</si>
  <si>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</si>
  <si>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</si>
  <si>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</si>
  <si>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</si>
  <si>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</si>
  <si>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</si>
  <si>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</si>
  <si>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</si>
  <si>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</si>
  <si>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</si>
  <si>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</si>
  <si>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</si>
  <si>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</si>
  <si>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</si>
  <si>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</si>
  <si>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</si>
  <si>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</si>
  <si>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</si>
  <si>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</si>
  <si>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</si>
  <si>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</si>
  <si>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</si>
  <si>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</si>
  <si>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</si>
  <si>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</si>
  <si>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</si>
  <si>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</si>
  <si>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</si>
  <si>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</si>
  <si>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</si>
  <si>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</si>
  <si>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</si>
  <si>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</si>
  <si>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</si>
  <si>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</si>
  <si>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</si>
  <si>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</si>
  <si>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</si>
  <si>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</si>
  <si>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</si>
  <si>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</si>
  <si>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</si>
  <si>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</si>
  <si>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</si>
  <si>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</si>
  <si>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</si>
  <si>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</si>
  <si>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</si>
  <si>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</si>
  <si>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</si>
  <si>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</si>
  <si>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</si>
  <si>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</si>
  <si>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</si>
  <si>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</si>
  <si>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</si>
  <si>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</si>
  <si>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</si>
  <si>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</si>
  <si>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</si>
  <si>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</si>
  <si>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</si>
  <si>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</si>
  <si>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</si>
  <si>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</si>
  <si>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</si>
  <si>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</si>
  <si>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</si>
  <si>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</si>
  <si>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</si>
  <si>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</si>
  <si>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</si>
  <si>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</si>
  <si>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</si>
  <si>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</si>
  <si>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</si>
  <si>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</si>
  <si>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</si>
  <si>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</si>
  <si>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</si>
  <si>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</si>
  <si>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</si>
  <si>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</si>
  <si>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</si>
  <si>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</si>
  <si>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</si>
  <si>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</si>
  <si>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</si>
  <si>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</si>
  <si>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</si>
  <si>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</si>
  <si>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</si>
  <si>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</si>
  <si>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</si>
  <si>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</si>
  <si>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</si>
  <si>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</si>
  <si>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</si>
  <si>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</si>
  <si>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</si>
  <si>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</si>
  <si>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</si>
  <si>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</si>
  <si>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</si>
  <si>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</si>
  <si>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</si>
  <si>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</si>
  <si>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</si>
  <si>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</si>
  <si>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</si>
  <si>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</si>
  <si>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</si>
  <si>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</si>
  <si>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</si>
  <si>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</si>
  <si>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</si>
  <si>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</si>
  <si>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</si>
  <si>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</si>
  <si>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</si>
  <si>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</si>
  <si>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</si>
  <si>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</si>
  <si>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</si>
  <si>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</si>
  <si>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</si>
  <si>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</si>
  <si>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</si>
  <si>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</si>
  <si>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</si>
  <si>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</si>
  <si>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</si>
  <si>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</si>
  <si>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</si>
  <si>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</si>
  <si>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</si>
  <si>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</si>
  <si>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</si>
  <si>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</si>
  <si>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</si>
  <si>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</si>
  <si>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</si>
  <si>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</si>
  <si>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</si>
  <si>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</si>
  <si>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</si>
  <si>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</si>
  <si>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</si>
  <si>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</si>
  <si>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</si>
  <si>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</si>
  <si>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</si>
  <si>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</si>
  <si>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</si>
  <si>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</si>
  <si>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</si>
  <si>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</si>
  <si>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</si>
  <si>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</si>
  <si>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</si>
  <si>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</si>
  <si>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</si>
  <si>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</si>
  <si>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</si>
  <si>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</si>
  <si>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</si>
  <si>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</si>
  <si>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</si>
  <si>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</si>
  <si>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</si>
  <si>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</si>
  <si>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</si>
  <si>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</si>
  <si>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</si>
  <si>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</si>
  <si>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</si>
  <si>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</si>
  <si>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</si>
  <si>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</si>
  <si>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</si>
  <si>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</si>
  <si>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</si>
  <si>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</si>
  <si>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</si>
  <si>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</si>
  <si>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</si>
  <si>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</si>
  <si>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</si>
  <si>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</si>
  <si>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</si>
  <si>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</si>
  <si>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</si>
  <si>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</si>
  <si>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</si>
  <si>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</si>
  <si>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</si>
  <si>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</si>
  <si>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</si>
  <si>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</si>
  <si>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</si>
  <si>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</si>
  <si>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</si>
  <si>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</si>
  <si>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</si>
  <si>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</si>
  <si>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</si>
  <si>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</si>
  <si>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</si>
  <si>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</si>
  <si>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</si>
  <si>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</si>
  <si>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</si>
  <si>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</si>
  <si>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</si>
  <si>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</si>
  <si>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</si>
  <si>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</si>
  <si>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</si>
  <si>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</si>
  <si>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</si>
  <si>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</si>
  <si>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</si>
  <si>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</si>
  <si>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</si>
  <si>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</si>
  <si>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</si>
  <si>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</si>
  <si>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</si>
  <si>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</si>
  <si>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</si>
  <si>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</si>
  <si>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</si>
  <si>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</si>
  <si>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</si>
  <si>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</si>
  <si>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</si>
  <si>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</si>
  <si>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</si>
  <si>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</si>
  <si>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</si>
  <si>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</si>
  <si>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</si>
  <si>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</si>
  <si>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</si>
  <si>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</si>
  <si>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</si>
  <si>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</si>
  <si>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</si>
  <si>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</si>
  <si>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</si>
  <si>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</si>
  <si>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</si>
  <si>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</si>
  <si>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</si>
  <si>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</si>
  <si>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</si>
  <si>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</si>
  <si>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</si>
  <si>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</si>
  <si>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</si>
  <si>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</si>
  <si>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</si>
  <si>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</si>
  <si>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</si>
  <si>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</si>
  <si>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</si>
  <si>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</si>
  <si>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</si>
  <si>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</si>
  <si>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</si>
  <si>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</si>
  <si>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</si>
  <si>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</si>
  <si>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</si>
  <si>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</si>
  <si>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</si>
  <si>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</si>
  <si>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</si>
  <si>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</si>
  <si>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</si>
  <si>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</si>
  <si>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</si>
  <si>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</si>
  <si>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</si>
  <si>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</si>
  <si>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</si>
  <si>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</si>
  <si>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</si>
  <si>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</si>
  <si>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</si>
  <si>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</si>
  <si>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</si>
  <si>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</si>
  <si>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</si>
  <si>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</si>
  <si>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</si>
  <si>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</si>
  <si>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</si>
  <si>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</si>
  <si>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</si>
  <si>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</si>
  <si>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</si>
  <si>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</si>
  <si>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</si>
  <si>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</si>
  <si>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</si>
  <si>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</si>
  <si>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</si>
  <si>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</si>
  <si>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</si>
  <si>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</si>
  <si>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</si>
  <si>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</si>
  <si>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</si>
  <si>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</si>
  <si>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</si>
  <si>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</si>
  <si>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</si>
  <si>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</si>
  <si>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</si>
  <si>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</si>
  <si>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</si>
  <si>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</si>
  <si>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</si>
  <si>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</si>
  <si>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</si>
  <si>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</si>
  <si>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</si>
  <si>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</si>
  <si>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</si>
  <si>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</si>
  <si>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</si>
  <si>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</si>
  <si>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</si>
  <si>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</si>
  <si>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</si>
  <si>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</si>
  <si>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</si>
  <si>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</si>
  <si>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</si>
  <si>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</si>
  <si>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</si>
  <si>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</si>
  <si>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</si>
  <si>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</si>
  <si>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</si>
  <si>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</si>
  <si>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</si>
  <si>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</si>
  <si>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</si>
  <si>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</si>
  <si>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</si>
  <si>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</si>
  <si>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</si>
  <si>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</si>
  <si>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</si>
  <si>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</si>
  <si>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</si>
  <si>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</si>
  <si>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</si>
  <si>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</si>
  <si>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</si>
  <si>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</si>
  <si>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</si>
  <si>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</si>
  <si>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</si>
  <si>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</si>
  <si>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</si>
  <si>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</si>
  <si>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</si>
  <si>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</si>
  <si>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</si>
  <si>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</si>
  <si>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</si>
  <si>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</si>
  <si>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</si>
  <si>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</si>
  <si>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</si>
  <si>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</si>
  <si>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</si>
  <si>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</si>
  <si>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</si>
  <si>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</si>
  <si>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</si>
  <si>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</si>
  <si>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</si>
  <si>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</si>
  <si>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</si>
  <si>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</si>
  <si>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</si>
  <si>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</si>
  <si>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</si>
  <si>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</si>
  <si>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</si>
  <si>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</si>
  <si>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</si>
  <si>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</si>
  <si>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</si>
  <si>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</si>
  <si>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</si>
  <si>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</si>
  <si>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</si>
  <si>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</si>
  <si>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</si>
  <si>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</si>
  <si>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</si>
  <si>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</si>
  <si>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</si>
  <si>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</si>
  <si>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</si>
  <si>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</si>
  <si>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</si>
  <si>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</si>
  <si>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</si>
  <si>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</si>
  <si>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</si>
  <si>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</si>
  <si>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</si>
  <si>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</si>
  <si>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</si>
  <si>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</si>
  <si>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</si>
  <si>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</si>
  <si>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</si>
  <si>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</si>
  <si>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</si>
  <si>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</si>
  <si>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</si>
  <si>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</si>
  <si>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</si>
  <si>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</si>
  <si>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</si>
  <si>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</si>
  <si>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</si>
  <si>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</si>
  <si>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</si>
  <si>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</si>
  <si>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</si>
  <si>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</si>
  <si>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</si>
  <si>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</si>
  <si>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</si>
  <si>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</si>
  <si>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</si>
  <si>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</si>
  <si>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</si>
  <si>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</si>
  <si>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</si>
  <si>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</si>
  <si>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</si>
  <si>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</si>
  <si>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</si>
  <si>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</si>
  <si>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</si>
  <si>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</si>
  <si>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</si>
  <si>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</si>
  <si>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</si>
  <si>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</si>
  <si>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</si>
  <si>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</si>
  <si>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</si>
  <si>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</si>
  <si>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</si>
  <si>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</si>
  <si>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</si>
  <si>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</si>
  <si>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</si>
  <si>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</si>
  <si>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</si>
  <si>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</si>
  <si>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</si>
  <si>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</si>
  <si>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</si>
  <si>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</si>
  <si>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</si>
  <si>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</si>
  <si>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</si>
  <si>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</si>
  <si>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</si>
  <si>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</si>
  <si>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</si>
  <si>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</si>
  <si>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</si>
  <si>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</si>
  <si>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</si>
  <si>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</si>
  <si>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</si>
  <si>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</si>
  <si>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</si>
  <si>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</si>
  <si>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</si>
  <si>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</si>
  <si>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</si>
  <si>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</si>
  <si>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</si>
  <si>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</si>
  <si>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</si>
  <si>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</si>
  <si>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</si>
  <si>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</si>
  <si>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</si>
  <si>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</si>
  <si>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</si>
  <si>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</si>
  <si>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</si>
  <si>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</si>
  <si>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</si>
  <si>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</si>
  <si>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</si>
  <si>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</si>
  <si>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</si>
  <si>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</si>
  <si>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</si>
  <si>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</si>
  <si>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</si>
  <si>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</si>
  <si>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</si>
  <si>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</si>
  <si>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</si>
  <si>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</si>
  <si>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</si>
  <si>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</si>
  <si>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</si>
  <si>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</si>
  <si>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</si>
  <si>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</si>
  <si>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</si>
  <si>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</si>
  <si>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</si>
  <si>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</si>
  <si>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</si>
  <si>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</si>
  <si>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</si>
  <si>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</si>
  <si>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</si>
  <si>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</si>
  <si>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</si>
  <si>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</si>
  <si>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</si>
  <si>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</si>
  <si>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</si>
  <si>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</si>
  <si>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</si>
  <si>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</si>
  <si>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</si>
  <si>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</si>
  <si>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</si>
  <si>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</si>
  <si>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</si>
  <si>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</si>
  <si>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</si>
  <si>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</si>
  <si>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</si>
  <si>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</si>
  <si>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</si>
  <si>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</si>
  <si>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</si>
  <si>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</si>
  <si>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</si>
  <si>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</si>
  <si>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</si>
  <si>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</si>
  <si>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</si>
  <si>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</si>
  <si>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</si>
  <si>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</si>
  <si>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</si>
  <si>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</si>
  <si>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</si>
  <si>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</si>
  <si>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</si>
  <si>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</si>
  <si>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</si>
  <si>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</si>
  <si>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</si>
  <si>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</si>
  <si>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</si>
  <si>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</si>
  <si>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</si>
  <si>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</si>
  <si>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</si>
  <si>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</si>
  <si>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</si>
  <si>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</si>
  <si>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</si>
  <si>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</si>
  <si>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</si>
  <si>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</si>
  <si>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</si>
  <si>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</si>
  <si>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</si>
  <si>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</si>
  <si>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</si>
  <si>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</si>
  <si>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</si>
  <si>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</si>
  <si>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</si>
  <si>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</si>
  <si>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</si>
  <si>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</si>
  <si>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</si>
  <si>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</si>
  <si>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</si>
  <si>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</si>
  <si>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</si>
  <si>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</si>
  <si>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</si>
  <si>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</si>
  <si>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</si>
  <si>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</si>
  <si>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</si>
  <si>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</si>
  <si>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</si>
  <si>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</si>
  <si>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</si>
  <si>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</si>
  <si>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</si>
  <si>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</si>
  <si>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</si>
  <si>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</si>
  <si>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</si>
  <si>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</si>
  <si>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</si>
  <si>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</si>
  <si>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</si>
  <si>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</si>
  <si>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</si>
  <si>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</si>
  <si>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</si>
  <si>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</si>
  <si>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</si>
  <si>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</si>
  <si>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</si>
  <si>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</si>
  <si>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</si>
  <si>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</si>
  <si>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</si>
  <si>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</si>
  <si>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</si>
  <si>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</si>
  <si>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</si>
  <si>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</si>
  <si>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</si>
  <si>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</si>
  <si>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</si>
  <si>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</si>
  <si>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</si>
  <si>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</si>
  <si>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</si>
  <si>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</si>
  <si>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</si>
  <si>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</si>
  <si>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</si>
  <si>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</si>
  <si>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</si>
  <si>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</si>
  <si>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</si>
  <si>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</si>
  <si>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</si>
  <si>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</si>
  <si>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</si>
  <si>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</si>
  <si>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</si>
  <si>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</si>
  <si>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</si>
  <si>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</si>
  <si>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</si>
  <si>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</si>
  <si>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</si>
  <si>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</si>
  <si>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</si>
  <si>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</si>
  <si>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</si>
  <si>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</si>
  <si>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</si>
  <si>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</si>
  <si>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</si>
  <si>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</si>
  <si>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</si>
  <si>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</si>
  <si>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</si>
  <si>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</si>
  <si>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</si>
  <si>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</si>
  <si>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</si>
  <si>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</si>
  <si>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</si>
  <si>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</si>
  <si>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</si>
  <si>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</si>
  <si>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</si>
  <si>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</si>
  <si>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</si>
  <si>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</si>
  <si>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</si>
  <si>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</si>
  <si>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</si>
  <si>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</si>
  <si>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</si>
  <si>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</si>
  <si>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</si>
  <si>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</si>
  <si>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</si>
  <si>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</si>
  <si>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</si>
  <si>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</si>
  <si>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</si>
  <si>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</si>
  <si>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</si>
  <si>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</si>
  <si>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</si>
  <si>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</si>
  <si>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</si>
  <si>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</si>
  <si>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</si>
  <si>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</si>
  <si>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</si>
  <si>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</si>
  <si>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</si>
  <si>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</si>
  <si>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</si>
  <si>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</si>
  <si>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</si>
  <si>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</si>
  <si>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</si>
  <si>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</si>
  <si>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</si>
  <si>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</si>
  <si>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</si>
  <si>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</si>
  <si>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</si>
  <si>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</si>
  <si>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</si>
  <si>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</si>
  <si>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</si>
  <si>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</si>
  <si>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</si>
  <si>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</si>
  <si>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</si>
  <si>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</si>
  <si>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</si>
  <si>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</si>
  <si>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</si>
  <si>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</si>
  <si>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</si>
  <si>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</si>
  <si>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</si>
  <si>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</si>
  <si>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</si>
  <si>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</si>
  <si>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</si>
  <si>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</si>
  <si>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</si>
  <si>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</si>
  <si>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</si>
  <si>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</si>
  <si>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</si>
  <si>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</si>
  <si>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</si>
  <si>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</si>
  <si>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</si>
  <si>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</si>
  <si>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</si>
  <si>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</si>
  <si>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</si>
  <si>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</si>
  <si>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</si>
  <si>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</si>
  <si>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</si>
  <si>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</si>
  <si>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</si>
  <si>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</si>
  <si>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</si>
  <si>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</si>
  <si>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</si>
  <si>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</si>
  <si>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</si>
  <si>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</si>
  <si>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</si>
  <si>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</si>
  <si>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</si>
  <si>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</si>
  <si>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</si>
  <si>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</si>
  <si>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</si>
  <si>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</si>
  <si>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</si>
  <si>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</si>
  <si>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</si>
  <si>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</si>
  <si>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</si>
  <si>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</si>
  <si>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</si>
  <si>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</si>
  <si>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</si>
  <si>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</si>
  <si>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</si>
  <si>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</si>
  <si>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</si>
  <si>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</si>
  <si>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</si>
  <si>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</si>
  <si>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</si>
  <si>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</si>
  <si>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</si>
  <si>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</si>
  <si>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</si>
  <si>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</si>
  <si>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</si>
  <si>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</si>
  <si>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</si>
  <si>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</si>
  <si>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</si>
  <si>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</si>
  <si>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</si>
  <si>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</si>
  <si>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</si>
  <si>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</si>
  <si>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</si>
  <si>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</si>
  <si>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</si>
  <si>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</si>
  <si>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</si>
  <si>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</si>
  <si>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</si>
  <si>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</si>
  <si>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</si>
  <si>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</si>
  <si>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</si>
  <si>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</si>
  <si>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</si>
  <si>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</si>
  <si>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</si>
  <si>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</si>
  <si>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</si>
  <si>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</si>
  <si>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</si>
  <si>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</si>
  <si>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</si>
  <si>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</si>
  <si>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</si>
  <si>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</si>
  <si>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</si>
  <si>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</si>
  <si>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</si>
  <si>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</si>
  <si>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</si>
  <si>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</si>
  <si>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</si>
  <si>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</si>
  <si>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</si>
  <si>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</si>
  <si>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</si>
  <si>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</si>
  <si>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</si>
  <si>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</si>
  <si>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</si>
  <si>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</si>
  <si>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</si>
  <si>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</si>
  <si>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</si>
  <si>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</si>
  <si>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</si>
  <si>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</si>
  <si>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</si>
  <si>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</si>
  <si>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</si>
  <si>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</si>
  <si>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</si>
  <si>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</si>
  <si>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</si>
  <si>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</si>
  <si>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</si>
  <si>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</si>
  <si>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</si>
  <si>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</si>
  <si>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</si>
  <si>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</si>
  <si>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</si>
  <si>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</si>
  <si>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</si>
  <si>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</si>
  <si>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</si>
  <si>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</si>
  <si>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</si>
  <si>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</si>
  <si>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</si>
  <si>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</si>
  <si>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</si>
  <si>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</si>
  <si>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</si>
  <si>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</si>
  <si>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</si>
  <si>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</si>
  <si>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</si>
  <si>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</si>
  <si>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</si>
  <si>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</si>
  <si>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</si>
  <si>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</si>
  <si>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</si>
  <si>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</si>
  <si>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</si>
  <si>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</si>
  <si>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</si>
  <si>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</si>
  <si>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</si>
  <si>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</si>
  <si>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</si>
  <si>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</si>
  <si>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</si>
  <si>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</si>
  <si>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</si>
  <si>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</si>
  <si>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</si>
  <si>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</si>
  <si>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</si>
  <si>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</si>
  <si>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</si>
  <si>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</si>
  <si>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</si>
  <si>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</si>
  <si>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</si>
  <si>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</si>
  <si>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</si>
  <si>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</si>
  <si>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</si>
  <si>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</si>
  <si>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</si>
  <si>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</si>
  <si>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</si>
  <si>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</si>
  <si>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</si>
  <si>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</si>
  <si>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</si>
  <si>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</si>
  <si>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</si>
  <si>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</si>
  <si>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</si>
  <si>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</si>
  <si>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</si>
  <si>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</si>
  <si>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</si>
  <si>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</si>
  <si>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</si>
  <si>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</si>
  <si>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</si>
  <si>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</si>
  <si>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</si>
  <si>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</si>
  <si>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</si>
  <si>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</si>
  <si>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</si>
  <si>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</si>
  <si>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</si>
  <si>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</si>
  <si>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</si>
  <si>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</si>
  <si>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</si>
  <si>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</si>
  <si>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</si>
  <si>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</si>
  <si>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</si>
  <si>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</si>
  <si>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</si>
  <si>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</si>
  <si>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</si>
  <si>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</si>
  <si>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</si>
  <si>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</si>
  <si>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</si>
  <si>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</si>
  <si>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</si>
  <si>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</si>
  <si>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</si>
  <si>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</si>
  <si>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</si>
  <si>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</si>
  <si>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</si>
  <si>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</si>
  <si>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</si>
  <si>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</si>
  <si>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</si>
  <si>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</si>
  <si>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</si>
  <si>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</si>
  <si>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</si>
  <si>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</si>
  <si>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</si>
  <si>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</si>
  <si>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</si>
  <si>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</si>
  <si>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</si>
  <si>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</si>
  <si>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</si>
  <si>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</si>
  <si>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</si>
  <si>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</si>
  <si>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</si>
  <si>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</si>
  <si>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</si>
  <si>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</si>
  <si>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</si>
  <si>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</si>
  <si>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</si>
  <si>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</si>
  <si>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</si>
  <si>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</si>
  <si>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</si>
  <si>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</si>
  <si>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</si>
  <si>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</si>
  <si>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</si>
  <si>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</si>
  <si>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</si>
  <si>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</si>
  <si>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</si>
  <si>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</si>
  <si>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</si>
  <si>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</si>
  <si>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</si>
  <si>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</si>
  <si>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</si>
  <si>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</si>
  <si>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</si>
  <si>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</si>
  <si>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</si>
  <si>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</si>
  <si>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</si>
  <si>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</si>
  <si>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</si>
  <si>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</si>
  <si>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</si>
  <si>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</si>
  <si>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</si>
  <si>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</si>
  <si>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</si>
  <si>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</si>
  <si>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</si>
  <si>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</si>
  <si>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</si>
  <si>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</si>
  <si>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</si>
  <si>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</si>
  <si>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</si>
  <si>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</si>
  <si>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</si>
  <si>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</si>
  <si>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</si>
  <si>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</si>
  <si>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</si>
  <si>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</si>
  <si>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</si>
  <si>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</si>
  <si>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</si>
  <si>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</si>
  <si>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</si>
  <si>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</si>
  <si>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</si>
  <si>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</si>
  <si>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</si>
  <si>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</si>
  <si>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</si>
  <si>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</si>
  <si>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</si>
  <si>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</si>
  <si>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</si>
  <si>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</si>
  <si>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</si>
  <si>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</si>
  <si>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</si>
  <si>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</si>
  <si>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</si>
  <si>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</si>
  <si>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</si>
  <si>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</si>
  <si>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</si>
  <si>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</si>
  <si>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</si>
  <si>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</si>
  <si>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</si>
  <si>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</si>
  <si>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</si>
  <si>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</si>
  <si>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</si>
  <si>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</si>
  <si>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</si>
  <si>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</si>
  <si>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</si>
  <si>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</si>
  <si>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</si>
  <si>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</si>
  <si>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</si>
  <si>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</si>
  <si>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</si>
  <si>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</si>
  <si>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</si>
  <si>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</si>
  <si>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</si>
  <si>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</si>
  <si>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</si>
  <si>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</si>
  <si>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</si>
  <si>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</si>
  <si>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</si>
  <si>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</si>
  <si>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</si>
  <si>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</si>
  <si>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</si>
  <si>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</si>
  <si>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</si>
  <si>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</si>
  <si>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</si>
  <si>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</si>
  <si>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</si>
  <si>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</si>
  <si>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</si>
  <si>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</si>
  <si>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</si>
  <si>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</si>
  <si>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</si>
  <si>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</si>
  <si>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</si>
  <si>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</si>
  <si>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</si>
  <si>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</si>
  <si>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</si>
  <si>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</si>
  <si>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</si>
  <si>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</si>
  <si>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</si>
  <si>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</si>
  <si>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</si>
  <si>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</si>
  <si>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</si>
  <si>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</si>
  <si>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</si>
  <si>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</si>
  <si>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</si>
  <si>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</si>
  <si>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</si>
  <si>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</si>
  <si>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</si>
  <si>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</si>
  <si>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</si>
  <si>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</si>
  <si>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</si>
  <si>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</si>
  <si>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</si>
  <si>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</si>
  <si>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</si>
  <si>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</si>
  <si>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</si>
  <si>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</si>
  <si>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</si>
  <si>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</si>
  <si>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</si>
  <si>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</si>
  <si>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</si>
  <si>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</si>
  <si>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</si>
  <si>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</si>
  <si>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</si>
  <si>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</si>
  <si>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</si>
  <si>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</si>
  <si>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</si>
  <si>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</si>
  <si>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</si>
  <si>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</si>
  <si>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</si>
  <si>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</si>
  <si>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</si>
  <si>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</si>
  <si>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</si>
  <si>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</si>
  <si>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</si>
  <si>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</si>
  <si>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</si>
  <si>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</si>
  <si>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</si>
  <si>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</si>
  <si>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</si>
  <si>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</si>
  <si>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</si>
  <si>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</si>
  <si>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</si>
  <si>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</si>
  <si>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</si>
  <si>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</si>
  <si>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</si>
  <si>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</si>
  <si>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</si>
  <si>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</si>
  <si>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</si>
  <si>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</si>
  <si>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</si>
  <si>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</si>
  <si>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</si>
  <si>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</si>
  <si>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</si>
  <si>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</si>
  <si>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</si>
  <si>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</si>
  <si>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</si>
  <si>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</si>
  <si>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</si>
  <si>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</si>
  <si>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</si>
  <si>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</si>
  <si>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</si>
  <si>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</si>
  <si>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</si>
  <si>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</si>
  <si>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</si>
  <si>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</si>
  <si>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</si>
  <si>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</si>
  <si>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</si>
  <si>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</si>
  <si>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</si>
  <si>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</si>
  <si>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</si>
  <si>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</si>
  <si>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</si>
  <si>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</si>
  <si>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</si>
  <si>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</si>
  <si>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</si>
  <si>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</si>
  <si>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</si>
  <si>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</si>
  <si>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</si>
  <si>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</si>
  <si>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</si>
  <si>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</si>
  <si>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</si>
  <si>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</si>
  <si>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</si>
  <si>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</si>
  <si>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</si>
  <si>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</si>
  <si>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</si>
  <si>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</si>
  <si>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</si>
  <si>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</si>
  <si>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</si>
  <si>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</si>
  <si>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</si>
  <si>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</si>
  <si>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</si>
  <si>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</si>
  <si>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</si>
  <si>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</si>
  <si>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</si>
  <si>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</si>
  <si>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</si>
  <si>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</si>
  <si>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</si>
  <si>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</si>
  <si>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</si>
  <si>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</si>
  <si>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</si>
  <si>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</si>
  <si>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</si>
  <si>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</si>
  <si>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</si>
  <si>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</si>
  <si>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</si>
  <si>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</si>
  <si>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</si>
  <si>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</si>
  <si>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</si>
  <si>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</si>
  <si>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</si>
  <si>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</si>
  <si>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</si>
  <si>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</si>
  <si>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</si>
  <si>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</si>
  <si>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</si>
  <si>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</si>
  <si>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</si>
  <si>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</si>
  <si>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</si>
  <si>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</si>
  <si>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</si>
  <si>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</si>
  <si>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</si>
  <si>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</si>
  <si>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</si>
  <si>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</si>
  <si>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</si>
  <si>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</si>
  <si>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</si>
  <si>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</si>
  <si>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</si>
  <si>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</si>
  <si>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</si>
  <si>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</si>
  <si>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</si>
  <si>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</si>
  <si>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</si>
  <si>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</si>
  <si>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</si>
  <si>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</si>
  <si>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</si>
  <si>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</si>
  <si>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</si>
  <si>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</si>
  <si>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</si>
  <si>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</si>
  <si>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</si>
  <si>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</si>
  <si>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</si>
  <si>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</si>
  <si>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</si>
  <si>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</si>
  <si>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</si>
  <si>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</si>
  <si>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</si>
  <si>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</si>
  <si>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</si>
  <si>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</si>
  <si>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</si>
  <si>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</si>
  <si>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</si>
  <si>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</si>
  <si>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</si>
  <si>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</si>
  <si>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</si>
  <si>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</si>
  <si>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</si>
  <si>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</si>
  <si>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</si>
  <si>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</si>
  <si>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</si>
  <si>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</si>
  <si>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</si>
  <si>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</si>
  <si>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</si>
  <si>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</si>
  <si>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</si>
  <si>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</si>
  <si>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</si>
  <si>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</si>
  <si>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</si>
  <si>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</si>
  <si>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</si>
  <si>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</si>
  <si>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</si>
  <si>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</si>
  <si>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</si>
  <si>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</si>
  <si>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</si>
  <si>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</si>
  <si>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</si>
  <si>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</si>
  <si>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</si>
  <si>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</si>
  <si>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</si>
  <si>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</si>
  <si>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</si>
  <si>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</si>
  <si>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</si>
  <si>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</si>
  <si>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</si>
  <si>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</si>
  <si>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</si>
  <si>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</si>
  <si>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</si>
  <si>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</si>
  <si>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</si>
  <si>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</si>
  <si>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</si>
  <si>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</si>
  <si>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</si>
  <si>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</si>
  <si>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</si>
  <si>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</si>
  <si>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</si>
  <si>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</si>
  <si>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</si>
  <si>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</si>
  <si>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</si>
  <si>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</si>
  <si>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</si>
  <si>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</si>
  <si>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</si>
  <si>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</si>
  <si>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</si>
  <si>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</si>
  <si>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</si>
  <si>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</si>
  <si>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</si>
  <si>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</si>
  <si>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</si>
  <si>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</si>
  <si>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</si>
  <si>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</si>
  <si>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</si>
  <si>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</si>
  <si>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</si>
  <si>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</si>
  <si>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</si>
  <si>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</si>
  <si>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</si>
  <si>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</si>
  <si>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</si>
  <si>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</si>
  <si>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</si>
  <si>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</si>
  <si>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</si>
  <si>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</si>
  <si>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</si>
  <si>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</si>
  <si>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</si>
  <si>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</si>
  <si>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</si>
  <si>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</si>
  <si>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</si>
  <si>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</si>
  <si>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</si>
  <si>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</si>
  <si>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</si>
  <si>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</si>
  <si>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</si>
  <si>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</si>
  <si>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</si>
  <si>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</si>
  <si>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</si>
  <si>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</si>
  <si>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</si>
  <si>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</si>
  <si>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</si>
  <si>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</si>
  <si>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</si>
  <si>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</si>
  <si>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</si>
  <si>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</si>
  <si>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</si>
  <si>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</si>
  <si>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</si>
  <si>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</si>
  <si>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</si>
  <si>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</si>
  <si>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</si>
  <si>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</si>
  <si>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</si>
  <si>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</si>
  <si>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</si>
  <si>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</si>
  <si>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</si>
  <si>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</si>
  <si>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</si>
  <si>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</si>
  <si>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</si>
  <si>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</si>
  <si>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</si>
  <si>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</si>
  <si>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</si>
  <si>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</si>
  <si>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</si>
  <si>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</si>
  <si>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</si>
  <si>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</si>
  <si>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</si>
  <si>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</si>
  <si>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</si>
  <si>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</si>
  <si>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</si>
  <si>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</si>
  <si>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</si>
  <si>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</si>
  <si>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</si>
  <si>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</si>
  <si>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</si>
  <si>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</si>
  <si>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</si>
  <si>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</si>
  <si>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</si>
  <si>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</si>
  <si>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</si>
  <si>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</si>
  <si>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</si>
  <si>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</si>
  <si>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</si>
  <si>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</si>
  <si>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</si>
  <si>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</si>
  <si>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</si>
  <si>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</si>
  <si>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</si>
  <si>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</si>
  <si>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</si>
  <si>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</si>
  <si>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</si>
  <si>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</si>
  <si>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</si>
  <si>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</si>
  <si>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</si>
  <si>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</si>
  <si>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</si>
  <si>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</si>
  <si>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</si>
  <si>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</si>
  <si>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</si>
  <si>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</si>
  <si>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</si>
  <si>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</si>
  <si>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</si>
  <si>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</si>
  <si>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</si>
  <si>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</si>
  <si>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</si>
  <si>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</si>
  <si>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</si>
  <si>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</si>
  <si>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</si>
  <si>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</si>
  <si>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</si>
  <si>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</si>
  <si>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</si>
  <si>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</si>
  <si>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</si>
  <si>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</si>
  <si>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</si>
  <si>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</si>
  <si>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</si>
  <si>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</si>
  <si>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</si>
  <si>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</si>
  <si>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</si>
  <si>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</si>
  <si>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</si>
  <si>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</si>
  <si>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</si>
  <si>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</si>
  <si>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</si>
  <si>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</si>
  <si>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</si>
  <si>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</si>
  <si>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</si>
  <si>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</si>
  <si>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</si>
  <si>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</si>
  <si>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</si>
  <si>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</si>
  <si>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</si>
  <si>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</si>
  <si>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</si>
  <si>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</si>
  <si>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</si>
  <si>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</si>
  <si>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</si>
  <si>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</si>
  <si>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</si>
  <si>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</si>
  <si>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</si>
  <si>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</si>
  <si>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</si>
  <si>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</si>
  <si>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</si>
  <si>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</si>
  <si>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</si>
  <si>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</si>
  <si>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</si>
  <si>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</si>
  <si>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</si>
  <si>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</si>
  <si>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</si>
  <si>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</si>
  <si>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</si>
  <si>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</si>
  <si>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</si>
  <si>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</si>
  <si>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</si>
  <si>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</si>
  <si>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</si>
  <si>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</si>
  <si>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</si>
  <si>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</si>
  <si>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</si>
  <si>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</si>
  <si>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</si>
  <si>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</si>
  <si>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</si>
  <si>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</si>
  <si>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</si>
  <si>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</si>
  <si>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</si>
  <si>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</si>
  <si>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</si>
  <si>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</si>
  <si>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</si>
  <si>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</si>
  <si>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</si>
  <si>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</si>
  <si>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</si>
  <si>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</si>
  <si>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</si>
  <si>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</si>
  <si>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</si>
  <si>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</si>
  <si>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</si>
  <si>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</si>
  <si>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</si>
  <si>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</si>
  <si>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</si>
  <si>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</si>
  <si>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</si>
  <si>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</si>
  <si>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</si>
  <si>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</si>
  <si>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</si>
  <si>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</si>
  <si>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</si>
  <si>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</si>
  <si>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</si>
  <si>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</si>
  <si>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</si>
  <si>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</si>
  <si>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</si>
  <si>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</si>
  <si>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</si>
  <si>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</si>
  <si>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</si>
  <si>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</si>
  <si>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</si>
  <si>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</si>
  <si>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</si>
  <si>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</si>
  <si>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</si>
  <si>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</si>
  <si>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</si>
  <si>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</si>
  <si>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</si>
  <si>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</si>
  <si>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</si>
  <si>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</si>
  <si>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</si>
  <si>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</si>
  <si>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</si>
  <si>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</si>
  <si>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</si>
  <si>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</si>
  <si>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</si>
  <si>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</si>
  <si>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</si>
  <si>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</si>
  <si>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</si>
  <si>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</si>
  <si>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</si>
  <si>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</si>
  <si>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</si>
  <si>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</si>
  <si>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</si>
  <si>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</si>
  <si>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</si>
  <si>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</si>
  <si>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</si>
  <si>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</si>
  <si>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</si>
  <si>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</si>
  <si>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</si>
  <si>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</si>
  <si>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</si>
  <si>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</si>
  <si>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</si>
  <si>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</si>
  <si>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</si>
  <si>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</si>
  <si>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</si>
  <si>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</si>
  <si>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</si>
  <si>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</si>
  <si>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</si>
  <si>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</si>
  <si>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</si>
  <si>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</si>
  <si>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</si>
  <si>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</si>
  <si>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</si>
  <si>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</si>
  <si>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</si>
  <si>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</si>
  <si>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</si>
  <si>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</si>
  <si>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</si>
  <si>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</si>
  <si>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</si>
  <si>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</si>
  <si>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</si>
  <si>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</si>
  <si>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</si>
  <si>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</si>
  <si>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</si>
  <si>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</si>
  <si>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</si>
  <si>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</si>
  <si>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</si>
  <si>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</si>
  <si>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</si>
  <si>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</si>
  <si>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</si>
  <si>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</si>
  <si>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</si>
  <si>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</si>
  <si>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</si>
  <si>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</si>
  <si>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</si>
  <si>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</si>
  <si>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</si>
  <si>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</si>
  <si>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</si>
  <si>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</si>
  <si>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</si>
  <si>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</si>
  <si>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</si>
  <si>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</si>
  <si>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</si>
  <si>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</si>
  <si>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</si>
  <si>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</si>
  <si>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</si>
  <si>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</si>
  <si>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</si>
  <si>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</si>
  <si>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</si>
  <si>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</si>
  <si>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</si>
  <si>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</si>
  <si>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</si>
  <si>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</si>
  <si>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</si>
  <si>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</si>
  <si>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</si>
  <si>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</si>
  <si>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</si>
  <si>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</si>
  <si>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</si>
  <si>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</si>
  <si>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</si>
  <si>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</si>
  <si>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</si>
  <si>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</si>
  <si>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</si>
  <si>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</si>
  <si>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</si>
  <si>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</si>
  <si>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</si>
  <si>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</si>
  <si>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</si>
  <si>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</si>
  <si>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</si>
  <si>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</si>
  <si>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</si>
  <si>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</si>
  <si>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</si>
  <si>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</si>
  <si>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</si>
  <si>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</si>
  <si>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</si>
  <si>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</si>
  <si>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</si>
  <si>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</si>
  <si>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</si>
  <si>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</si>
  <si>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</si>
  <si>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</si>
  <si>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</si>
  <si>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</si>
  <si>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</si>
  <si>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</si>
  <si>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</si>
  <si>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</si>
  <si>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</si>
  <si>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</si>
  <si>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</si>
  <si>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</si>
  <si>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</si>
  <si>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</si>
  <si>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</si>
  <si>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</si>
  <si>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</si>
  <si>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</si>
  <si>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</si>
  <si>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</si>
  <si>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</si>
  <si>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</si>
  <si>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</si>
  <si>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</si>
  <si>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</si>
  <si>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</si>
  <si>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</si>
  <si>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</si>
  <si>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</si>
  <si>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</si>
  <si>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</si>
  <si>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</si>
  <si>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</si>
  <si>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</si>
  <si>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</si>
  <si>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</si>
  <si>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</si>
  <si>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</si>
  <si>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</si>
  <si>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</si>
  <si>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</si>
  <si>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</si>
  <si>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</si>
  <si>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</si>
  <si>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</si>
  <si>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</si>
  <si>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</si>
  <si>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</si>
  <si>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</si>
  <si>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</si>
  <si>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</si>
  <si>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</si>
  <si>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</si>
  <si>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</si>
  <si>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</si>
  <si>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</si>
  <si>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</si>
  <si>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</si>
  <si>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</si>
  <si>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</si>
  <si>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</si>
  <si>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</si>
  <si>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</si>
  <si>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</si>
  <si>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</si>
  <si>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</si>
  <si>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</si>
  <si>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</si>
  <si>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</si>
  <si>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</si>
  <si>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</si>
  <si>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</si>
  <si>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</si>
  <si>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</si>
  <si>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</si>
  <si>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</si>
  <si>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</si>
  <si>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</si>
  <si>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</si>
  <si>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</si>
  <si>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</si>
  <si>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</si>
  <si>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</si>
  <si>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</si>
  <si>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</si>
  <si>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</si>
  <si>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</si>
  <si>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</si>
  <si>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</si>
  <si>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</si>
  <si>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</si>
  <si>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</si>
  <si>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</si>
  <si>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</si>
  <si>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</si>
  <si>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</si>
  <si>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</si>
  <si>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</si>
  <si>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</si>
  <si>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</si>
  <si>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</si>
  <si>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</si>
  <si>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</si>
  <si>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</si>
  <si>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</si>
  <si>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</si>
  <si>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</si>
  <si>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</si>
  <si>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</si>
  <si>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</si>
  <si>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</si>
  <si>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</si>
  <si>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</si>
  <si>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</si>
  <si>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</si>
  <si>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</si>
  <si>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</si>
  <si>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</si>
  <si>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</si>
  <si>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</si>
  <si>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</si>
  <si>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</si>
  <si>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</si>
  <si>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</si>
  <si>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</si>
  <si>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</si>
  <si>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</si>
  <si>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</si>
  <si>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</si>
  <si>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</si>
  <si>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</si>
  <si>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</si>
  <si>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</si>
  <si>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</si>
  <si>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</si>
  <si>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</si>
  <si>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</si>
  <si>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</si>
  <si>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</si>
  <si>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</si>
  <si>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</si>
  <si>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</si>
  <si>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</si>
  <si>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</si>
  <si>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</si>
  <si>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</si>
  <si>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</si>
  <si>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</si>
  <si>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</si>
  <si>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</si>
  <si>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</si>
  <si>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</si>
  <si>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</si>
  <si>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</si>
  <si>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</si>
  <si>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</si>
  <si>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</si>
  <si>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</si>
  <si>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</si>
  <si>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</si>
  <si>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</si>
  <si>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</si>
  <si>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</si>
  <si>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</si>
  <si>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</si>
  <si>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</si>
  <si>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</si>
  <si>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</si>
  <si>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</si>
  <si>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</si>
  <si>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</si>
  <si>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</si>
  <si>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</si>
  <si>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</si>
  <si>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</si>
  <si>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</si>
  <si>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</si>
  <si>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</si>
  <si>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</si>
  <si>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</si>
  <si>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</si>
  <si>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</si>
  <si>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</si>
  <si>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</si>
  <si>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</si>
  <si>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</si>
  <si>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</si>
  <si>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</si>
  <si>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</si>
  <si>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</si>
  <si>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</si>
  <si>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</si>
  <si>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</si>
  <si>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</si>
  <si>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</si>
  <si>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</si>
  <si>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</si>
  <si>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</si>
  <si>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</si>
  <si>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</si>
  <si>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</si>
  <si>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</si>
  <si>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</si>
  <si>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</si>
  <si>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</si>
  <si>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</si>
  <si>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</si>
  <si>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</si>
  <si>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</si>
  <si>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</si>
  <si>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</si>
  <si>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</si>
  <si>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</si>
  <si>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</si>
  <si>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</si>
  <si>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</si>
  <si>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</si>
  <si>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</si>
  <si>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</si>
  <si>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</si>
  <si>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</si>
  <si>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</si>
  <si>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</si>
  <si>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</si>
  <si>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</si>
  <si>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</si>
  <si>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</si>
  <si>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</si>
  <si>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</si>
  <si>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</si>
  <si>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</si>
  <si>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</si>
  <si>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</si>
  <si>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</si>
  <si>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</si>
  <si>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</si>
  <si>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</si>
  <si>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</si>
  <si>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</si>
  <si>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</si>
  <si>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</si>
  <si>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</si>
  <si>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</si>
  <si>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</si>
  <si>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</si>
  <si>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</si>
  <si>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</si>
  <si>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</si>
  <si>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</si>
  <si>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</si>
  <si>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</si>
  <si>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</si>
  <si>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</si>
  <si>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</si>
  <si>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</si>
  <si>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</si>
  <si>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</si>
  <si>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</si>
  <si>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</si>
  <si>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</si>
  <si>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</si>
  <si>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</si>
  <si>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</si>
  <si>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</si>
  <si>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</si>
  <si>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</si>
  <si>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</si>
  <si>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</si>
  <si>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</si>
  <si>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</si>
  <si>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</si>
  <si>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</si>
  <si>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</si>
  <si>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</si>
  <si>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</si>
  <si>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</si>
  <si>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</si>
  <si>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</si>
  <si>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</si>
  <si>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</si>
  <si>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</si>
  <si>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</si>
  <si>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</si>
  <si>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</si>
  <si>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</si>
  <si>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</si>
  <si>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</si>
  <si>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</si>
  <si>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</si>
  <si>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</si>
  <si>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</si>
  <si>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</si>
  <si>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</si>
  <si>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</si>
  <si>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</si>
  <si>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</si>
  <si>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</si>
  <si>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</si>
  <si>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</si>
  <si>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</si>
  <si>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</si>
  <si>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</si>
  <si>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</si>
  <si>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</si>
  <si>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</si>
  <si>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</si>
  <si>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</si>
  <si>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</si>
  <si>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</si>
  <si>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</si>
  <si>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</si>
  <si>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</si>
  <si>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</si>
  <si>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</si>
  <si>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</si>
  <si>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</si>
  <si>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</si>
  <si>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</si>
  <si>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</si>
  <si>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</si>
  <si>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</si>
  <si>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</si>
  <si>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</si>
  <si>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</si>
  <si>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</si>
  <si>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</si>
  <si>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</si>
  <si>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</si>
  <si>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</si>
  <si>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</si>
  <si>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</si>
  <si>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</si>
  <si>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</si>
  <si>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</si>
  <si>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</si>
  <si>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</si>
  <si>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</si>
  <si>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</si>
  <si>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</si>
  <si>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</si>
  <si>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</si>
  <si>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</si>
  <si>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</si>
  <si>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</si>
  <si>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</si>
  <si>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</si>
  <si>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</si>
  <si>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</si>
  <si>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</si>
  <si>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</si>
  <si>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</si>
  <si>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</si>
  <si>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</si>
  <si>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</si>
  <si>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</si>
  <si>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</si>
  <si>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</si>
  <si>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</si>
  <si>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</si>
  <si>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</si>
  <si>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</si>
  <si>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</si>
  <si>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</si>
  <si>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</si>
  <si>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</si>
  <si>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</si>
  <si>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</si>
  <si>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</si>
  <si>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</si>
  <si>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</si>
  <si>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</si>
  <si>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</si>
  <si>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</si>
  <si>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</si>
  <si>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</si>
  <si>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</si>
  <si>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</si>
  <si>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</si>
  <si>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</si>
  <si>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</si>
  <si>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</si>
  <si>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</si>
  <si>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</si>
  <si>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</si>
  <si>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</si>
  <si>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</si>
  <si>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</si>
  <si>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</si>
  <si>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</si>
  <si>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</si>
  <si>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</si>
  <si>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</si>
  <si>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</si>
  <si>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</si>
  <si>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</si>
  <si>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</si>
  <si>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</si>
  <si>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</si>
  <si>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</si>
  <si>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</si>
  <si>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</si>
  <si>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</si>
  <si>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</si>
  <si>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</si>
  <si>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</si>
  <si>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</si>
  <si>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</si>
  <si>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</si>
  <si>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</si>
  <si>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</si>
  <si>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</si>
  <si>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</si>
  <si>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</si>
  <si>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</si>
  <si>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</si>
  <si>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</si>
  <si>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</si>
  <si>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</si>
  <si>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</si>
  <si>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</si>
  <si>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</si>
  <si>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</si>
  <si>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</si>
  <si>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</si>
  <si>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</si>
  <si>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</si>
  <si>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</si>
  <si>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</si>
  <si>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</si>
  <si>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</si>
  <si>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</si>
  <si>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</si>
  <si>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</si>
  <si>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</si>
  <si>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</si>
  <si>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</si>
  <si>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</si>
  <si>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</si>
  <si>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</si>
  <si>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</si>
  <si>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</si>
  <si>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</si>
  <si>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</si>
  <si>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</si>
  <si>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</si>
  <si>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</si>
  <si>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</si>
  <si>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</si>
  <si>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</si>
  <si>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</si>
  <si>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</si>
  <si>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</si>
  <si>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</si>
  <si>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</si>
  <si>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</si>
  <si>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</si>
  <si>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</si>
  <si>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</si>
  <si>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</si>
  <si>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</si>
  <si>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</si>
  <si>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</si>
  <si>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</si>
  <si>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</si>
  <si>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</si>
  <si>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</si>
  <si>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</si>
  <si>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</si>
  <si>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</si>
  <si>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</si>
  <si>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</si>
  <si>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</si>
  <si>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</si>
  <si>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</si>
  <si>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</si>
  <si>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</si>
  <si>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</si>
  <si>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</si>
  <si>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</si>
  <si>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</si>
  <si>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</si>
  <si>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</si>
  <si>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</si>
  <si>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</si>
  <si>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</si>
  <si>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</si>
  <si>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</si>
  <si>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</si>
  <si>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</si>
  <si>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</si>
  <si>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</si>
  <si>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</si>
  <si>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</si>
  <si>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</si>
  <si>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</si>
  <si>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</si>
  <si>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</si>
  <si>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</si>
  <si>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</si>
  <si>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</si>
  <si>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</si>
  <si>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</si>
  <si>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</si>
  <si>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</si>
  <si>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</si>
  <si>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</si>
  <si>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</si>
  <si>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</si>
  <si>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</si>
  <si>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</si>
  <si>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</si>
  <si>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</si>
  <si>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</si>
  <si>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</si>
  <si>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</si>
  <si>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</si>
  <si>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</si>
  <si>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</si>
  <si>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</si>
  <si>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</si>
  <si>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</si>
  <si>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</si>
  <si>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</si>
  <si>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</si>
  <si>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</si>
  <si>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</si>
  <si>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</si>
  <si>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</si>
  <si>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</si>
  <si>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</si>
  <si>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</si>
  <si>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</si>
  <si>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</si>
  <si>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</si>
  <si>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</si>
  <si>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</si>
  <si>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</si>
  <si>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</si>
  <si>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</si>
  <si>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</si>
  <si>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</si>
  <si>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</si>
  <si>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</si>
  <si>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</si>
  <si>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</si>
  <si>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</si>
  <si>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</si>
  <si>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</si>
  <si>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</si>
  <si>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</si>
  <si>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</si>
  <si>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</si>
  <si>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</si>
  <si>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</si>
  <si>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</si>
  <si>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</si>
  <si>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</si>
  <si>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</si>
  <si>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</si>
  <si>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</si>
  <si>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</si>
  <si>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</si>
  <si>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</si>
  <si>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</si>
  <si>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</si>
  <si>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</si>
  <si>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</si>
  <si>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</si>
  <si>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</si>
  <si>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</si>
  <si>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</si>
  <si>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</si>
  <si>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</si>
  <si>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</si>
  <si>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</si>
  <si>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</si>
  <si>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</si>
  <si>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</si>
  <si>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</si>
  <si>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</si>
  <si>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</si>
  <si>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</si>
  <si>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</si>
  <si>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</si>
  <si>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</si>
  <si>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</si>
  <si>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</si>
  <si>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</si>
  <si>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</si>
  <si>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</si>
  <si>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</si>
  <si>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</si>
  <si>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</si>
  <si>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</si>
  <si>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</si>
  <si>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</si>
  <si>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</si>
  <si>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</si>
  <si>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</si>
  <si>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</si>
  <si>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</si>
  <si>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</si>
  <si>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</si>
  <si>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</si>
  <si>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</si>
  <si>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</si>
  <si>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</si>
  <si>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</si>
  <si>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</si>
  <si>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</si>
  <si>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</si>
  <si>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</si>
  <si>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</si>
  <si>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</si>
  <si>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</si>
  <si>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</si>
  <si>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</si>
  <si>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</si>
  <si>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</si>
  <si>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</si>
  <si>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</si>
  <si>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</si>
  <si>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</si>
  <si>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</si>
  <si>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</si>
  <si>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</si>
  <si>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</si>
  <si>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</si>
  <si>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</si>
  <si>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</si>
  <si>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</si>
  <si>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</si>
  <si>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</si>
  <si>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</si>
  <si>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</si>
  <si>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</si>
  <si>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</si>
  <si>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</si>
  <si>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</si>
  <si>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</si>
  <si>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</si>
  <si>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</si>
  <si>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</si>
  <si>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</si>
  <si>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</si>
  <si>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</si>
  <si>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</si>
  <si>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</si>
  <si>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</si>
  <si>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</si>
  <si>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</si>
  <si>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</si>
  <si>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</si>
  <si>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</si>
  <si>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</si>
  <si>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</si>
  <si>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</si>
  <si>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</si>
  <si>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</si>
  <si>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</si>
  <si>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</si>
  <si>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</si>
  <si>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</si>
  <si>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</si>
  <si>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</si>
  <si>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</si>
  <si>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</si>
  <si>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</si>
  <si>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</si>
  <si>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</si>
  <si>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</si>
  <si>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</si>
  <si>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</si>
  <si>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</si>
  <si>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</si>
  <si>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</si>
  <si>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</si>
  <si>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</si>
  <si>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</si>
  <si>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</si>
  <si>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</si>
  <si>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</si>
  <si>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</si>
  <si>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</si>
  <si>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</si>
  <si>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</si>
  <si>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</si>
  <si>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</si>
  <si>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</si>
  <si>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</si>
  <si>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</si>
  <si>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</si>
  <si>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</si>
  <si>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</si>
  <si>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</si>
  <si>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</si>
  <si>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</si>
  <si>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</si>
  <si>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</si>
  <si>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</si>
  <si>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</si>
  <si>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</si>
  <si>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</si>
  <si>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</si>
  <si>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</si>
  <si>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</si>
  <si>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</si>
  <si>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</si>
  <si>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</si>
  <si>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</si>
  <si>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</si>
  <si>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</si>
  <si>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</si>
  <si>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</si>
  <si>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</si>
  <si>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</si>
  <si>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</si>
  <si>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</si>
  <si>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</si>
  <si>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</si>
  <si>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</si>
  <si>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</si>
  <si>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</si>
  <si>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</si>
  <si>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</si>
  <si>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</si>
  <si>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</si>
  <si>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</si>
  <si>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</si>
  <si>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</si>
  <si>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</si>
  <si>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</si>
  <si>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</si>
  <si>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</si>
  <si>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</si>
  <si>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</si>
  <si>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</si>
  <si>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</si>
  <si>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</si>
  <si>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</si>
  <si>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</si>
  <si>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</si>
  <si>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</si>
  <si>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</si>
  <si>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</si>
  <si>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</si>
  <si>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</si>
  <si>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</si>
  <si>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</si>
  <si>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</si>
  <si>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</si>
  <si>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</si>
  <si>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</si>
  <si>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</si>
  <si>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</si>
  <si>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</si>
  <si>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</si>
  <si>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</si>
  <si>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</si>
  <si>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</si>
  <si>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</si>
  <si>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</si>
  <si>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</si>
  <si>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</si>
  <si>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</si>
  <si>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</si>
  <si>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</si>
  <si>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</si>
  <si>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</si>
  <si>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</si>
  <si>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</si>
  <si>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</si>
  <si>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</si>
  <si>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</si>
  <si>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</si>
  <si>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</si>
  <si>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</si>
  <si>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</si>
  <si>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</si>
  <si>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</si>
  <si>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</si>
  <si>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</si>
  <si>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</si>
  <si>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</si>
  <si>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</si>
  <si>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</si>
  <si>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</si>
  <si>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</si>
  <si>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</si>
  <si>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</si>
  <si>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</si>
  <si>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</si>
  <si>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</si>
  <si>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</si>
  <si>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</si>
  <si>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</si>
  <si>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</si>
  <si>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</si>
  <si>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</si>
  <si>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</si>
  <si>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</si>
  <si>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</si>
  <si>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</si>
  <si>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</si>
  <si>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</si>
  <si>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</si>
  <si>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</si>
  <si>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</si>
  <si>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</si>
  <si>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</si>
  <si>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</si>
  <si>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</si>
  <si>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</si>
  <si>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</si>
  <si>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</si>
  <si>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</si>
  <si>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</si>
  <si>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</si>
  <si>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</si>
  <si>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</si>
  <si>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</si>
  <si>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</si>
  <si>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</si>
  <si>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</si>
  <si>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</si>
  <si>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</si>
  <si>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</si>
  <si>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</si>
  <si>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</si>
  <si>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</si>
  <si>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</si>
  <si>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</si>
  <si>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</si>
  <si>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</si>
  <si>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</si>
  <si>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</si>
  <si>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</si>
  <si>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</si>
  <si>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</si>
  <si>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</si>
  <si>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</si>
  <si>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</si>
  <si>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</si>
  <si>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</si>
  <si>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</si>
  <si>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</si>
  <si>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</si>
  <si>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</si>
  <si>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</si>
  <si>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</si>
  <si>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</si>
  <si>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</si>
  <si>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</si>
  <si>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</si>
  <si>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</si>
  <si>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</si>
  <si>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</si>
  <si>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</si>
  <si>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</si>
  <si>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</si>
  <si>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</si>
  <si>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</si>
  <si>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</si>
  <si>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</si>
  <si>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</si>
  <si>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</si>
  <si>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</si>
  <si>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</si>
  <si>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</si>
  <si>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</si>
  <si>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</si>
  <si>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</si>
  <si>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</si>
  <si>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</si>
  <si>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</si>
  <si>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</si>
  <si>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</si>
  <si>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</si>
  <si>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</si>
  <si>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</si>
  <si>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</si>
  <si>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</si>
  <si>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</si>
  <si>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</si>
  <si>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</si>
  <si>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</si>
  <si>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</si>
  <si>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</si>
  <si>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</si>
  <si>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</si>
  <si>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</si>
  <si>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</si>
  <si>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</si>
  <si>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</si>
  <si>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</si>
  <si>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</si>
  <si>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</si>
  <si>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</si>
  <si>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</si>
  <si>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</si>
  <si>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</si>
  <si>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</si>
  <si>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</si>
  <si>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</si>
  <si>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</si>
  <si>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</si>
  <si>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</si>
  <si>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</si>
  <si>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</si>
  <si>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</si>
  <si>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</si>
  <si>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</si>
  <si>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</si>
  <si>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</si>
  <si>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</si>
  <si>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</si>
  <si>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</si>
  <si>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</si>
  <si>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</si>
  <si>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</si>
  <si>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</si>
  <si>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</si>
  <si>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</si>
  <si>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</si>
  <si>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</si>
  <si>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</si>
  <si>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</si>
  <si>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</si>
  <si>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</si>
  <si>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</si>
  <si>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</si>
  <si>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</si>
  <si>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</si>
  <si>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</si>
  <si>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</si>
  <si>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</si>
  <si>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</si>
  <si>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</si>
  <si>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</si>
  <si>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</si>
  <si>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</si>
  <si>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</si>
  <si>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</si>
  <si>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</si>
  <si>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</si>
  <si>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</si>
  <si>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</si>
  <si>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</si>
  <si>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</si>
  <si>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</si>
  <si>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</si>
  <si>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</si>
  <si>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</si>
  <si>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</si>
  <si>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</si>
  <si>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</si>
  <si>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</si>
  <si>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</si>
  <si>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</si>
  <si>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</si>
  <si>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</si>
  <si>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</si>
  <si>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</si>
  <si>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</si>
  <si>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</si>
  <si>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</si>
  <si>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</si>
  <si>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</si>
  <si>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</si>
  <si>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</si>
  <si>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</si>
  <si>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</si>
  <si>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</si>
  <si>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</si>
  <si>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</si>
  <si>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</si>
  <si>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</si>
  <si>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</si>
  <si>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</si>
  <si>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</si>
  <si>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</si>
  <si>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</si>
  <si>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</si>
  <si>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</si>
  <si>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</si>
  <si>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</si>
  <si>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</si>
  <si>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</si>
  <si>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</si>
  <si>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</si>
  <si>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</si>
  <si>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</si>
  <si>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</si>
  <si>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</si>
  <si>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</si>
  <si>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</si>
  <si>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</si>
  <si>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</si>
  <si>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</si>
  <si>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</si>
  <si>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</si>
  <si>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</si>
  <si>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</si>
  <si>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</si>
  <si>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</si>
  <si>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</si>
  <si>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</si>
  <si>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</si>
  <si>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</si>
  <si>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</si>
  <si>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</si>
  <si>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</si>
  <si>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</si>
  <si>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</si>
  <si>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</si>
  <si>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</si>
  <si>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</si>
  <si>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</si>
  <si>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</si>
  <si>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</si>
  <si>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</si>
  <si>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</si>
  <si>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</si>
  <si>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</si>
  <si>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</si>
  <si>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</si>
  <si>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</si>
  <si>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</si>
  <si>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</si>
  <si>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</si>
  <si>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</si>
  <si>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</si>
  <si>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</si>
  <si>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</si>
  <si>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</si>
  <si>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</si>
  <si>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</si>
  <si>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</si>
  <si>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</si>
  <si>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</si>
  <si>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</si>
  <si>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</si>
  <si>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</si>
  <si>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</si>
  <si>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</si>
  <si>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</si>
  <si>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</si>
  <si>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</si>
  <si>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</si>
  <si>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</si>
  <si>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</si>
  <si>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</si>
  <si>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</si>
  <si>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</si>
  <si>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</si>
  <si>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</si>
  <si>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</si>
  <si>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</si>
  <si>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</si>
  <si>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</si>
  <si>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</si>
  <si>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</si>
  <si>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</si>
  <si>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</si>
  <si>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</si>
  <si>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</si>
  <si>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</si>
  <si>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</si>
  <si>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</si>
  <si>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</si>
  <si>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</si>
  <si>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</si>
  <si>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</si>
  <si>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</si>
  <si>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</si>
  <si>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</si>
  <si>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</si>
  <si>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</si>
  <si>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</si>
  <si>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</si>
  <si>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</si>
  <si>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</si>
  <si>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</si>
  <si>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</si>
  <si>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</si>
  <si>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</si>
  <si>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</si>
  <si>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</si>
  <si>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</si>
  <si>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</si>
  <si>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</si>
  <si>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</si>
  <si>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</si>
  <si>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</si>
  <si>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</si>
  <si>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</si>
  <si>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</si>
  <si>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</si>
  <si>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</si>
  <si>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</si>
  <si>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</si>
  <si>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</si>
  <si>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</si>
  <si>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</si>
  <si>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</si>
  <si>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</si>
  <si>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</si>
  <si>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</si>
  <si>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</si>
  <si>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</si>
  <si>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</si>
  <si>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</si>
  <si>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</si>
  <si>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</si>
  <si>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</si>
  <si>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</si>
  <si>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</si>
  <si>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</si>
  <si>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</si>
  <si>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</si>
  <si>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</si>
  <si>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</si>
  <si>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</si>
  <si>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</si>
  <si>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</si>
  <si>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</si>
  <si>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</si>
  <si>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</si>
  <si>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</si>
  <si>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</si>
  <si>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</si>
  <si>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</si>
  <si>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</si>
  <si>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</si>
  <si>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</si>
  <si>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</si>
  <si>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</si>
  <si>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</si>
  <si>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</si>
  <si>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</si>
  <si>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</si>
  <si>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</si>
  <si>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</si>
  <si>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</si>
  <si>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</si>
  <si>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</si>
  <si>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</si>
  <si>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</si>
  <si>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</si>
  <si>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</si>
  <si>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</si>
  <si>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</si>
  <si>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</si>
  <si>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</si>
  <si>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</si>
  <si>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</si>
  <si>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</si>
  <si>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</si>
  <si>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</si>
  <si>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</si>
  <si>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</si>
  <si>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</si>
  <si>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</si>
  <si>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</si>
  <si>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</si>
  <si>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</si>
  <si>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</si>
  <si>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</si>
  <si>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</si>
  <si>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</si>
  <si>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</si>
  <si>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</si>
  <si>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</si>
  <si>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</si>
  <si>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</si>
  <si>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</si>
  <si>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</si>
  <si>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</si>
  <si>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</si>
  <si>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</si>
  <si>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</si>
  <si>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</si>
  <si>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</si>
  <si>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</si>
  <si>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</si>
  <si>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</si>
  <si>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</si>
  <si>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</si>
  <si>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</si>
  <si>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</si>
  <si>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</si>
  <si>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</si>
  <si>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</si>
  <si>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</si>
  <si>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</si>
  <si>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</si>
  <si>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</si>
  <si>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</si>
  <si>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</si>
  <si>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</si>
  <si>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</si>
  <si>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</si>
  <si>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</si>
  <si>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</si>
  <si>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</si>
  <si>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</si>
  <si>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</si>
  <si>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</si>
  <si>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</si>
  <si>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</si>
  <si>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</si>
  <si>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</si>
  <si>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</si>
  <si>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</si>
  <si>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</si>
  <si>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</si>
  <si>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</si>
  <si>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</si>
  <si>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</si>
  <si>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</si>
  <si>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</si>
  <si>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</si>
  <si>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</si>
  <si>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</si>
  <si>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</si>
  <si>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</si>
  <si>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</si>
  <si>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</si>
  <si>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</si>
  <si>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</si>
  <si>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</si>
  <si>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</si>
  <si>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</si>
  <si>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</si>
  <si>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</si>
  <si>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</si>
  <si>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</si>
  <si>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</si>
  <si>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</si>
  <si>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</si>
  <si>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</si>
  <si>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</si>
  <si>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</si>
  <si>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</si>
  <si>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</si>
  <si>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</si>
  <si>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</si>
  <si>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</si>
  <si>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</si>
  <si>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</si>
  <si>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</si>
  <si>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</si>
  <si>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</si>
  <si>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</si>
  <si>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</si>
  <si>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</si>
  <si>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</si>
  <si>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</si>
  <si>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</si>
  <si>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</si>
  <si>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</si>
  <si>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</si>
  <si>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</si>
  <si>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</si>
  <si>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</si>
  <si>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</si>
  <si>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</si>
  <si>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</si>
  <si>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</si>
  <si>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</si>
  <si>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</si>
  <si>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</si>
  <si>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</si>
  <si>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</si>
  <si>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</si>
  <si>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</si>
  <si>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</si>
  <si>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</si>
  <si>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</si>
  <si>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</si>
  <si>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</si>
  <si>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</si>
  <si>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</si>
  <si>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</si>
  <si>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</si>
  <si>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</si>
  <si>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</si>
  <si>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</si>
  <si>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</si>
  <si>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</si>
  <si>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</si>
  <si>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</si>
  <si>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</si>
  <si>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</si>
  <si>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</si>
  <si>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</si>
  <si>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</si>
  <si>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</si>
  <si>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</si>
  <si>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</si>
  <si>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</si>
  <si>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</si>
  <si>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</si>
  <si>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</si>
  <si>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</si>
  <si>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</si>
  <si>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</si>
  <si>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</si>
  <si>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</si>
  <si>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</si>
  <si>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</si>
  <si>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</si>
  <si>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</si>
  <si>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</si>
  <si>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</si>
  <si>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</si>
  <si>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</si>
  <si>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</si>
  <si>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</si>
  <si>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</si>
  <si>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</si>
  <si>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</si>
  <si>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</si>
  <si>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</si>
  <si>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</si>
  <si>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</si>
  <si>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</si>
  <si>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</si>
  <si>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</si>
  <si>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</si>
  <si>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</si>
  <si>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</si>
  <si>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</si>
  <si>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</si>
  <si>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</si>
  <si>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</si>
  <si>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</si>
  <si>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</si>
  <si>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</si>
  <si>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</si>
  <si>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</si>
  <si>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</si>
  <si>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</si>
  <si>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</si>
  <si>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</si>
  <si>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</si>
  <si>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</si>
  <si>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</si>
  <si>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</si>
  <si>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</si>
  <si>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</si>
  <si>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</si>
  <si>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</si>
  <si>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</si>
  <si>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</si>
  <si>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</si>
  <si>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</si>
  <si>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</si>
  <si>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</si>
  <si>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</si>
  <si>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</si>
  <si>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</si>
  <si>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</si>
  <si>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</si>
  <si>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</si>
  <si>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</si>
  <si>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</si>
  <si>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</si>
  <si>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</si>
  <si>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</si>
  <si>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</si>
  <si>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</si>
  <si>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</si>
  <si>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</si>
  <si>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</si>
  <si>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</si>
  <si>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</si>
  <si>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</si>
  <si>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</si>
  <si>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</si>
  <si>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</si>
  <si>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</si>
  <si>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</si>
  <si>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</si>
  <si>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</si>
  <si>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</si>
  <si>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</si>
  <si>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</si>
  <si>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</si>
  <si>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</si>
  <si>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</si>
  <si>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</si>
  <si>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</si>
  <si>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</si>
  <si>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</si>
  <si>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</si>
  <si>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</si>
  <si>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</si>
  <si>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</si>
  <si>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</si>
  <si>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</si>
  <si>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</si>
  <si>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</si>
  <si>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</si>
  <si>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</si>
  <si>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</si>
  <si>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</si>
  <si>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</si>
  <si>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</si>
  <si>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</si>
  <si>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</si>
  <si>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</si>
  <si>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</si>
  <si>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</si>
  <si>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</si>
  <si>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</si>
  <si>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</si>
  <si>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</si>
  <si>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</si>
  <si>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</si>
  <si>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</si>
  <si>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</si>
  <si>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</si>
  <si>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</si>
  <si>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</si>
  <si>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</si>
  <si>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</si>
  <si>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</si>
  <si>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</si>
  <si>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</si>
  <si>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</si>
  <si>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</si>
  <si>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</si>
  <si>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</si>
  <si>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</si>
  <si>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</si>
  <si>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</si>
  <si>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</si>
  <si>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</si>
  <si>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</si>
  <si>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</si>
  <si>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</si>
  <si>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</si>
  <si>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</si>
  <si>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</si>
  <si>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</si>
  <si>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</si>
  <si>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</si>
  <si>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</si>
  <si>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</si>
  <si>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</si>
  <si>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</si>
  <si>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</si>
  <si>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</si>
  <si>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</si>
  <si>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</si>
  <si>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</si>
  <si>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</si>
  <si>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</si>
  <si>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</si>
  <si>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</si>
  <si>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</si>
  <si>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</si>
  <si>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</si>
  <si>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</si>
  <si>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</si>
  <si>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</si>
  <si>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</si>
  <si>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</si>
  <si>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</si>
  <si>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</si>
  <si>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</si>
  <si>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</si>
  <si>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</si>
  <si>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</si>
  <si>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</si>
  <si>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</si>
  <si>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</si>
  <si>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</si>
  <si>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</si>
  <si>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</si>
  <si>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</si>
  <si>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</si>
  <si>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</si>
  <si>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</si>
  <si>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</si>
  <si>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</si>
  <si>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</si>
  <si>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</si>
  <si>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</si>
  <si>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</si>
  <si>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</si>
  <si>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</si>
  <si>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</si>
  <si>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</si>
  <si>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</si>
  <si>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</si>
  <si>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</si>
  <si>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</si>
  <si>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</si>
  <si>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</si>
  <si>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</si>
  <si>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</si>
  <si>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</si>
  <si>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</si>
  <si>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</si>
  <si>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</si>
  <si>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</si>
  <si>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</si>
  <si>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</si>
  <si>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</si>
  <si>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</si>
  <si>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</si>
  <si>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</si>
  <si>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</si>
  <si>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</si>
  <si>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</si>
  <si>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</si>
  <si>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</si>
  <si>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</si>
  <si>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</si>
  <si>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</si>
  <si>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</si>
  <si>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</si>
  <si>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</si>
  <si>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</si>
  <si>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</si>
  <si>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</si>
  <si>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</si>
  <si>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</si>
  <si>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</si>
  <si>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</si>
  <si>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</si>
  <si>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</si>
  <si>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</si>
  <si>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</si>
  <si>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</si>
  <si>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</si>
  <si>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</si>
  <si>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</si>
  <si>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</si>
  <si>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</si>
  <si>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</si>
  <si>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</si>
  <si>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</si>
  <si>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</si>
  <si>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</si>
  <si>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</si>
  <si>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</si>
  <si>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</si>
  <si>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</si>
  <si>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</si>
  <si>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</si>
  <si>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</si>
  <si>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</si>
  <si>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</si>
  <si>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</si>
  <si>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</si>
  <si>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</si>
  <si>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</si>
  <si>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</si>
  <si>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</si>
  <si>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</si>
  <si>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</si>
  <si>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</si>
  <si>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</si>
  <si>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</si>
  <si>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</si>
  <si>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</si>
  <si>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</si>
  <si>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</si>
  <si>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</si>
  <si>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</si>
  <si>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</si>
  <si>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</si>
  <si>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</si>
  <si>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</si>
  <si>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</si>
  <si>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</si>
  <si>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</si>
  <si>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</si>
  <si>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</si>
  <si>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</si>
  <si>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</si>
  <si>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</si>
  <si>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</si>
  <si>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</si>
  <si>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</si>
  <si>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</si>
  <si>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</si>
  <si>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</si>
  <si>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</si>
  <si>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</si>
  <si>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</si>
  <si>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</si>
  <si>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</si>
  <si>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</si>
  <si>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</si>
  <si>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</si>
  <si>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</si>
  <si>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</si>
  <si>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</si>
  <si>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</si>
  <si>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</si>
  <si>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</si>
  <si>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</si>
  <si>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</si>
  <si>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</si>
  <si>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</si>
  <si>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</si>
  <si>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</si>
  <si>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</si>
  <si>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</si>
  <si>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</si>
  <si>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</si>
  <si>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</si>
  <si>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</si>
  <si>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</si>
  <si>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</si>
  <si>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</si>
  <si>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</si>
  <si>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</si>
  <si>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</si>
  <si>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</si>
  <si>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</si>
  <si>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</si>
  <si>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</si>
  <si>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</si>
  <si>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</si>
  <si>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</si>
  <si>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</si>
  <si>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</si>
  <si>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</si>
  <si>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</si>
  <si>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</si>
  <si>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</si>
  <si>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</si>
  <si>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</si>
  <si>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</si>
  <si>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</si>
  <si>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</si>
  <si>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</si>
  <si>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</si>
  <si>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</si>
  <si>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</si>
  <si>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</si>
  <si>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</si>
  <si>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</si>
  <si>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</si>
  <si>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</si>
  <si>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</si>
  <si>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</si>
  <si>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</si>
  <si>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</si>
  <si>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</si>
  <si>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</si>
  <si>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</si>
  <si>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</si>
  <si>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</si>
  <si>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</si>
  <si>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</si>
  <si>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</si>
  <si>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</si>
  <si>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</si>
  <si>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</si>
  <si>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</si>
  <si>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</si>
  <si>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</si>
  <si>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</si>
  <si>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</si>
  <si>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</si>
  <si>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</si>
  <si>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</si>
  <si>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</si>
  <si>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</si>
  <si>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</si>
  <si>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</si>
  <si>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</si>
  <si>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</si>
  <si>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</si>
  <si>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</si>
  <si>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</si>
  <si>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</si>
  <si>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</si>
  <si>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</si>
  <si>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</si>
  <si>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</si>
  <si>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</si>
  <si>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</si>
  <si>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</si>
  <si>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</si>
  <si>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</si>
  <si>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</si>
  <si>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</si>
  <si>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</si>
  <si>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</si>
  <si>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</si>
  <si>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</si>
  <si>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</si>
  <si>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</si>
  <si>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</si>
  <si>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</si>
  <si>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</si>
  <si>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</si>
  <si>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</si>
  <si>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</si>
  <si>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</si>
  <si>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</si>
  <si>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</si>
  <si>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</si>
  <si>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</si>
  <si>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</si>
  <si>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</si>
  <si>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</si>
  <si>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</si>
  <si>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</si>
  <si>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</si>
  <si>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</si>
  <si>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</si>
  <si>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</si>
  <si>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</si>
  <si>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</si>
  <si>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</si>
  <si>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</si>
  <si>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</si>
  <si>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</si>
  <si>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</si>
  <si>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</si>
  <si>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</si>
  <si>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</si>
  <si>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</si>
  <si>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</si>
  <si>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</si>
  <si>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</si>
  <si>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</si>
  <si>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</si>
  <si>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</si>
  <si>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</si>
  <si>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</si>
  <si>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</si>
  <si>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</si>
  <si>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</si>
  <si>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</si>
  <si>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</si>
  <si>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</si>
  <si>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</si>
  <si>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</si>
  <si>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</si>
  <si>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</si>
  <si>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</si>
  <si>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</si>
  <si>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</si>
  <si>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</si>
  <si>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</si>
  <si>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</si>
  <si>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</si>
  <si>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</si>
  <si>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</si>
  <si>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</si>
  <si>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</si>
  <si>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</si>
  <si>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</si>
  <si>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</si>
  <si>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</si>
  <si>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</si>
  <si>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</si>
  <si>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</si>
  <si>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</si>
  <si>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</si>
  <si>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</si>
  <si>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</si>
  <si>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</si>
  <si>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</si>
  <si>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</si>
  <si>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</si>
  <si>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</si>
  <si>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</si>
  <si>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</si>
  <si>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</si>
  <si>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</si>
  <si>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</si>
  <si>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</si>
  <si>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</si>
  <si>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</si>
  <si>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</si>
  <si>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</si>
  <si>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</si>
  <si>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</si>
  <si>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</si>
  <si>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</si>
  <si>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</si>
  <si>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</si>
  <si>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</si>
  <si>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</si>
  <si>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</si>
  <si>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</si>
  <si>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</si>
  <si>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</si>
  <si>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</si>
  <si>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</si>
  <si>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</si>
  <si>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</si>
  <si>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</si>
  <si>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</si>
  <si>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</si>
  <si>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</si>
  <si>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</si>
  <si>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</si>
  <si>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</si>
  <si>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</si>
  <si>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</si>
  <si>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</si>
  <si>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</si>
  <si>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</si>
  <si>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</si>
  <si>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</si>
  <si>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</si>
  <si>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</si>
  <si>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</si>
  <si>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</si>
  <si>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</si>
  <si>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</si>
  <si>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</si>
  <si>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</si>
  <si>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</si>
  <si>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</si>
  <si>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</si>
  <si>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</si>
  <si>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</si>
  <si>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</si>
  <si>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</si>
  <si>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</si>
  <si>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</si>
  <si>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</si>
  <si>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</si>
  <si>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</si>
  <si>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</si>
  <si>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</si>
  <si>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</si>
  <si>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</si>
  <si>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</si>
  <si>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</si>
  <si>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</si>
  <si>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</si>
  <si>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</si>
  <si>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</si>
  <si>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</si>
  <si>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</si>
  <si>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</si>
  <si>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</si>
  <si>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</si>
  <si>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</si>
  <si>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</si>
  <si>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</si>
  <si>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</si>
  <si>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</si>
  <si>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</si>
  <si>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</si>
  <si>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</si>
  <si>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</si>
  <si>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</si>
  <si>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</si>
  <si>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</si>
  <si>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</si>
  <si>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</si>
  <si>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</si>
  <si>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</si>
  <si>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</si>
  <si>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</si>
  <si>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</si>
  <si>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</si>
  <si>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</si>
  <si>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</si>
  <si>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</si>
  <si>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</si>
  <si>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</si>
  <si>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</si>
  <si>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</si>
  <si>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</si>
  <si>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</si>
  <si>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</si>
  <si>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</si>
  <si>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</si>
  <si>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</si>
  <si>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</si>
  <si>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</si>
  <si>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</si>
  <si>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</si>
  <si>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</si>
  <si>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</si>
  <si>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</si>
  <si>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</si>
  <si>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</si>
  <si>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</si>
  <si>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</si>
  <si>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</si>
  <si>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</si>
  <si>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</si>
  <si>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</si>
  <si>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</si>
  <si>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</si>
  <si>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</si>
  <si>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</si>
  <si>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</si>
  <si>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</si>
  <si>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</si>
  <si>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</si>
  <si>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</si>
  <si>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</si>
  <si>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</si>
  <si>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</si>
  <si>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</si>
  <si>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</si>
  <si>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</si>
  <si>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</si>
  <si>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</si>
  <si>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</si>
  <si>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</si>
  <si>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</si>
  <si>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</si>
  <si>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</si>
  <si>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</si>
  <si>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</si>
  <si>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</si>
  <si>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</si>
  <si>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</si>
  <si>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</si>
  <si>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</si>
  <si>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</si>
  <si>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</si>
  <si>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</si>
  <si>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</si>
  <si>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</si>
  <si>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</si>
  <si>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</si>
  <si>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</si>
  <si>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</si>
  <si>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</si>
  <si>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</si>
  <si>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</si>
  <si>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</si>
  <si>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</si>
  <si>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</si>
  <si>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</si>
  <si>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</si>
  <si>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</si>
  <si>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</si>
  <si>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</si>
  <si>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</si>
  <si>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</si>
  <si>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</si>
  <si>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</si>
  <si>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</si>
  <si>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</si>
  <si>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</si>
  <si>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</si>
  <si>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</si>
  <si>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</si>
  <si>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</si>
  <si>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</si>
  <si>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</si>
  <si>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</si>
  <si>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</si>
  <si>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</si>
  <si>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</si>
  <si>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</si>
  <si>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</si>
  <si>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</si>
  <si>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</si>
  <si>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</si>
  <si>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</si>
  <si>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</si>
  <si>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</si>
  <si>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</si>
  <si>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</si>
  <si>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</si>
  <si>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</si>
  <si>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</si>
  <si>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</si>
  <si>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</si>
  <si>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</si>
  <si>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</si>
  <si>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</si>
  <si>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</si>
  <si>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</si>
  <si>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</si>
  <si>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</si>
  <si>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</si>
  <si>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</si>
  <si>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</si>
  <si>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</si>
  <si>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</si>
  <si>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</si>
  <si>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</si>
  <si>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</si>
  <si>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</si>
  <si>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</si>
  <si>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</si>
  <si>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</si>
  <si>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</si>
  <si>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</si>
  <si>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</si>
  <si>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</si>
  <si>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</si>
  <si>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</si>
  <si>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</si>
  <si>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</si>
  <si>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</si>
  <si>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</si>
  <si>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</si>
  <si>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</si>
  <si>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</si>
  <si>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</si>
  <si>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</si>
  <si>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</si>
  <si>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</si>
  <si>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</si>
  <si>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</si>
  <si>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</si>
  <si>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</si>
  <si>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</si>
  <si>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</si>
  <si>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</si>
  <si>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</si>
  <si>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</si>
  <si>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</si>
  <si>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</si>
  <si>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</si>
  <si>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</si>
  <si>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</si>
  <si>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</si>
  <si>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</si>
  <si>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</si>
  <si>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</si>
  <si>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</si>
  <si>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</si>
  <si>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</si>
  <si>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</si>
  <si>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</si>
  <si>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</si>
  <si>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</si>
  <si>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</si>
  <si>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</si>
  <si>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</si>
  <si>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</si>
  <si>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</si>
  <si>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</si>
  <si>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</si>
  <si>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</si>
  <si>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</si>
  <si>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</si>
  <si>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</si>
  <si>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</si>
  <si>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</si>
  <si>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</si>
  <si>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</si>
  <si>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</si>
  <si>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</si>
  <si>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</si>
  <si>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</si>
  <si>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</si>
  <si>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</si>
  <si>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</si>
  <si>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</si>
  <si>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</si>
  <si>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</si>
  <si>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</si>
  <si>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</si>
  <si>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</si>
  <si>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</si>
  <si>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</si>
  <si>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</si>
  <si>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</si>
  <si>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</si>
  <si>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</si>
  <si>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</si>
  <si>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</si>
  <si>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</si>
  <si>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</si>
  <si>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</si>
  <si>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</si>
  <si>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</si>
  <si>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</si>
  <si>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</si>
  <si>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</si>
  <si>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</si>
  <si>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</si>
  <si>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</si>
  <si>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</si>
  <si>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</si>
  <si>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</si>
  <si>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</si>
  <si>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</si>
  <si>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</si>
  <si>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</si>
  <si>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</si>
  <si>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</si>
  <si>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</si>
  <si>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</si>
  <si>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</si>
  <si>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</si>
  <si>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</si>
  <si>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</si>
  <si>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</si>
  <si>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</si>
  <si>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</si>
  <si>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</si>
  <si>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</si>
  <si>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</si>
  <si>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</si>
  <si>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</si>
  <si>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</si>
  <si>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</si>
  <si>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</si>
  <si>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</si>
  <si>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</si>
  <si>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</si>
  <si>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</si>
  <si>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</si>
  <si>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</si>
  <si>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</si>
  <si>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</si>
  <si>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</si>
  <si>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</si>
  <si>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</si>
  <si>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</si>
  <si>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</si>
  <si>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</si>
  <si>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</si>
  <si>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</si>
  <si>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</si>
  <si>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</si>
  <si>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</si>
  <si>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</si>
  <si>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</si>
  <si>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</si>
  <si>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</si>
  <si>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</si>
  <si>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</si>
  <si>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</si>
  <si>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</si>
  <si>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</si>
  <si>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</si>
  <si>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</si>
  <si>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</si>
  <si>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</si>
  <si>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</si>
  <si>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</si>
  <si>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</si>
  <si>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</si>
  <si>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</si>
  <si>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</si>
  <si>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</si>
  <si>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</si>
  <si>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</si>
  <si>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</si>
  <si>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</si>
  <si>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</si>
  <si>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</si>
  <si>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</si>
  <si>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</si>
  <si>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</si>
  <si>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</si>
  <si>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</si>
  <si>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</si>
  <si>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</si>
  <si>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</si>
  <si>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</si>
  <si>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</si>
  <si>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</si>
  <si>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</si>
  <si>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</si>
  <si>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</si>
  <si>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</si>
  <si>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</si>
  <si>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</si>
  <si>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</si>
  <si>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</si>
  <si>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</si>
  <si>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</si>
  <si>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</si>
  <si>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</si>
  <si>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</si>
  <si>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</si>
  <si>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</si>
  <si>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</si>
  <si>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</si>
  <si>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</si>
  <si>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</si>
  <si>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</si>
  <si>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</si>
  <si>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</si>
  <si>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</si>
  <si>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</si>
  <si>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</si>
  <si>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</si>
  <si>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</si>
  <si>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</si>
  <si>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</si>
  <si>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</si>
  <si>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</si>
  <si>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</si>
  <si>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</si>
  <si>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</si>
  <si>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</si>
  <si>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</si>
  <si>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</si>
  <si>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</si>
  <si>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</si>
  <si>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</si>
  <si>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</si>
  <si>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</si>
  <si>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</si>
  <si>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</si>
  <si>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</si>
  <si>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</si>
  <si>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</si>
  <si>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</si>
  <si>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</si>
  <si>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</si>
  <si>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</si>
  <si>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</si>
  <si>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</si>
  <si>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</si>
  <si>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</si>
  <si>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</si>
  <si>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</si>
  <si>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</si>
  <si>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</si>
  <si>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</si>
  <si>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</si>
  <si>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</si>
  <si>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</si>
  <si>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</si>
  <si>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</si>
  <si>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</si>
  <si>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</si>
  <si>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</si>
  <si>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</si>
  <si>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</si>
  <si>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</si>
  <si>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</si>
  <si>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</si>
  <si>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</si>
  <si>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</si>
  <si>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</si>
  <si>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</si>
  <si>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</si>
  <si>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</si>
  <si>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</si>
  <si>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</si>
  <si>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</si>
  <si>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</si>
  <si>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</si>
  <si>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</si>
  <si>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</si>
  <si>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</si>
  <si>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</si>
  <si>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</si>
  <si>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</si>
  <si>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</si>
  <si>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</si>
  <si>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</si>
  <si>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</si>
  <si>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</si>
  <si>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</si>
  <si>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</si>
  <si>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</si>
  <si>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</si>
  <si>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</si>
  <si>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</si>
  <si>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</si>
  <si>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</si>
  <si>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</si>
  <si>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</si>
  <si>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</si>
  <si>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</si>
  <si>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</si>
  <si>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</si>
  <si>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</si>
  <si>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</si>
  <si>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</si>
  <si>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</si>
  <si>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</si>
  <si>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</si>
  <si>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</si>
  <si>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</si>
  <si>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</si>
  <si>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</si>
  <si>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</si>
  <si>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</si>
  <si>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</si>
  <si>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</si>
  <si>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</si>
  <si>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</si>
  <si>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</si>
  <si>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</si>
  <si>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</si>
  <si>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</si>
  <si>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</si>
  <si>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</si>
  <si>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</si>
  <si>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</si>
  <si>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</si>
  <si>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</si>
  <si>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</si>
  <si>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</si>
  <si>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</si>
  <si>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</si>
  <si>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</si>
  <si>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</si>
  <si>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</si>
  <si>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</si>
  <si>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</si>
  <si>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</si>
  <si>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</si>
  <si>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</si>
  <si>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</si>
  <si>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</si>
  <si>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</si>
  <si>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</si>
  <si>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</si>
  <si>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</si>
  <si>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</si>
  <si>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</si>
  <si>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</si>
  <si>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</si>
  <si>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</si>
  <si>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</si>
  <si>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</si>
  <si>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</si>
  <si>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</si>
  <si>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</si>
  <si>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</si>
  <si>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</si>
  <si>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</si>
  <si>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</si>
  <si>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</si>
  <si>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</si>
  <si>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</si>
  <si>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</si>
  <si>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</si>
  <si>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</si>
  <si>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</si>
  <si>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</si>
  <si>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</si>
  <si>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</si>
  <si>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</si>
  <si>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</si>
  <si>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</si>
  <si>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</si>
  <si>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</si>
  <si>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</si>
  <si>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</si>
  <si>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</si>
  <si>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</si>
  <si>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</si>
  <si>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</si>
  <si>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</si>
  <si>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</si>
  <si>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</si>
  <si>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</si>
  <si>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</si>
  <si>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</si>
  <si>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</si>
  <si>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</si>
  <si>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</si>
  <si>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</si>
  <si>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</si>
  <si>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</si>
  <si>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</si>
  <si>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</si>
  <si>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</si>
  <si>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</si>
  <si>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</si>
  <si>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</si>
  <si>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</si>
  <si>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</si>
  <si>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</si>
  <si>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</si>
  <si>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</si>
  <si>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</si>
  <si>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</si>
  <si>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</si>
  <si>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</si>
  <si>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</si>
  <si>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</si>
  <si>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</si>
  <si>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</si>
  <si>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</si>
  <si>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</si>
  <si>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</si>
  <si>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</si>
  <si>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</si>
  <si>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</si>
  <si>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</si>
  <si>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</si>
  <si>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</si>
  <si>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</si>
  <si>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</si>
  <si>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</si>
  <si>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</si>
  <si>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</si>
  <si>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</si>
  <si>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</si>
  <si>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</si>
  <si>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</si>
  <si>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</si>
  <si>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</si>
  <si>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</si>
  <si>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</si>
  <si>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</si>
  <si>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</si>
  <si>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</si>
  <si>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</si>
  <si>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</si>
  <si>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</si>
  <si>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</si>
  <si>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</si>
  <si>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</si>
  <si>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</si>
  <si>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</si>
  <si>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</si>
  <si>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</si>
  <si>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</si>
  <si>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</si>
  <si>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</si>
  <si>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</si>
  <si>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</si>
  <si>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</si>
  <si>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</si>
  <si>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</si>
  <si>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</si>
  <si>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</si>
  <si>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</si>
  <si>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</si>
  <si>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</si>
  <si>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</si>
  <si>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</si>
  <si>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</si>
  <si>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</si>
  <si>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</si>
  <si>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</si>
  <si>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</si>
  <si>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</si>
  <si>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</si>
  <si>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</si>
  <si>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</si>
  <si>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</si>
  <si>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</si>
  <si>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</si>
  <si>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</si>
  <si>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</si>
  <si>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</si>
  <si>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</si>
  <si>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</si>
  <si>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</si>
  <si>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</si>
  <si>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</si>
  <si>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</si>
  <si>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</si>
  <si>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</si>
  <si>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</si>
  <si>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</si>
  <si>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</si>
  <si>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</si>
  <si>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</si>
  <si>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</si>
  <si>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</si>
  <si>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</si>
  <si>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</si>
  <si>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</si>
  <si>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</si>
  <si>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</si>
  <si>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</si>
  <si>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</si>
  <si>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</si>
  <si>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</si>
  <si>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</si>
  <si>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</si>
  <si>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</si>
  <si>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</si>
  <si>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</si>
  <si>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</si>
  <si>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</si>
  <si>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</si>
  <si>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</si>
  <si>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</si>
  <si>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</si>
  <si>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</si>
  <si>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</si>
  <si>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</si>
  <si>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</si>
  <si>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</si>
  <si>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</si>
  <si>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</si>
  <si>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</si>
  <si>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</si>
  <si>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</si>
  <si>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</si>
  <si>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</si>
  <si>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</si>
  <si>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</si>
  <si>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</si>
  <si>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</si>
  <si>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</si>
  <si>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</si>
  <si>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</si>
  <si>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</si>
  <si>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</si>
  <si>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</si>
  <si>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</si>
  <si>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</si>
  <si>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</si>
  <si>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</si>
  <si>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</si>
  <si>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</si>
  <si>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</si>
  <si>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</si>
  <si>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</si>
  <si>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</si>
  <si>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</si>
  <si>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</si>
  <si>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</si>
  <si>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</si>
  <si>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</si>
  <si>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</si>
  <si>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</si>
  <si>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</si>
  <si>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</si>
  <si>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</si>
  <si>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</si>
  <si>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</si>
  <si>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</si>
  <si>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</si>
  <si>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</si>
  <si>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</si>
  <si>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</si>
  <si>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</si>
  <si>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</si>
  <si>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</si>
  <si>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</si>
  <si>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</si>
  <si>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</si>
  <si>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</si>
  <si>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</si>
  <si>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</si>
  <si>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</si>
  <si>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</si>
  <si>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</si>
  <si>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</si>
  <si>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</si>
  <si>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</si>
  <si>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</si>
  <si>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</si>
  <si>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</si>
  <si>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</si>
  <si>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</si>
  <si>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</si>
  <si>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</si>
  <si>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</si>
  <si>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</si>
  <si>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</si>
  <si>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</si>
  <si>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</si>
  <si>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</si>
  <si>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</si>
  <si>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</si>
  <si>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</si>
  <si>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</si>
  <si>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</si>
  <si>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</si>
  <si>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</si>
  <si>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</si>
  <si>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</si>
  <si>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</si>
  <si>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</si>
  <si>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</si>
  <si>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</si>
  <si>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</si>
  <si>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</si>
  <si>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</si>
  <si>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</si>
  <si>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</si>
  <si>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</si>
  <si>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</si>
  <si>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</si>
  <si>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</si>
  <si>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</si>
  <si>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</si>
  <si>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</si>
  <si>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</si>
  <si>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</si>
  <si>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</si>
  <si>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</si>
  <si>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</si>
  <si>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</si>
  <si>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</si>
  <si>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</si>
  <si>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</si>
  <si>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</si>
  <si>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</si>
  <si>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</si>
  <si>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</si>
  <si>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</si>
  <si>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</si>
  <si>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</si>
  <si>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</si>
  <si>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</si>
  <si>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</si>
  <si>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</si>
  <si>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</si>
  <si>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</si>
  <si>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</si>
  <si>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</si>
  <si>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</si>
  <si>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</si>
  <si>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</si>
  <si>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</si>
  <si>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</si>
  <si>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</si>
  <si>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</si>
  <si>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</si>
  <si>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</si>
  <si>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</si>
  <si>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</si>
  <si>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</si>
  <si>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</si>
  <si>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</si>
  <si>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</si>
  <si>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</si>
  <si>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</si>
  <si>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</si>
  <si>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</si>
  <si>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</si>
  <si>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</si>
  <si>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</si>
  <si>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</si>
  <si>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</si>
  <si>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</si>
  <si>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</si>
  <si>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</si>
  <si>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</si>
  <si>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</si>
  <si>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</si>
  <si>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</si>
  <si>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</si>
  <si>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</si>
  <si>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</si>
  <si>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</si>
  <si>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</si>
  <si>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</si>
  <si>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</si>
  <si>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</si>
  <si>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</si>
  <si>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</si>
  <si>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</si>
  <si>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</si>
  <si>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</si>
  <si>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</si>
  <si>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</si>
  <si>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</si>
  <si>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</si>
  <si>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</si>
  <si>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</si>
  <si>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</si>
  <si>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</si>
  <si>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</si>
  <si>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</si>
  <si>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</si>
  <si>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</si>
  <si>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</si>
  <si>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</si>
  <si>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</si>
  <si>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</si>
  <si>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</si>
  <si>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</si>
  <si>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</si>
  <si>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</si>
  <si>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</si>
  <si>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</si>
  <si>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</si>
  <si>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</si>
  <si>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</si>
  <si>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</si>
  <si>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</si>
  <si>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</si>
  <si>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</si>
  <si>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</si>
  <si>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</si>
  <si>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</si>
  <si>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</si>
  <si>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</si>
  <si>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</si>
  <si>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</si>
  <si>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</si>
  <si>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</si>
  <si>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</si>
  <si>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</si>
  <si>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</si>
  <si>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</si>
  <si>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</si>
  <si>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</si>
  <si>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</si>
  <si>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</si>
  <si>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</si>
  <si>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</si>
  <si>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</si>
  <si>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</si>
  <si>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</si>
  <si>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</si>
  <si>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</si>
  <si>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</si>
  <si>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</si>
  <si>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</si>
  <si>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</si>
  <si>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</si>
  <si>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</si>
  <si>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</si>
  <si>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</si>
  <si>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</si>
  <si>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</si>
  <si>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</si>
  <si>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</si>
  <si>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</si>
  <si>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</si>
  <si>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</si>
  <si>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</si>
  <si>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</si>
  <si>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</si>
  <si>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</si>
  <si>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</si>
  <si>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</si>
  <si>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</si>
  <si>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</si>
  <si>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</si>
  <si>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</si>
  <si>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</si>
  <si>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</si>
  <si>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</si>
  <si>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</si>
  <si>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</si>
  <si>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</si>
  <si>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</si>
  <si>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</si>
  <si>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</si>
  <si>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</si>
  <si>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</si>
  <si>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</si>
  <si>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</si>
  <si>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</si>
  <si>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</si>
  <si>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</si>
  <si>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</si>
  <si>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</si>
  <si>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</si>
  <si>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</si>
  <si>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</si>
  <si>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</si>
  <si>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</si>
  <si>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</si>
  <si>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</si>
  <si>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</si>
  <si>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</si>
  <si>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</si>
  <si>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</si>
  <si>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</si>
  <si>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</si>
  <si>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</si>
  <si>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</si>
  <si>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</si>
  <si>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</si>
  <si>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</si>
  <si>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</si>
  <si>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</si>
  <si>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</si>
  <si>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</si>
  <si>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</si>
  <si>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</si>
  <si>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</si>
  <si>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</si>
  <si>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</si>
  <si>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</si>
  <si>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</si>
  <si>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</si>
  <si>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</si>
  <si>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</si>
  <si>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</si>
  <si>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</si>
  <si>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</si>
  <si>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</si>
  <si>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</si>
  <si>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</si>
  <si>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</si>
  <si>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</si>
  <si>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</si>
  <si>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</si>
  <si>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</si>
  <si>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</si>
  <si>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</si>
  <si>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</si>
  <si>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</si>
  <si>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</si>
  <si>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</si>
  <si>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</si>
  <si>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</si>
  <si>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</si>
  <si>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</si>
  <si>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</si>
  <si>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</si>
  <si>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</si>
  <si>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</si>
  <si>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</si>
  <si>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</si>
  <si>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</si>
  <si>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</si>
  <si>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</si>
  <si>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</si>
  <si>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</si>
  <si>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</si>
  <si>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</si>
  <si>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</si>
  <si>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</si>
  <si>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</si>
  <si>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</si>
  <si>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</si>
  <si>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</si>
  <si>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</si>
  <si>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</si>
  <si>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</si>
  <si>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</si>
  <si>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</si>
  <si>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</si>
  <si>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</si>
  <si>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</si>
  <si>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</si>
  <si>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</si>
  <si>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</si>
  <si>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</si>
  <si>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</si>
  <si>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</si>
  <si>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</si>
  <si>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</si>
  <si>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</si>
  <si>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</si>
  <si>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</si>
  <si>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</si>
  <si>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</si>
  <si>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</si>
  <si>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</si>
  <si>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</si>
  <si>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</si>
  <si>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</si>
  <si>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</si>
  <si>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</si>
  <si>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</si>
  <si>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</si>
  <si>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</si>
  <si>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</si>
  <si>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</si>
  <si>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</si>
  <si>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</si>
  <si>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</si>
  <si>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</si>
  <si>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</si>
  <si>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</si>
  <si>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</si>
  <si>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</si>
  <si>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</si>
  <si>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</si>
  <si>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</si>
  <si>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</si>
  <si>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</si>
  <si>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</si>
  <si>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</si>
  <si>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</si>
  <si>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</si>
  <si>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</si>
  <si>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</si>
  <si>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</si>
  <si>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</si>
  <si>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</si>
  <si>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</si>
  <si>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</si>
  <si>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</si>
  <si>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</si>
  <si>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</si>
  <si>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</si>
  <si>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</si>
  <si>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</si>
  <si>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</si>
  <si>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</si>
  <si>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</si>
  <si>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</si>
  <si>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</si>
  <si>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</si>
  <si>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</si>
  <si>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</si>
  <si>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</si>
  <si>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</si>
  <si>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</si>
  <si>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</si>
  <si>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</si>
  <si>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</si>
  <si>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</si>
  <si>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</si>
  <si>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</si>
  <si>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</si>
  <si>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</si>
  <si>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</si>
  <si>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</si>
  <si>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</si>
  <si>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</si>
  <si>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</si>
  <si>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</si>
  <si>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</si>
  <si>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</si>
  <si>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</si>
  <si>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</si>
  <si>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</si>
  <si>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</si>
  <si>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</si>
  <si>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</si>
  <si>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</si>
  <si>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</si>
  <si>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</si>
  <si>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</si>
  <si>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</si>
  <si>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</si>
  <si>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</si>
  <si>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</si>
  <si>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</si>
  <si>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</si>
  <si>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</si>
  <si>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</si>
  <si>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</si>
  <si>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</si>
  <si>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</si>
  <si>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</si>
  <si>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</si>
  <si>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</si>
  <si>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</si>
  <si>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</si>
  <si>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</si>
  <si>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</si>
  <si>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</si>
  <si>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</si>
  <si>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</si>
  <si>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</si>
  <si>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</si>
  <si>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</si>
  <si>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</si>
  <si>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</si>
  <si>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</si>
  <si>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</si>
  <si>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</si>
  <si>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</si>
  <si>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</si>
  <si>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</si>
  <si>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</si>
  <si>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</si>
  <si>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</si>
  <si>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</si>
  <si>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</si>
  <si>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</si>
  <si>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</si>
  <si>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</si>
  <si>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</si>
  <si>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</si>
  <si>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</si>
  <si>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</si>
  <si>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</si>
  <si>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</si>
  <si>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</si>
  <si>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</si>
  <si>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</si>
  <si>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</si>
  <si>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</si>
  <si>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</si>
  <si>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</si>
  <si>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</si>
  <si>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</si>
  <si>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</si>
  <si>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</si>
  <si>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</si>
  <si>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</si>
  <si>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</si>
  <si>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</si>
  <si>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</si>
  <si>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</si>
  <si>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</si>
  <si>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</si>
  <si>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</si>
  <si>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</si>
  <si>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</si>
  <si>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</si>
  <si>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</si>
  <si>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</si>
  <si>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</si>
  <si>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</si>
  <si>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</si>
  <si>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</si>
  <si>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</si>
  <si>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</si>
  <si>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</si>
  <si>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</si>
  <si>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</si>
  <si>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</si>
  <si>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</si>
  <si>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</si>
  <si>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</si>
  <si>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</si>
  <si>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</si>
  <si>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</si>
  <si>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</si>
  <si>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</si>
  <si>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</si>
  <si>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</si>
  <si>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</si>
  <si>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</si>
  <si>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</si>
  <si>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</si>
  <si>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</si>
  <si>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</si>
  <si>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</si>
  <si>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</si>
  <si>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</si>
  <si>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</si>
  <si>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</si>
  <si>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</si>
  <si>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</si>
  <si>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</si>
  <si>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</si>
  <si>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</si>
  <si>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</si>
  <si>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</si>
  <si>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</si>
  <si>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</si>
  <si>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</si>
  <si>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</si>
  <si>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</si>
  <si>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</si>
  <si>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</si>
  <si>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</si>
  <si>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</si>
  <si>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</si>
  <si>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</si>
  <si>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</si>
  <si>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</si>
  <si>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</si>
  <si>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</si>
  <si>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</si>
  <si>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</si>
  <si>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</si>
  <si>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</si>
  <si>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</si>
  <si>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</si>
  <si>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</si>
  <si>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</si>
  <si>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</si>
  <si>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</si>
  <si>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</si>
  <si>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</si>
  <si>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</si>
  <si>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</si>
  <si>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</si>
  <si>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</si>
  <si>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</si>
  <si>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</si>
  <si>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</si>
  <si>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</si>
  <si>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</si>
  <si>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</si>
  <si>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</si>
  <si>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</si>
  <si>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</si>
  <si>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</si>
  <si>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</si>
  <si>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</si>
  <si>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</si>
  <si>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</si>
  <si>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</si>
  <si>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</si>
  <si>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</si>
  <si>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</si>
  <si>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</si>
  <si>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</si>
  <si>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</si>
  <si>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</si>
  <si>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</si>
  <si>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</si>
  <si>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</si>
  <si>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</si>
  <si>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</si>
  <si>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</si>
  <si>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</si>
  <si>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</si>
  <si>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</si>
  <si>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</si>
  <si>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</si>
  <si>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</si>
  <si>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</si>
  <si>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</si>
  <si>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</si>
  <si>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</si>
  <si>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</si>
  <si>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</si>
  <si>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</si>
  <si>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</si>
  <si>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</si>
  <si>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</si>
  <si>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</si>
  <si>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</si>
  <si>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</si>
  <si>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</si>
  <si>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</si>
  <si>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</si>
  <si>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</si>
  <si>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</si>
  <si>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</si>
  <si>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</si>
  <si>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</si>
  <si>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</si>
  <si>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</si>
  <si>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</si>
  <si>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</si>
  <si>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</si>
  <si>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</si>
  <si>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</si>
  <si>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</si>
  <si>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</si>
  <si>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</si>
  <si>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</si>
  <si>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</si>
  <si>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</si>
  <si>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</si>
  <si>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</si>
  <si>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</si>
  <si>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</si>
  <si>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</si>
  <si>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</si>
  <si>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</si>
  <si>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</si>
  <si>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</si>
  <si>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</si>
  <si>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</si>
  <si>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</si>
  <si>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</si>
  <si>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</si>
  <si>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</si>
  <si>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</si>
  <si>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</si>
  <si>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</si>
  <si>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</si>
  <si>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</si>
  <si>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</si>
  <si>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</si>
  <si>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</si>
  <si>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</si>
  <si>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</si>
  <si>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</si>
  <si>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</si>
  <si>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</si>
  <si>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</si>
  <si>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</si>
  <si>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</si>
  <si>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</si>
  <si>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</si>
  <si>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</si>
  <si>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</si>
  <si>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</si>
  <si>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</si>
  <si>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</si>
  <si>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</si>
  <si>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</si>
  <si>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</si>
  <si>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</si>
  <si>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</si>
  <si>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</si>
  <si>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</si>
  <si>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</si>
  <si>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</si>
  <si>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</si>
  <si>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</si>
  <si>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</si>
  <si>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</si>
  <si>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</si>
  <si>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</si>
  <si>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</si>
  <si>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</si>
  <si>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</si>
  <si>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</si>
  <si>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</si>
  <si>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</si>
  <si>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</si>
  <si>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</si>
  <si>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</si>
  <si>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</si>
  <si>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</si>
  <si>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</si>
  <si>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</si>
  <si>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</si>
  <si>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</si>
  <si>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</si>
  <si>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</si>
  <si>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</si>
  <si>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</si>
  <si>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</si>
  <si>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</si>
  <si>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</si>
  <si>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</si>
  <si>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</si>
  <si>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</si>
  <si>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</si>
  <si>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</si>
  <si>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</si>
  <si>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</si>
  <si>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</si>
  <si>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</si>
  <si>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</si>
  <si>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</si>
  <si>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</si>
  <si>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</si>
  <si>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</si>
  <si>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</si>
  <si>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</si>
  <si>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</si>
  <si>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</si>
  <si>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</si>
  <si>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</si>
  <si>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</si>
  <si>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</si>
  <si>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</si>
  <si>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</si>
  <si>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</si>
  <si>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</si>
  <si>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</si>
  <si>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</si>
  <si>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</si>
  <si>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</si>
  <si>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</si>
  <si>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</si>
  <si>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</si>
  <si>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</si>
  <si>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</si>
  <si>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</si>
  <si>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</si>
  <si>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</si>
  <si>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</si>
  <si>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</si>
  <si>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</si>
  <si>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</si>
  <si>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</si>
  <si>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</si>
  <si>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</si>
  <si>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</si>
  <si>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</si>
  <si>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</si>
  <si>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</si>
  <si>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</si>
  <si>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</si>
  <si>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</si>
  <si>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</si>
  <si>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</si>
  <si>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</si>
  <si>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</si>
  <si>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</si>
  <si>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</si>
  <si>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</si>
  <si>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</si>
  <si>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</si>
  <si>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</si>
  <si>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</si>
  <si>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</si>
  <si>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</si>
  <si>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</si>
  <si>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</si>
  <si>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</si>
  <si>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</si>
  <si>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</si>
  <si>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</si>
  <si>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</si>
  <si>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</si>
  <si>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</si>
  <si>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</si>
  <si>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</si>
  <si>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</si>
  <si>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</si>
  <si>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</si>
  <si>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</si>
  <si>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</si>
  <si>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</si>
  <si>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</si>
  <si>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</si>
  <si>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</si>
  <si>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</si>
  <si>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</si>
  <si>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</si>
  <si>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</si>
  <si>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</si>
  <si>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</si>
  <si>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</si>
  <si>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</si>
  <si>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</si>
  <si>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</si>
  <si>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</si>
  <si>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</si>
  <si>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</si>
  <si>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</si>
  <si>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</si>
  <si>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</si>
  <si>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</si>
  <si>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</si>
  <si>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</si>
  <si>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</si>
  <si>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</si>
  <si>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</si>
  <si>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</si>
  <si>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</si>
  <si>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</si>
  <si>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</si>
  <si>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</si>
  <si>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</si>
  <si>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</si>
  <si>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</si>
  <si>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</si>
  <si>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</si>
  <si>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</si>
  <si>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</si>
  <si>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</si>
  <si>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</si>
  <si>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</si>
  <si>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</si>
  <si>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</si>
  <si>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</si>
  <si>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</si>
  <si>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</si>
  <si>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</si>
  <si>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</si>
  <si>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</si>
  <si>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</si>
  <si>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</si>
  <si>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</si>
  <si>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</si>
  <si>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</si>
  <si>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</si>
  <si>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</si>
  <si>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</si>
  <si>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</si>
  <si>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</si>
  <si>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</si>
  <si>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</si>
  <si>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</si>
  <si>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</si>
  <si>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</si>
  <si>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</si>
  <si>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</si>
  <si>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</si>
  <si>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</si>
  <si>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</si>
  <si>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</si>
  <si>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</si>
  <si>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</si>
  <si>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</si>
  <si>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</si>
  <si>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</si>
  <si>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</si>
  <si>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</si>
  <si>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</si>
  <si>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</si>
  <si>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</si>
  <si>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</si>
  <si>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</si>
  <si>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</si>
  <si>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</si>
  <si>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</si>
  <si>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</si>
  <si>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</si>
  <si>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</si>
  <si>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</si>
  <si>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</si>
  <si>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</si>
  <si>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</si>
  <si>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</si>
  <si>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</si>
  <si>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</si>
  <si>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</si>
  <si>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</si>
  <si>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</si>
  <si>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</si>
  <si>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</si>
  <si>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</si>
  <si>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</si>
  <si>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</si>
  <si>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</si>
  <si>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</si>
  <si>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</si>
  <si>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</si>
  <si>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</si>
  <si>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</si>
  <si>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</si>
  <si>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</si>
  <si>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</si>
  <si>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</si>
  <si>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</si>
  <si>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</si>
  <si>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</si>
  <si>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</si>
  <si>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</si>
  <si>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</si>
  <si>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</si>
  <si>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</si>
  <si>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</si>
  <si>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</si>
  <si>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</si>
  <si>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</si>
  <si>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</si>
  <si>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</si>
  <si>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</si>
  <si>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</si>
  <si>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</si>
  <si>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</si>
  <si>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</si>
  <si>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</si>
  <si>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</si>
  <si>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</si>
  <si>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</si>
  <si>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</si>
  <si>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</si>
  <si>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</si>
  <si>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</si>
  <si>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</si>
  <si>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</si>
  <si>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</si>
  <si>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</si>
  <si>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</si>
  <si>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</si>
  <si>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</si>
  <si>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</si>
  <si>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</si>
  <si>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</si>
  <si>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</si>
  <si>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</si>
  <si>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</si>
  <si>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</si>
  <si>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</si>
  <si>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</si>
  <si>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</si>
  <si>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</si>
  <si>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</si>
  <si>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</si>
  <si>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</si>
  <si>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</si>
  <si>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</si>
  <si>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</si>
  <si>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</si>
  <si>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</si>
  <si>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</si>
  <si>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</si>
  <si>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</si>
  <si>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</si>
  <si>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</si>
  <si>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</si>
  <si>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</si>
  <si>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</si>
  <si>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</si>
  <si>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</si>
  <si>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</si>
  <si>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</si>
  <si>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</si>
  <si>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</si>
  <si>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</si>
  <si>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</si>
  <si>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</si>
  <si>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</si>
  <si>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</si>
  <si>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</si>
  <si>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</si>
  <si>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</si>
  <si>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</si>
  <si>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</si>
  <si>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</si>
  <si>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</si>
  <si>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</si>
  <si>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</si>
  <si>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</si>
  <si>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</si>
  <si>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</si>
  <si>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</si>
  <si>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</si>
  <si>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</si>
  <si>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</si>
  <si>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</si>
  <si>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</si>
  <si>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</si>
  <si>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</si>
  <si>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</si>
  <si>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</si>
  <si>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</si>
  <si>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</si>
  <si>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</si>
  <si>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</si>
  <si>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</si>
  <si>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</si>
  <si>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</si>
  <si>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</si>
  <si>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</si>
  <si>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</si>
  <si>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</si>
  <si>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</si>
  <si>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</si>
  <si>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</si>
  <si>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</si>
  <si>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</si>
  <si>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</si>
  <si>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</si>
  <si>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</si>
  <si>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</si>
  <si>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</si>
  <si>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</si>
  <si>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</si>
  <si>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</si>
  <si>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</si>
  <si>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</si>
  <si>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</si>
  <si>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</si>
  <si>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</si>
  <si>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</si>
  <si>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</si>
  <si>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</si>
  <si>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</si>
  <si>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</si>
  <si>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</si>
  <si>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</si>
  <si>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</si>
  <si>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</si>
  <si>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</si>
  <si>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</si>
  <si>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</si>
  <si>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</si>
  <si>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</si>
  <si>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</si>
  <si>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</si>
  <si>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</si>
  <si>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</si>
  <si>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</si>
  <si>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</si>
  <si>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</si>
  <si>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</si>
  <si>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</si>
  <si>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</si>
  <si>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</si>
  <si>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</si>
  <si>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</si>
  <si>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</si>
  <si>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</si>
  <si>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</si>
  <si>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</si>
  <si>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</si>
  <si>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</si>
  <si>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</si>
  <si>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</si>
  <si>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</si>
  <si>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</si>
  <si>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</si>
  <si>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</si>
  <si>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</si>
  <si>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</si>
  <si>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</si>
  <si>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</si>
  <si>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</si>
  <si>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</si>
  <si>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</si>
  <si>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</si>
  <si>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</si>
  <si>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</si>
  <si>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</si>
  <si>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</si>
  <si>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</si>
  <si>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</si>
  <si>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</si>
  <si>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</si>
  <si>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</si>
  <si>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</si>
  <si>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</si>
  <si>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</si>
  <si>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</si>
  <si>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</si>
  <si>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</si>
  <si>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</si>
  <si>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</si>
  <si>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</si>
  <si>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</si>
  <si>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</si>
  <si>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</si>
  <si>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</si>
  <si>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</si>
  <si>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</si>
  <si>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</si>
  <si>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</si>
  <si>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</si>
  <si>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</si>
  <si>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</si>
  <si>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</si>
  <si>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</si>
  <si>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</si>
  <si>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</si>
  <si>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</si>
  <si>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</si>
  <si>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</si>
  <si>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</si>
  <si>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</si>
  <si>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</si>
  <si>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</si>
  <si>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</si>
  <si>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</si>
  <si>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</si>
  <si>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</si>
  <si>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</si>
  <si>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</si>
  <si>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</si>
  <si>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</si>
  <si>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</si>
  <si>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</si>
  <si>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</si>
  <si>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</si>
  <si>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</si>
  <si>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</si>
  <si>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</si>
  <si>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</si>
  <si>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</si>
  <si>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</si>
  <si>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</si>
  <si>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</si>
  <si>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</si>
  <si>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</si>
  <si>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</si>
  <si>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</si>
  <si>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</si>
  <si>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</si>
  <si>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</si>
  <si>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</si>
  <si>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</si>
  <si>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</si>
  <si>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</si>
  <si>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</si>
  <si>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</si>
  <si>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</si>
  <si>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</si>
  <si>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</si>
  <si>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</si>
  <si>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</si>
  <si>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</si>
  <si>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</si>
  <si>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</si>
  <si>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</si>
  <si>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</si>
  <si>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</si>
  <si>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</si>
  <si>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</si>
  <si>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</si>
  <si>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</si>
  <si>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</si>
  <si>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</si>
  <si>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</si>
  <si>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</si>
  <si>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</si>
  <si>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</si>
  <si>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</si>
  <si>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</si>
  <si>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</si>
  <si>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</si>
  <si>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</si>
  <si>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</si>
  <si>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</si>
  <si>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</si>
  <si>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</si>
  <si>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</si>
  <si>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</si>
  <si>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</si>
  <si>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</si>
  <si>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</si>
  <si>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</si>
  <si>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</si>
  <si>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</si>
  <si>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</si>
  <si>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</si>
  <si>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</si>
  <si>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</si>
  <si>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</si>
  <si>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</si>
  <si>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</si>
  <si>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</si>
  <si>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</si>
  <si>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</si>
  <si>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</si>
  <si>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</si>
  <si>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</si>
  <si>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</si>
  <si>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</si>
  <si>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</si>
  <si>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</si>
  <si>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</si>
  <si>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</si>
  <si>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</si>
  <si>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</si>
  <si>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</si>
  <si>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</si>
  <si>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</si>
  <si>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</si>
  <si>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</si>
  <si>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</si>
  <si>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</si>
  <si>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</si>
  <si>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</si>
  <si>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</si>
  <si>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</si>
  <si>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</si>
  <si>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</si>
  <si>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</si>
  <si>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</si>
  <si>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</si>
  <si>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</si>
  <si>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</si>
  <si>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</si>
  <si>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</si>
  <si>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</si>
  <si>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</si>
  <si>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</si>
  <si>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</si>
  <si>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</si>
  <si>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</si>
  <si>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</si>
  <si>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</si>
  <si>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</si>
  <si>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</si>
  <si>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</si>
  <si>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</si>
  <si>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</si>
  <si>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</si>
  <si>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</si>
  <si>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</si>
  <si>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</si>
  <si>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</si>
  <si>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</si>
  <si>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</si>
  <si>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</si>
  <si>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</si>
  <si>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</si>
  <si>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</si>
  <si>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</si>
  <si>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</si>
  <si>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</si>
  <si>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</si>
  <si>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</si>
  <si>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</si>
  <si>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</si>
  <si>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</si>
  <si>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</si>
  <si>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</si>
  <si>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</si>
  <si>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</si>
  <si>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</si>
  <si>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</si>
  <si>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</si>
  <si>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</si>
  <si>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</si>
  <si>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</si>
  <si>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</si>
  <si>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</si>
  <si>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</si>
  <si>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</si>
  <si>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</si>
  <si>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</si>
  <si>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</si>
  <si>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</si>
  <si>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</si>
  <si>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</si>
  <si>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</si>
  <si>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</si>
  <si>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</si>
  <si>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</si>
  <si>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</si>
  <si>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</si>
  <si>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</si>
  <si>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</si>
  <si>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</si>
  <si>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</si>
  <si>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</si>
  <si>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</si>
  <si>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</si>
  <si>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</si>
  <si>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</si>
  <si>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</si>
  <si>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</si>
  <si>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</si>
  <si>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</si>
  <si>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</si>
  <si>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</si>
  <si>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</si>
  <si>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</si>
  <si>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</si>
  <si>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</si>
  <si>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</si>
  <si>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</si>
  <si>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</si>
  <si>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</si>
  <si>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</si>
  <si>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</si>
  <si>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</si>
  <si>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</si>
  <si>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</si>
  <si>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</si>
  <si>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</si>
  <si>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</si>
  <si>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</si>
  <si>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</si>
  <si>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</si>
  <si>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</si>
  <si>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</si>
  <si>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</si>
  <si>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</si>
  <si>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</si>
  <si>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</si>
  <si>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</si>
  <si>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</si>
  <si>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</si>
  <si>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</si>
  <si>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</si>
  <si>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</si>
  <si>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</si>
  <si>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</si>
  <si>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</si>
  <si>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</si>
  <si>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</si>
  <si>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</si>
  <si>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</si>
  <si>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</si>
  <si>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</si>
  <si>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</si>
  <si>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</si>
  <si>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</si>
  <si>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</si>
  <si>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</si>
  <si>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</si>
  <si>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</si>
  <si>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</si>
  <si>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</si>
  <si>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</si>
  <si>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</si>
  <si>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</si>
  <si>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</si>
  <si>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</si>
  <si>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</si>
  <si>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</si>
  <si>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</si>
  <si>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</si>
  <si>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</si>
  <si>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</si>
  <si>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</si>
  <si>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</si>
  <si>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</si>
  <si>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</si>
  <si>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</si>
  <si>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</si>
  <si>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</si>
  <si>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</si>
  <si>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</si>
  <si>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</si>
  <si>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</si>
  <si>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</si>
  <si>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</si>
  <si>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</si>
  <si>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</si>
  <si>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</si>
  <si>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</si>
  <si>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</si>
  <si>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</si>
  <si>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</si>
  <si>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</si>
  <si>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</si>
  <si>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</si>
  <si>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</si>
  <si>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</si>
  <si>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</si>
  <si>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</si>
  <si>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</si>
  <si>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</si>
  <si>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</si>
  <si>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</si>
  <si>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</si>
  <si>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</si>
  <si>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</si>
  <si>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</si>
  <si>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</si>
  <si>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</si>
  <si>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</si>
  <si>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</si>
  <si>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</si>
  <si>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</si>
  <si>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</si>
  <si>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</si>
  <si>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</si>
  <si>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</si>
  <si>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</si>
  <si>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</si>
  <si>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</si>
  <si>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</si>
  <si>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</si>
  <si>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</si>
  <si>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</si>
  <si>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</si>
  <si>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</si>
  <si>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</si>
  <si>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</si>
  <si>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</si>
  <si>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</si>
  <si>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</si>
  <si>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</si>
  <si>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</si>
  <si>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</si>
  <si>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</si>
  <si>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</si>
  <si>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</si>
  <si>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</si>
  <si>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</si>
  <si>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</si>
  <si>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</si>
  <si>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</si>
  <si>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</si>
  <si>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</si>
  <si>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</si>
  <si>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</si>
  <si>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</si>
  <si>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</si>
  <si>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</si>
  <si>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</si>
  <si>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</si>
  <si>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</si>
  <si>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</si>
  <si>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</si>
  <si>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</si>
  <si>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</si>
  <si>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</si>
  <si>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</si>
  <si>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</si>
  <si>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</si>
  <si>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</si>
  <si>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</si>
  <si>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</si>
  <si>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</si>
  <si>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</si>
  <si>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</si>
  <si>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</si>
  <si>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</si>
  <si>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</si>
  <si>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</si>
  <si>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</si>
  <si>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</si>
  <si>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</si>
  <si>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</si>
  <si>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</si>
  <si>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</si>
  <si>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</si>
  <si>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</si>
  <si>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</si>
  <si>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</si>
  <si>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</si>
  <si>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</si>
  <si>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</si>
  <si>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</si>
  <si>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</si>
  <si>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</si>
  <si>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</si>
  <si>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</si>
  <si>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</si>
  <si>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</si>
  <si>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</si>
  <si>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</si>
  <si>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</si>
  <si>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</si>
  <si>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</si>
  <si>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</si>
  <si>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</si>
  <si>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</si>
  <si>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</si>
  <si>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</si>
  <si>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</si>
  <si>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</si>
  <si>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</si>
  <si>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</si>
  <si>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</si>
  <si>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</si>
  <si>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</si>
  <si>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</si>
  <si>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</si>
  <si>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</si>
  <si>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</si>
  <si>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</si>
  <si>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</si>
  <si>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</si>
  <si>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</si>
  <si>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</si>
  <si>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</si>
  <si>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</si>
  <si>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</si>
  <si>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</si>
  <si>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</si>
  <si>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</si>
  <si>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</si>
  <si>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</si>
  <si>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</si>
  <si>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</si>
  <si>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</si>
  <si>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</si>
  <si>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</si>
  <si>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</si>
  <si>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</si>
  <si>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</si>
  <si>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</si>
  <si>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</si>
  <si>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</si>
  <si>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</si>
  <si>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</si>
  <si>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</si>
  <si>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</si>
  <si>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</si>
  <si>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</si>
  <si>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</si>
  <si>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</si>
  <si>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</si>
  <si>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</si>
  <si>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</si>
  <si>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</si>
  <si>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</si>
  <si>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</si>
  <si>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</si>
  <si>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</si>
  <si>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</si>
  <si>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</si>
  <si>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</si>
  <si>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</si>
  <si>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</si>
  <si>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</si>
  <si>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</si>
  <si>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</si>
  <si>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</si>
  <si>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</si>
  <si>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</si>
  <si>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</si>
  <si>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</si>
  <si>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</si>
  <si>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</si>
  <si>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</si>
  <si>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</si>
  <si>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</si>
  <si>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</si>
  <si>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</si>
  <si>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</si>
  <si>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</si>
  <si>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</si>
  <si>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</si>
  <si>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</si>
  <si>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</si>
  <si>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</si>
  <si>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</si>
  <si>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</si>
  <si>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</si>
  <si>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</si>
  <si>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</si>
  <si>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</si>
  <si>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</si>
  <si>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</si>
  <si>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</si>
  <si>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</si>
  <si>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</si>
  <si>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</si>
  <si>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</si>
  <si>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</si>
  <si>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</si>
  <si>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</si>
  <si>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</si>
  <si>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</si>
  <si>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</si>
  <si>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</si>
  <si>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</si>
  <si>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</si>
  <si>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</si>
  <si>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</si>
  <si>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</si>
  <si>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</si>
  <si>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</si>
  <si>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</si>
  <si>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</si>
  <si>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</si>
  <si>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</si>
  <si>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</si>
  <si>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</si>
  <si>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</si>
  <si>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</si>
  <si>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</si>
  <si>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</si>
  <si>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</si>
  <si>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</si>
  <si>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</si>
  <si>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</si>
  <si>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</si>
  <si>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</si>
  <si>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</si>
  <si>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</si>
  <si>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</si>
  <si>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</si>
  <si>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</si>
  <si>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</si>
  <si>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</si>
  <si>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</si>
  <si>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</si>
  <si>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</si>
  <si>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</si>
  <si>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</si>
  <si>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</si>
  <si>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</si>
  <si>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</si>
  <si>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</si>
  <si>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</si>
  <si>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</si>
  <si>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</si>
  <si>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</si>
  <si>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</si>
  <si>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</si>
  <si>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</si>
  <si>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</si>
  <si>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</si>
  <si>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</si>
  <si>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</si>
  <si>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</si>
  <si>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</si>
  <si>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</si>
  <si>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</si>
  <si>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</si>
  <si>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</si>
  <si>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</si>
  <si>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</si>
  <si>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</si>
  <si>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</si>
  <si>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</si>
  <si>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</si>
  <si>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</si>
  <si>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</si>
  <si>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</si>
  <si>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</si>
  <si>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</si>
  <si>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</si>
  <si>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</si>
  <si>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</si>
  <si>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</si>
  <si>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</si>
  <si>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</si>
  <si>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</si>
  <si>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</si>
  <si>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</si>
  <si>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</si>
  <si>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</si>
  <si>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</si>
  <si>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</si>
  <si>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</si>
  <si>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</si>
  <si>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</si>
  <si>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</si>
  <si>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</si>
  <si>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</si>
  <si>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</si>
  <si>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</si>
  <si>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</si>
  <si>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</si>
  <si>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</si>
  <si>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</si>
  <si>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</si>
  <si>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</si>
  <si>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</si>
  <si>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</si>
  <si>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</si>
  <si>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</si>
  <si>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</si>
  <si>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</si>
  <si>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</si>
  <si>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</si>
  <si>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</si>
  <si>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</si>
  <si>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</si>
  <si>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</si>
  <si>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</si>
  <si>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</si>
  <si>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</si>
  <si>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</si>
  <si>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</si>
  <si>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</si>
  <si>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</si>
  <si>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</si>
  <si>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</si>
  <si>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</si>
  <si>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</si>
  <si>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</si>
  <si>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</si>
  <si>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</si>
  <si>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</si>
  <si>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</si>
  <si>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</si>
  <si>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</si>
  <si>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</si>
  <si>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</si>
  <si>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</si>
  <si>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</si>
  <si>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</si>
  <si>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</si>
  <si>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</si>
  <si>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</si>
  <si>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</si>
  <si>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</si>
  <si>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</si>
  <si>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</si>
  <si>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</si>
  <si>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</si>
  <si>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</si>
  <si>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</si>
  <si>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</si>
  <si>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</si>
  <si>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</si>
  <si>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</si>
  <si>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</si>
  <si>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</si>
  <si>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</si>
  <si>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</si>
  <si>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</si>
  <si>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</si>
  <si>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</si>
  <si>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</si>
  <si>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</si>
  <si>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</si>
  <si>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</si>
  <si>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</si>
  <si>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</si>
  <si>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</si>
  <si>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</si>
  <si>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</si>
  <si>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</si>
  <si>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</si>
  <si>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</si>
  <si>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</si>
  <si>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</si>
  <si>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</si>
  <si>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</si>
  <si>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</si>
  <si>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</si>
  <si>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</si>
  <si>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</si>
  <si>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</si>
  <si>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</si>
  <si>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</si>
  <si>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</si>
  <si>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</si>
  <si>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</si>
  <si>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</si>
  <si>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</si>
  <si>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</si>
  <si>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</si>
  <si>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</si>
  <si>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</si>
  <si>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</si>
  <si>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</si>
  <si>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</si>
  <si>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</si>
  <si>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</si>
  <si>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</si>
  <si>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</si>
  <si>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</si>
  <si>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</si>
  <si>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</si>
  <si>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</si>
  <si>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</si>
  <si>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</si>
  <si>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</si>
  <si>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</si>
  <si>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</si>
  <si>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</si>
  <si>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</si>
  <si>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</si>
  <si>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</si>
  <si>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</si>
  <si>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</si>
  <si>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</si>
  <si>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</si>
  <si>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</si>
  <si>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</si>
  <si>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</si>
  <si>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</si>
  <si>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</si>
  <si>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</si>
  <si>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</si>
  <si>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</si>
  <si>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</si>
  <si>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</si>
  <si>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</si>
  <si>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</si>
  <si>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</si>
  <si>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</si>
  <si>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</si>
  <si>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</si>
  <si>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</si>
  <si>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</si>
  <si>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</si>
  <si>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</si>
  <si>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</si>
  <si>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</si>
  <si>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</si>
  <si>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</si>
  <si>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</si>
  <si>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</si>
  <si>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</si>
  <si>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</si>
  <si>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</si>
  <si>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</si>
  <si>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</si>
  <si>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</si>
  <si>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</si>
  <si>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</si>
  <si>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</si>
  <si>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</si>
  <si>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</si>
  <si>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</si>
  <si>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</si>
  <si>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</si>
  <si>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</si>
  <si>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</si>
  <si>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</si>
  <si>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</si>
  <si>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</si>
  <si>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</si>
  <si>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</si>
  <si>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</si>
  <si>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</si>
  <si>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</si>
  <si>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</si>
  <si>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</si>
  <si>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</si>
  <si>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</si>
  <si>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</si>
  <si>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</si>
  <si>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</si>
  <si>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</si>
  <si>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</si>
  <si>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</si>
  <si>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</si>
  <si>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</si>
  <si>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</si>
  <si>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</si>
  <si>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</si>
  <si>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</si>
  <si>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</si>
  <si>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</si>
  <si>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</si>
  <si>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</si>
  <si>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</si>
  <si>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</si>
  <si>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</si>
  <si>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</si>
  <si>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</si>
  <si>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</si>
  <si>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</si>
  <si>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</si>
  <si>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</si>
  <si>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</si>
  <si>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</si>
  <si>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</si>
  <si>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</si>
  <si>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</si>
  <si>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</si>
  <si>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</si>
  <si>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</si>
  <si>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</si>
  <si>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</si>
  <si>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</si>
  <si>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</si>
  <si>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</si>
  <si>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</si>
  <si>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</si>
  <si>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</si>
  <si>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</si>
  <si>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</si>
  <si>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</si>
  <si>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</si>
  <si>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</si>
  <si>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</si>
  <si>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</si>
  <si>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</si>
  <si>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</si>
  <si>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</si>
  <si>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</si>
  <si>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</si>
  <si>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</si>
  <si>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</si>
  <si>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</si>
  <si>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</si>
  <si>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</si>
  <si>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</si>
  <si>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</si>
  <si>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</si>
  <si>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</si>
  <si>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</si>
  <si>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</si>
  <si>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</si>
  <si>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</si>
  <si>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</si>
  <si>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</si>
  <si>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</si>
  <si>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</si>
  <si>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</si>
  <si>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</si>
  <si>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</si>
  <si>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</si>
  <si>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</si>
  <si>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</si>
  <si>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</si>
  <si>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</si>
  <si>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</si>
  <si>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</si>
  <si>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</si>
  <si>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</si>
  <si>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</si>
  <si>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</si>
  <si>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</si>
  <si>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</si>
  <si>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</si>
  <si>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</si>
  <si>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</si>
  <si>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</si>
  <si>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</si>
  <si>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</si>
  <si>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</si>
  <si>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</si>
  <si>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</si>
  <si>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</si>
  <si>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</si>
  <si>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</si>
  <si>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</si>
  <si>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</si>
  <si>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</si>
  <si>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</si>
  <si>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</si>
  <si>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</si>
  <si>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</si>
  <si>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</si>
  <si>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</si>
  <si>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</si>
  <si>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</si>
  <si>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</si>
  <si>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</si>
  <si>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</si>
  <si>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</si>
  <si>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</si>
  <si>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</si>
  <si>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</si>
  <si>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</si>
  <si>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</si>
  <si>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</si>
  <si>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</si>
  <si>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</si>
  <si>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</si>
  <si>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</si>
  <si>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</si>
  <si>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</si>
  <si>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</si>
  <si>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</si>
  <si>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</si>
  <si>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</si>
  <si>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</si>
  <si>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</si>
  <si>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</si>
  <si>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</si>
  <si>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</si>
  <si>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</si>
  <si>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</si>
  <si>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</si>
  <si>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</si>
  <si>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</si>
  <si>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</si>
  <si>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</si>
  <si>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</si>
  <si>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</si>
  <si>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</si>
  <si>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</si>
  <si>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</si>
  <si>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</si>
  <si>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</si>
  <si>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</si>
  <si>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</si>
  <si>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</si>
  <si>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</si>
  <si>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</si>
  <si>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</si>
  <si>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</si>
  <si>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</si>
  <si>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</si>
  <si>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</si>
  <si>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</si>
  <si>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</si>
  <si>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</si>
  <si>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</si>
  <si>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</si>
  <si>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</si>
  <si>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</si>
  <si>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</si>
  <si>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</si>
  <si>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</si>
  <si>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</si>
  <si>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</si>
  <si>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</si>
  <si>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</si>
  <si>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</si>
  <si>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</si>
  <si>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</si>
  <si>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</si>
  <si>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</si>
  <si>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</si>
  <si>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</si>
  <si>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</si>
  <si>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</si>
  <si>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</si>
  <si>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</si>
  <si>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</si>
  <si>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</si>
  <si>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</si>
  <si>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</si>
  <si>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</si>
  <si>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</si>
  <si>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</si>
  <si>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</si>
  <si>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</si>
  <si>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</si>
  <si>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</si>
  <si>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</si>
  <si>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</si>
  <si>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</si>
  <si>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</si>
  <si>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</si>
  <si>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</si>
  <si>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</si>
  <si>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</si>
  <si>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</si>
  <si>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</si>
  <si>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</si>
  <si>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</si>
  <si>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</si>
  <si>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</si>
  <si>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</si>
  <si>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</si>
  <si>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</si>
  <si>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</si>
  <si>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</si>
  <si>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</si>
  <si>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</si>
  <si>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</si>
  <si>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</si>
  <si>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</si>
  <si>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</si>
  <si>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</si>
  <si>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</si>
  <si>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</si>
  <si>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</si>
  <si>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</si>
  <si>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</si>
  <si>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</si>
  <si>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</si>
  <si>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</si>
  <si>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</si>
  <si>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</si>
  <si>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</si>
  <si>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</si>
  <si>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</si>
  <si>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</si>
  <si>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</si>
  <si>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</si>
  <si>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</si>
  <si>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</si>
  <si>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</si>
  <si>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</si>
  <si>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</si>
  <si>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</si>
  <si>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</si>
  <si>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</si>
  <si>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</si>
  <si>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</si>
  <si>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</si>
  <si>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</si>
  <si>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</si>
  <si>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</si>
  <si>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</si>
  <si>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</si>
  <si>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</si>
  <si>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</si>
  <si>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</si>
  <si>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</si>
  <si>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</si>
  <si>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</si>
  <si>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</si>
  <si>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</si>
  <si>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</si>
  <si>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</si>
  <si>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</si>
  <si>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</si>
  <si>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</si>
  <si>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</si>
  <si>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</si>
  <si>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</si>
  <si>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</si>
  <si>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</si>
  <si>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</si>
  <si>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</si>
  <si>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</si>
  <si>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</si>
  <si>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</si>
  <si>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</si>
  <si>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</si>
  <si>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</si>
  <si>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</si>
  <si>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</si>
  <si>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</si>
  <si>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</si>
  <si>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</si>
  <si>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</si>
  <si>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</si>
  <si>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</si>
  <si>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</si>
  <si>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</si>
  <si>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</si>
  <si>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</si>
  <si>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</si>
  <si>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</si>
  <si>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</si>
  <si>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</si>
  <si>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</si>
  <si>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</si>
  <si>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</si>
  <si>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</si>
  <si>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</si>
  <si>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</si>
  <si>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</si>
  <si>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</si>
  <si>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</si>
  <si>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</si>
  <si>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</si>
  <si>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</si>
  <si>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</si>
  <si>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</si>
  <si>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</si>
  <si>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</si>
  <si>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</si>
  <si>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</si>
  <si>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</si>
  <si>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</si>
  <si>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</si>
  <si>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</si>
  <si>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</si>
  <si>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</si>
  <si>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</si>
  <si>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</si>
  <si>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</si>
  <si>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</si>
  <si>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</si>
  <si>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</si>
  <si>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</si>
  <si>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</si>
  <si>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</si>
  <si>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</si>
  <si>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</si>
  <si>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</si>
  <si>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</si>
  <si>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</si>
  <si>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</si>
  <si>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</si>
  <si>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</si>
  <si>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</si>
  <si>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</si>
  <si>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</si>
  <si>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</si>
  <si>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</si>
  <si>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</si>
  <si>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</si>
  <si>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</si>
  <si>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</si>
  <si>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</si>
  <si>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</si>
  <si>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</si>
  <si>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</si>
  <si>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</si>
  <si>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</si>
  <si>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</si>
  <si>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</si>
  <si>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</si>
  <si>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</si>
  <si>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</si>
  <si>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</si>
  <si>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</si>
  <si>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</si>
  <si>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</si>
  <si>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</si>
  <si>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</si>
  <si>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</si>
  <si>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</si>
  <si>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</si>
  <si>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</si>
  <si>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</si>
  <si>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</si>
  <si>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</si>
  <si>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</si>
  <si>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</si>
  <si>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</si>
  <si>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</si>
  <si>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</si>
  <si>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</si>
  <si>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</si>
  <si>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</si>
  <si>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</si>
  <si>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</si>
  <si>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</si>
  <si>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</si>
  <si>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</si>
  <si>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</si>
  <si>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</si>
  <si>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</si>
  <si>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</si>
  <si>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</si>
  <si>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</si>
  <si>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</si>
  <si>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</si>
  <si>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</si>
  <si>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</si>
  <si>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</si>
  <si>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</si>
  <si>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</si>
  <si>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</si>
  <si>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</si>
  <si>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</si>
  <si>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</si>
  <si>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</si>
  <si>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</si>
  <si>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</si>
  <si>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</si>
  <si>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</si>
  <si>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</si>
  <si>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</si>
  <si>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</si>
  <si>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</si>
  <si>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</si>
  <si>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</si>
  <si>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</si>
  <si>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</si>
  <si>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</si>
  <si>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</si>
  <si>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</si>
  <si>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</si>
  <si>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</si>
  <si>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</si>
  <si>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</si>
  <si>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</si>
  <si>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</si>
  <si>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</si>
  <si>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</si>
  <si>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</si>
  <si>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</si>
  <si>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</si>
  <si>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</si>
  <si>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</si>
  <si>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</si>
  <si>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</si>
  <si>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</si>
  <si>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</si>
  <si>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</si>
  <si>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</si>
  <si>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</si>
  <si>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</si>
  <si>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</si>
  <si>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</si>
  <si>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</si>
  <si>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</si>
  <si>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</si>
  <si>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</si>
  <si>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</si>
  <si>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</si>
  <si>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</si>
  <si>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</si>
  <si>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</si>
  <si>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</si>
  <si>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</si>
  <si>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</si>
  <si>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</si>
  <si>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</si>
  <si>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</si>
  <si>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</si>
  <si>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</si>
  <si>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</si>
  <si>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</si>
  <si>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</si>
  <si>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</si>
  <si>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</si>
  <si>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</si>
  <si>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</si>
  <si>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</si>
  <si>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</si>
  <si>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</si>
  <si>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</si>
  <si>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</si>
  <si>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</si>
  <si>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</si>
  <si>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</si>
  <si>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</si>
  <si>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</si>
  <si>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</si>
  <si>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</si>
  <si>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</si>
  <si>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</si>
  <si>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</si>
  <si>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</si>
  <si>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</si>
  <si>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</si>
  <si>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</si>
  <si>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</si>
  <si>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</si>
  <si>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</si>
  <si>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</si>
  <si>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</si>
  <si>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</si>
  <si>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</si>
  <si>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</si>
  <si>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</si>
  <si>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</si>
  <si>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</si>
  <si>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</si>
  <si>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</si>
  <si>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</si>
  <si>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</si>
  <si>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</si>
  <si>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</si>
  <si>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</si>
  <si>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</si>
  <si>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</si>
  <si>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</si>
  <si>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</si>
  <si>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</si>
  <si>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</si>
  <si>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</si>
  <si>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</si>
  <si>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</si>
  <si>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</si>
  <si>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</si>
  <si>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</si>
  <si>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</si>
  <si>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</si>
  <si>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</si>
  <si>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</si>
  <si>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</si>
  <si>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</si>
  <si>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</si>
  <si>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</si>
  <si>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</si>
  <si>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</si>
  <si>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</si>
  <si>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</si>
  <si>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</si>
  <si>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</si>
  <si>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</si>
  <si>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</si>
  <si>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Minimum</t>
  </si>
  <si>
    <t>Maximum</t>
  </si>
  <si>
    <t>Successful Goal</t>
  </si>
  <si>
    <t>Failed Goal</t>
  </si>
  <si>
    <t>Successful Pledge</t>
  </si>
  <si>
    <t>Failed Pledge</t>
  </si>
  <si>
    <t>Lower Quartile</t>
  </si>
  <si>
    <t>Upper Quartile</t>
  </si>
  <si>
    <t>Mean</t>
  </si>
  <si>
    <t>Range</t>
  </si>
  <si>
    <t>Series 1</t>
  </si>
  <si>
    <t>Series 2</t>
  </si>
  <si>
    <t>Series 3</t>
  </si>
  <si>
    <t>Series 4</t>
  </si>
  <si>
    <t>Series 5</t>
  </si>
  <si>
    <t>Summary Range</t>
  </si>
  <si>
    <t>Data  for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</si>
</sst>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00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A5030B"/>
      <name val="Consolas"/>
      <family val="3"/>
    </font>
    <font>
      <sz val="11"/>
      <color rgb="FFFF0000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0" fontId="0" fillId="0" borderId="0" xfId="0" applyAlignment="1"/>
    <xf numFmtId="165" fontId="1" fillId="0" borderId="0" xfId="0" applyNumberFormat="1" applyFont="1"/>
    <xf numFmtId="166" fontId="0" fillId="0" borderId="0" xfId="0" applyNumberFormat="1"/>
    <xf numFmtId="166" fontId="2" fillId="0" borderId="0" xfId="0" applyNumberFormat="1" applyFont="1"/>
    <xf numFmtId="166" fontId="4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306711081450548"/>
          <c:y val="3.52114370168785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B-4921-BD3E-C246FA2FCB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B-4921-BD3E-C246FA2FCB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B-4921-BD3E-C246FA2FCB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B-4921-BD3E-C246FA2FC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0517168"/>
        <c:axId val="78255968"/>
      </c:barChart>
      <c:catAx>
        <c:axId val="4305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5968"/>
        <c:crosses val="autoZero"/>
        <c:auto val="1"/>
        <c:lblAlgn val="ctr"/>
        <c:lblOffset val="100"/>
        <c:noMultiLvlLbl val="0"/>
      </c:catAx>
      <c:valAx>
        <c:axId val="782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41505658792650918"/>
          <c:y val="2.06030343768004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118845144356954E-2"/>
          <c:y val="9.8651814864605336E-2"/>
          <c:w val="0.87547223097112847"/>
          <c:h val="0.740207566737084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6-4534-9367-007B502D033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7-4449-A93B-1F3C56DF018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7-4449-A93B-1F3C56D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175552"/>
        <c:axId val="76176384"/>
      </c:barChart>
      <c:catAx>
        <c:axId val="761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6384"/>
        <c:crosses val="autoZero"/>
        <c:auto val="1"/>
        <c:lblAlgn val="ctr"/>
        <c:lblOffset val="100"/>
        <c:noMultiLvlLbl val="0"/>
      </c:catAx>
      <c:valAx>
        <c:axId val="7617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Statistics</a:t>
            </a:r>
          </a:p>
        </c:rich>
      </c:tx>
      <c:layout>
        <c:manualLayout>
          <c:xMode val="edge"/>
          <c:yMode val="edge"/>
          <c:x val="0.29475122403295434"/>
          <c:y val="3.87643814187567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A-496D-9A0D-D408FC3B3C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A-496D-9A0D-D408FC3B3C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8A-496D-9A0D-D408FC3B3C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8A-496D-9A0D-D408FC3B3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035632"/>
        <c:axId val="797034800"/>
      </c:lineChart>
      <c:catAx>
        <c:axId val="7970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34800"/>
        <c:crosses val="autoZero"/>
        <c:auto val="1"/>
        <c:lblAlgn val="ctr"/>
        <c:lblOffset val="100"/>
        <c:noMultiLvlLbl val="0"/>
      </c:catAx>
      <c:valAx>
        <c:axId val="79703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3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Campaign Goals Distribution vs Total Amount Pledged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139214591065812"/>
          <c:y val="0.14114354816412483"/>
          <c:w val="0.79827168662740688"/>
          <c:h val="0.62290354352748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'Descriptive Statistics'!$E$15</c:f>
              <c:strCache>
                <c:ptCount val="1"/>
                <c:pt idx="0">
                  <c:v>Series 1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'Descriptive Statistics'!$F$14:$I$14</c:f>
              <c:strCache>
                <c:ptCount val="4"/>
                <c:pt idx="0">
                  <c:v>Successful Goal</c:v>
                </c:pt>
                <c:pt idx="1">
                  <c:v>Failed Goal</c:v>
                </c:pt>
                <c:pt idx="2">
                  <c:v>Successful Pledge</c:v>
                </c:pt>
                <c:pt idx="3">
                  <c:v>Failed Pledge</c:v>
                </c:pt>
              </c:strCache>
            </c:strRef>
          </c:cat>
          <c:val>
            <c:numRef>
              <c:f>'Descriptive Statistics'!$F$15:$I$15</c:f>
              <c:numCache>
                <c:formatCode>"$"#,##0</c:formatCode>
                <c:ptCount val="4"/>
                <c:pt idx="0">
                  <c:v>10</c:v>
                </c:pt>
                <c:pt idx="1">
                  <c:v>100</c:v>
                </c:pt>
                <c:pt idx="2">
                  <c:v>13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9-4170-BD69-693E8B47F9B1}"/>
            </c:ext>
          </c:extLst>
        </c:ser>
        <c:ser>
          <c:idx val="1"/>
          <c:order val="1"/>
          <c:tx>
            <c:strRef>
              <c:f>'Descriptive Statistics'!$E$16</c:f>
              <c:strCache>
                <c:ptCount val="1"/>
                <c:pt idx="0">
                  <c:v>Series 2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'Descriptive Statistics'!$F$14:$I$14</c:f>
              <c:strCache>
                <c:ptCount val="4"/>
                <c:pt idx="0">
                  <c:v>Successful Goal</c:v>
                </c:pt>
                <c:pt idx="1">
                  <c:v>Failed Goal</c:v>
                </c:pt>
                <c:pt idx="2">
                  <c:v>Successful Pledge</c:v>
                </c:pt>
                <c:pt idx="3">
                  <c:v>Failed Pledge</c:v>
                </c:pt>
              </c:strCache>
            </c:strRef>
          </c:cat>
          <c:val>
            <c:numRef>
              <c:f>'Descriptive Statistics'!$F$16:$I$16</c:f>
              <c:numCache>
                <c:formatCode>"$"#,##0</c:formatCode>
                <c:ptCount val="4"/>
                <c:pt idx="0">
                  <c:v>1490</c:v>
                </c:pt>
                <c:pt idx="1">
                  <c:v>1900</c:v>
                </c:pt>
                <c:pt idx="2">
                  <c:v>1703.5074999999999</c:v>
                </c:pt>
                <c:pt idx="3">
                  <c:v>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49-4170-BD69-693E8B47F9B1}"/>
            </c:ext>
          </c:extLst>
        </c:ser>
        <c:ser>
          <c:idx val="2"/>
          <c:order val="2"/>
          <c:tx>
            <c:strRef>
              <c:f>'Descriptive Statistics'!$E$17</c:f>
              <c:strCache>
                <c:ptCount val="1"/>
                <c:pt idx="0">
                  <c:v>Series 3</c:v>
                </c:pt>
              </c:strCache>
            </c:strRef>
          </c:tx>
          <c:spPr>
            <a:solidFill>
              <a:schemeClr val="accent5">
                <a:alpha val="60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cat>
            <c:strRef>
              <c:f>'Descriptive Statistics'!$F$14:$I$14</c:f>
              <c:strCache>
                <c:ptCount val="4"/>
                <c:pt idx="0">
                  <c:v>Successful Goal</c:v>
                </c:pt>
                <c:pt idx="1">
                  <c:v>Failed Goal</c:v>
                </c:pt>
                <c:pt idx="2">
                  <c:v>Successful Pledge</c:v>
                </c:pt>
                <c:pt idx="3">
                  <c:v>Failed Pledge</c:v>
                </c:pt>
              </c:strCache>
            </c:strRef>
          </c:cat>
          <c:val>
            <c:numRef>
              <c:f>'Descriptive Statistics'!$F$17:$I$17</c:f>
              <c:numCache>
                <c:formatCode>"$"#,##0</c:formatCode>
                <c:ptCount val="4"/>
                <c:pt idx="0">
                  <c:v>1500</c:v>
                </c:pt>
                <c:pt idx="1">
                  <c:v>3000</c:v>
                </c:pt>
                <c:pt idx="2">
                  <c:v>1450.9925000000001</c:v>
                </c:pt>
                <c:pt idx="3">
                  <c:v>93.75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49-4170-BD69-693E8B47F9B1}"/>
            </c:ext>
          </c:extLst>
        </c:ser>
        <c:ser>
          <c:idx val="3"/>
          <c:order val="3"/>
          <c:tx>
            <c:strRef>
              <c:f>'Descriptive Statistics'!$E$18</c:f>
              <c:strCache>
                <c:ptCount val="1"/>
                <c:pt idx="0">
                  <c:v>Series 4</c:v>
                </c:pt>
              </c:strCache>
            </c:strRef>
          </c:tx>
          <c:spPr>
            <a:solidFill>
              <a:schemeClr val="accent5">
                <a:alpha val="60000"/>
              </a:schemeClr>
            </a:solidFill>
            <a:ln w="6350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'Descriptive Statistics'!$F$19:$I$19</c:f>
                <c:numCache>
                  <c:formatCode>General</c:formatCode>
                  <c:ptCount val="4"/>
                  <c:pt idx="0">
                    <c:v>95000</c:v>
                  </c:pt>
                  <c:pt idx="1">
                    <c:v>170000</c:v>
                  </c:pt>
                  <c:pt idx="2">
                    <c:v>94337</c:v>
                  </c:pt>
                  <c:pt idx="3">
                    <c:v>12020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'Descriptive Statistics'!$F$14:$I$14</c:f>
              <c:strCache>
                <c:ptCount val="4"/>
                <c:pt idx="0">
                  <c:v>Successful Goal</c:v>
                </c:pt>
                <c:pt idx="1">
                  <c:v>Failed Goal</c:v>
                </c:pt>
                <c:pt idx="2">
                  <c:v>Successful Pledge</c:v>
                </c:pt>
                <c:pt idx="3">
                  <c:v>Failed Pledge</c:v>
                </c:pt>
              </c:strCache>
            </c:strRef>
          </c:cat>
          <c:val>
            <c:numRef>
              <c:f>'Descriptive Statistics'!$F$18:$I$18</c:f>
              <c:numCache>
                <c:formatCode>"$"#,##0</c:formatCode>
                <c:ptCount val="4"/>
                <c:pt idx="0">
                  <c:v>2000</c:v>
                </c:pt>
                <c:pt idx="1">
                  <c:v>5000</c:v>
                </c:pt>
                <c:pt idx="2">
                  <c:v>2531.5</c:v>
                </c:pt>
                <c:pt idx="3">
                  <c:v>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49-4170-BD69-693E8B47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9479343"/>
        <c:axId val="1049466447"/>
      </c:barChart>
      <c:lineChart>
        <c:grouping val="standard"/>
        <c:varyColors val="0"/>
        <c:ser>
          <c:idx val="4"/>
          <c:order val="4"/>
          <c:tx>
            <c:strRef>
              <c:f>'Descriptive Statistics'!$E$10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0" cap="rnd" cmpd="dbl">
                <a:solidFill>
                  <a:schemeClr val="accent5"/>
                </a:solidFill>
              </a:ln>
              <a:effectLst/>
            </c:spPr>
          </c:marker>
          <c:cat>
            <c:strRef>
              <c:f>'Descriptive Statistics'!$F$14:$I$14</c:f>
              <c:strCache>
                <c:ptCount val="4"/>
                <c:pt idx="0">
                  <c:v>Successful Goal</c:v>
                </c:pt>
                <c:pt idx="1">
                  <c:v>Failed Goal</c:v>
                </c:pt>
                <c:pt idx="2">
                  <c:v>Successful Pledge</c:v>
                </c:pt>
                <c:pt idx="3">
                  <c:v>Failed Pledge</c:v>
                </c:pt>
              </c:strCache>
            </c:strRef>
          </c:cat>
          <c:val>
            <c:numRef>
              <c:f>'Descriptive Statistics'!$F$10:$I$10</c:f>
              <c:numCache>
                <c:formatCode>"$"#,##0</c:formatCode>
                <c:ptCount val="4"/>
                <c:pt idx="0">
                  <c:v>5048.8786407766993</c:v>
                </c:pt>
                <c:pt idx="1">
                  <c:v>10554.212</c:v>
                </c:pt>
                <c:pt idx="2">
                  <c:v>5601.5458009708727</c:v>
                </c:pt>
                <c:pt idx="3">
                  <c:v>558.65484000000004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B649-4170-BD69-693E8B47F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9479343"/>
        <c:axId val="1049466447"/>
      </c:lineChart>
      <c:catAx>
        <c:axId val="10494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66447"/>
        <c:crosses val="autoZero"/>
        <c:auto val="1"/>
        <c:lblAlgn val="ctr"/>
        <c:lblOffset val="100"/>
        <c:noMultiLvlLbl val="0"/>
      </c:catAx>
      <c:valAx>
        <c:axId val="104946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479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Campaign Goals Distribution vs Total Amount Pledged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ysClr val="windowText" lastClr="000000"/>
              </a:solidFill>
            </a:defRPr>
          </a:pPr>
          <a:r>
            <a:rPr lang="en-US" sz="1400" b="1" i="0" u="none" strike="noStrike" baseline="0">
              <a:solidFill>
                <a:sysClr val="windowText" lastClr="000000"/>
              </a:solidFill>
              <a:latin typeface="Calibri" panose="020F0502020204030204"/>
            </a:rPr>
            <a:t>Campaign Goals Distribution vs Total Amount Pledged Distribution</a:t>
          </a:r>
        </a:p>
      </cx:txPr>
    </cx:title>
    <cx:plotArea>
      <cx:plotAreaRegion>
        <cx:series layoutId="boxWhisker" uniqueId="{49E360E6-4090-4818-B095-0E20D399E82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DFA198-A32E-4135-AB00-C1A3280247FD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790000021"/>
        <cx:tickLabels/>
      </cx:axis>
      <cx:axis id="1">
        <cx:valScaling/>
        <cx:majorGridlines/>
        <cx:tickLabels/>
        <cx:numFmt formatCode="$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ysClr val="windowText" lastClr="000000"/>
                </a:solidFill>
              </a:defRPr>
            </a:pPr>
            <a:endParaRPr lang="en-US" sz="9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ysClr val="windowText" lastClr="000000"/>
              </a:solidFill>
            </a:defRPr>
          </a:pPr>
          <a:endParaRPr lang="en-US" sz="900" b="1" i="0" u="none" strike="noStrike" baseline="0">
            <a:solidFill>
              <a:sysClr val="windowText" lastClr="000000"/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A16DD8-16E1-419B-9785-38B3F6712D2C}">
  <sheetPr codeName="Chart11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477837</xdr:colOff>
      <xdr:row>3</xdr:row>
      <xdr:rowOff>74611</xdr:rowOff>
    </xdr:from>
    <xdr:to>
      <xdr:col>19</xdr:col>
      <xdr:colOff>0</xdr:colOff>
      <xdr:row>34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5EA727-63AB-4286-8EB4-0D5ADBE99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1</xdr:row>
      <xdr:rowOff>9525</xdr:rowOff>
    </xdr:from>
    <xdr:to>
      <xdr:col>22</xdr:col>
      <xdr:colOff>590550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D87FD-3E0A-4FE3-913D-C92B30B6D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596899</xdr:colOff>
      <xdr:row>2</xdr:row>
      <xdr:rowOff>150812</xdr:rowOff>
    </xdr:from>
    <xdr:to>
      <xdr:col>20</xdr:col>
      <xdr:colOff>9524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424B8-3A21-4A4F-8D7A-ECC984769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150285</xdr:colOff>
      <xdr:row>1</xdr:row>
      <xdr:rowOff>8465</xdr:rowOff>
    </xdr:from>
    <xdr:to>
      <xdr:col>20</xdr:col>
      <xdr:colOff>110067</xdr:colOff>
      <xdr:row>23</xdr:row>
      <xdr:rowOff>105834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52998B0-58C9-4FDF-B904-2653F75C3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9529280-71E0-438D-9067-D5B4AF123A7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E1F667-D1A6-4C02-8020-EBE645D487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Nduwayo Ntore" refreshedDate="44543.917081481479" createdVersion="7" refreshedVersion="7" minRefreshableVersion="3" recordCount="4114" xr:uid="{AEE45867-5430-471F-B2E5-171EF6F728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 Paul Nduwayo Ntore" refreshedDate="44544.511931944442" createdVersion="7" refreshedVersion="7" minRefreshableVersion="3" recordCount="4114" xr:uid="{7C962C9E-33AC-4A5C-8C22-06573B7E97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47F77-A1B0-4638-81EF-6C99621DC51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FCB9C-E124-4C04-8574-0A4163880ED9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E9BE1-1294-42FD-9869-0FC0021DBA86}" name="PivotTable5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 filterMode="1"/>
  <dimension ref="A1:T4115"/>
  <sheetViews>
    <sheetView zoomScale="150" zoomScaleNormal="150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D1" sqref="D1:D384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1796875" bestFit="1" customWidth="1"/>
    <col min="16" max="16" width="15.90625" bestFit="1" customWidth="1"/>
    <col min="17" max="17" width="14.453125" bestFit="1" customWidth="1"/>
    <col min="18" max="18" width="11.1796875" bestFit="1" customWidth="1"/>
    <col min="19" max="19" width="22.0898437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>IFERROR(ROUND(E2/L2,2),0)</f>
        <v>63.92</v>
      </c>
      <c r="Q2" s="9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ref="P3:P66" si="1">IFERROR(ROUND(E3/L3,2),0)</f>
        <v>185.48</v>
      </c>
      <c r="Q3" s="9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9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9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9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9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9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9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9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9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9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9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9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9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9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9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9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9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9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9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9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9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9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9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9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9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9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9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9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9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9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9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9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9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9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9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9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9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9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9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9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9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9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9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9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9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9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9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9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9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9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9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9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9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9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9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9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9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8">
        <f t="shared" si="1"/>
        <v>86.67</v>
      </c>
      <c r="Q66" s="9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8">
        <f t="shared" ref="P67:P130" si="5">IFERROR(ROUND(E67/L67,2),0)</f>
        <v>132.05000000000001</v>
      </c>
      <c r="Q67" s="9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9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9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9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9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9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9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9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9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9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9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9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9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9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9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9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9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9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9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9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9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9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9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9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9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9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9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9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9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9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9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9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9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9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9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9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9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9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9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9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9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9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9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9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9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9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9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9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9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9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9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9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9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9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9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9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8">
        <f t="shared" si="5"/>
        <v>311.17</v>
      </c>
      <c r="Q130" s="9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8">
        <f t="shared" ref="P131:P194" si="9">IFERROR(ROUND(E131/L131,2),0)</f>
        <v>0</v>
      </c>
      <c r="Q131" s="9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9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9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9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9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9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9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9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9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9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9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9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9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9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9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9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9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9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9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9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9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9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9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9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9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9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9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9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9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9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9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9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9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9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9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9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9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9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9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9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9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9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9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9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9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9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9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9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9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9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9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9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9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9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9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9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9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8">
        <f t="shared" si="9"/>
        <v>5.67</v>
      </c>
      <c r="Q194" s="9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8">
        <f t="shared" ref="P195:P258" si="13">IFERROR(ROUND(E195/L195,2),0)</f>
        <v>0</v>
      </c>
      <c r="Q195" s="9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9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9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9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9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9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9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9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9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9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9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9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9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9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9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9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9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9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9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9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9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9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9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9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9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9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9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9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9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9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9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9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9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9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9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9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9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9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9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9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9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9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9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9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9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9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9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9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9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9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9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9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9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9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9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9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9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8">
        <f t="shared" si="13"/>
        <v>65.760000000000005</v>
      </c>
      <c r="Q258" s="9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8">
        <f t="shared" ref="P259:P322" si="17">IFERROR(ROUND(E259/L259,2),0)</f>
        <v>66.7</v>
      </c>
      <c r="Q259" s="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9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9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9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9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9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9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9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9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9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9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9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9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9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9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9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9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9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9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9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9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9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9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9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9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9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9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9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9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9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9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9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9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9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9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9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9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9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9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9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9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9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9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9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9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9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9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9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9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9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9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9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9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9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9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9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9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8">
        <f t="shared" si="17"/>
        <v>134.91</v>
      </c>
      <c r="Q322" s="9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8">
        <f t="shared" ref="P323:P386" si="21">IFERROR(ROUND(E323/L323,2),0)</f>
        <v>106.62</v>
      </c>
      <c r="Q323" s="9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9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9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9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9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9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9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9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9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9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9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9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9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9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9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9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9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9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9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9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9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9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9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9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9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9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9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9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9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9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9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9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9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9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9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9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9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9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9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9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9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9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9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9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9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9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9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9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9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9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9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9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9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9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9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9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9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8">
        <f t="shared" si="21"/>
        <v>58.54</v>
      </c>
      <c r="Q386" s="9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8">
        <f t="shared" ref="P387:P450" si="25">IFERROR(ROUND(E387/L387,2),0)</f>
        <v>111.8</v>
      </c>
      <c r="Q387" s="9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9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9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9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9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9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9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9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9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9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9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9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9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9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9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9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9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9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9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9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9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9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9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9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9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9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9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9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9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9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9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9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9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9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9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9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9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9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9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9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9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9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9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9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9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9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9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9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9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9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9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9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9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9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9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9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8">
        <f t="shared" si="25"/>
        <v>20.5</v>
      </c>
      <c r="Q450" s="9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8">
        <f t="shared" ref="P451:P514" si="29">IFERROR(ROUND(E451/L451,2),0)</f>
        <v>9</v>
      </c>
      <c r="Q451" s="9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9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9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9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9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9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9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9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9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9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9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9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9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9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9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9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9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9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9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9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9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9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9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9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9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9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9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9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9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9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9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9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9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9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9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9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9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9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9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9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9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9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9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9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9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9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9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9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9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9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9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9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9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9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9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9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9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8">
        <f t="shared" si="29"/>
        <v>5.5</v>
      </c>
      <c r="Q514" s="9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8">
        <f t="shared" ref="P515:P578" si="33">IFERROR(ROUND(E515/L515,2),0)</f>
        <v>102.38</v>
      </c>
      <c r="Q515" s="9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9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9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9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9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9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9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9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9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9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9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9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9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9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9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9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9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9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9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9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9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9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9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9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9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9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9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9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9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9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9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9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9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9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9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9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9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9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9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9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9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9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9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9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9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9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9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9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9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9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9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9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9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9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9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9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9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8">
        <f t="shared" si="33"/>
        <v>1</v>
      </c>
      <c r="Q578" s="9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8">
        <f t="shared" ref="P579:P642" si="37">IFERROR(ROUND(E579/L579,2),0)</f>
        <v>10</v>
      </c>
      <c r="Q579" s="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9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9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9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9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9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9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9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9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9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9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9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9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9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9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9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9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9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9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9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9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9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9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9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9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9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9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9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9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9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9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9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9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9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9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9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9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9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9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9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9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9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9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9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9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9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9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9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9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9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9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9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9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9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9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9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9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8">
        <f t="shared" si="37"/>
        <v>50.5</v>
      </c>
      <c r="Q642" s="9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8">
        <f t="shared" ref="P643:P706" si="41">IFERROR(ROUND(E643/L643,2),0)</f>
        <v>151.32</v>
      </c>
      <c r="Q643" s="9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9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9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9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9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9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9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9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9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9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9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9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9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9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9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9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9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9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9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9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9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9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9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9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9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9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9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9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9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9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9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9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9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9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9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9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9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9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9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9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9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9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9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9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9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9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9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9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9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9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9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9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9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9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9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9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9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8">
        <f t="shared" si="41"/>
        <v>120.25</v>
      </c>
      <c r="Q706" s="9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8">
        <f t="shared" ref="P707:P770" si="45">IFERROR(ROUND(E707/L707,2),0)</f>
        <v>195.4</v>
      </c>
      <c r="Q707" s="9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9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9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9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9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9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9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9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9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9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9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9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9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9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9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9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9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9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9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9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9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9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9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9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9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9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9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9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9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9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9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9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9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9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9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9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9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9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9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9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9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9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9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9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9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9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9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9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9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9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9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9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9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9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9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9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8">
        <f t="shared" si="45"/>
        <v>0</v>
      </c>
      <c r="Q770" s="9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8">
        <f t="shared" ref="P771:P834" si="49">IFERROR(ROUND(E771/L771,2),0)</f>
        <v>31.85</v>
      </c>
      <c r="Q771" s="9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9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9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9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9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9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9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9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9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9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9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9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9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9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9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9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9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9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9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9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9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9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9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9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9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9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9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9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9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9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9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9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9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9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9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9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9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9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9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9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9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9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9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9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9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9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9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9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9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9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9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9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9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9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9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9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9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8">
        <f t="shared" si="49"/>
        <v>97.99</v>
      </c>
      <c r="Q834" s="9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8">
        <f t="shared" ref="P835:P898" si="53">IFERROR(ROUND(E835/L835,2),0)</f>
        <v>148.78</v>
      </c>
      <c r="Q835" s="9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9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9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9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9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9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9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9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9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9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9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9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9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9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9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9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9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9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9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9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9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9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9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9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9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9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9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9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9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9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9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9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9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9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9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9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9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9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9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9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9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9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9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9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9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9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9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9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9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9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9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9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9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9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9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9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9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8">
        <f t="shared" si="53"/>
        <v>44.44</v>
      </c>
      <c r="Q898" s="9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8">
        <f t="shared" ref="P899:P962" si="57">IFERROR(ROUND(E899/L899,2),0)</f>
        <v>0</v>
      </c>
      <c r="Q899" s="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9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9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9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9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9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9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9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9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9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9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9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9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9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9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9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9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9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9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9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9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9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9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9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9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9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9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9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9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9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9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9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9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9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9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9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9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9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9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9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9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9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9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9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9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9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9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9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9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9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9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9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9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9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9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9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9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8">
        <f t="shared" si="57"/>
        <v>136.46</v>
      </c>
      <c r="Q962" s="9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8">
        <f t="shared" ref="P963:P1026" si="61">IFERROR(ROUND(E963/L963,2),0)</f>
        <v>364.35</v>
      </c>
      <c r="Q963" s="9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9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9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9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9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9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9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9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9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9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9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9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9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9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9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9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9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9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9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9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9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9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9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9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9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9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9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9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9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9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9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9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9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9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9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9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9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9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9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9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9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9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9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9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9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9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9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9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9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9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9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9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9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9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9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9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9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8">
        <f t="shared" si="61"/>
        <v>388.98</v>
      </c>
      <c r="Q1026" s="9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8">
        <f t="shared" ref="P1027:P1090" si="65">IFERROR(ROUND(E1027/L1027,2),0)</f>
        <v>71.849999999999994</v>
      </c>
      <c r="Q1027" s="9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9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9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9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9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9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9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9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9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9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9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9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9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9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9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9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9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9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9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9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9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9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9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9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9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9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9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9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9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9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9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9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9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9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9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9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9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9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9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9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9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9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9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9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9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9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9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9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9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9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9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9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9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9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9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9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8">
        <f t="shared" si="65"/>
        <v>43.42</v>
      </c>
      <c r="Q1090" s="9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8">
        <f t="shared" ref="P1091:P1154" si="69">IFERROR(ROUND(E1091/L1091,2),0)</f>
        <v>23.96</v>
      </c>
      <c r="Q1091" s="9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9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9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9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9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9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9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9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9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9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9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9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9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9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9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9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9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9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9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9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9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9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9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9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9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9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9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9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9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9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9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9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9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9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9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9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9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9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9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9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9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9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9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9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9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9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9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9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9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9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9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9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9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9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9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9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9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8">
        <f t="shared" si="69"/>
        <v>60.73</v>
      </c>
      <c r="Q1154" s="9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8">
        <f t="shared" ref="P1155:P1218" si="73">IFERROR(ROUND(E1155/L1155,2),0)</f>
        <v>50</v>
      </c>
      <c r="Q1155" s="9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9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9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9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9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9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9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9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9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9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9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9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9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9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9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9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9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9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9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9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9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9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9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9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9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9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9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9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9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9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9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9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9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9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9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9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9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9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9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9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9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9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9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9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9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9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9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9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9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9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9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9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9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9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9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9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9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8">
        <f t="shared" si="73"/>
        <v>91.88</v>
      </c>
      <c r="Q1218" s="9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8">
        <f t="shared" ref="P1219:P1282" si="77">IFERROR(ROUND(E1219/L1219,2),0)</f>
        <v>148.57</v>
      </c>
      <c r="Q1219" s="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9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9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9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9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9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9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9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9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9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9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9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9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9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9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9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9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9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9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9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9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9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9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9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9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9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9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9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9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9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9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9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9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9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9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9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9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9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9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9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9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9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9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9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9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9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9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9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9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9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9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9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9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9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9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9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9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8">
        <f t="shared" si="77"/>
        <v>127.98</v>
      </c>
      <c r="Q1282" s="9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8">
        <f t="shared" ref="P1283:P1346" si="81">IFERROR(ROUND(E1283/L1283,2),0)</f>
        <v>104.73</v>
      </c>
      <c r="Q1283" s="9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9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9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9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9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9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9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9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9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9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9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9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9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9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9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9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9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9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9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9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9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9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9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9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9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9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9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9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9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9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9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9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9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9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9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9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9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9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9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9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9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9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9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9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9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9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9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9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9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9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9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9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9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9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9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9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9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8">
        <f t="shared" si="81"/>
        <v>40.76</v>
      </c>
      <c r="Q1346" s="9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8">
        <f t="shared" ref="P1347:P1410" si="85">IFERROR(ROUND(E1347/L1347,2),0)</f>
        <v>53.57</v>
      </c>
      <c r="Q1347" s="9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9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9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9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9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9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9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9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9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9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9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9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9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9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9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9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9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9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9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9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9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9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9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9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9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9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9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9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9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9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9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9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9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9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9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9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9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9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9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9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9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9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9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9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9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9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9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9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9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9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9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9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9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9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9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9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8">
        <f t="shared" si="85"/>
        <v>12</v>
      </c>
      <c r="Q1410" s="9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8">
        <f t="shared" ref="P1411:P1474" si="89">IFERROR(ROUND(E1411/L1411,2),0)</f>
        <v>0</v>
      </c>
      <c r="Q1411" s="9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9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9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9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9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9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9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9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9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9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9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9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9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9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9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9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9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9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9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9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9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9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9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9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9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9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9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9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9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9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9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9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9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9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9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9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9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9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9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9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9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9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9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9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9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9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9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9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9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9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9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9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9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9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9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9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9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8">
        <f t="shared" si="89"/>
        <v>103.2</v>
      </c>
      <c r="Q1474" s="9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8">
        <f t="shared" ref="P1475:P1538" si="93">IFERROR(ROUND(E1475/L1475,2),0)</f>
        <v>38.46</v>
      </c>
      <c r="Q1475" s="9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9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9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9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9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9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9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9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9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9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9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9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9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9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9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9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9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9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9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9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9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9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9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9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9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9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9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9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9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9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9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9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9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9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9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9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9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9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9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9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9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9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9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9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9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9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9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9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9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9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9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9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9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9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9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9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9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8">
        <f t="shared" si="93"/>
        <v>66.02</v>
      </c>
      <c r="Q1538" s="9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8">
        <f t="shared" ref="P1539:P1602" si="97">IFERROR(ROUND(E1539/L1539,2),0)</f>
        <v>96.38</v>
      </c>
      <c r="Q1539" s="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9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9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9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9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9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9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9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9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9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9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9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9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9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9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9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9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9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9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9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9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9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9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9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9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9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9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9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9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9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9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9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9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9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9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9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9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9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9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9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9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9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9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9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9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9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9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9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9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9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9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9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9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9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9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9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9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8">
        <f t="shared" si="97"/>
        <v>40.78</v>
      </c>
      <c r="Q1602" s="9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8">
        <f t="shared" ref="P1603:P1666" si="101">IFERROR(ROUND(E1603/L1603,2),0)</f>
        <v>48.33</v>
      </c>
      <c r="Q1603" s="9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9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9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9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9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9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9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9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9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9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9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9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9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9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9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9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9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9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9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9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9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9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9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9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9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9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9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9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9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9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9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9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9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9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9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9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9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9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9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9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9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9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9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9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9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9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9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9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9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9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9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9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9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9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9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9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9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8">
        <f t="shared" si="101"/>
        <v>34.380000000000003</v>
      </c>
      <c r="Q1666" s="9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8">
        <f t="shared" ref="P1667:P1730" si="105">IFERROR(ROUND(E1667/L1667,2),0)</f>
        <v>44.96</v>
      </c>
      <c r="Q1667" s="9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9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9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9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9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9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9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9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9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9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9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9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9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9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9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9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9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9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9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9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9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9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9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9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9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9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9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9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9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9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9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9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9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9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9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9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9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9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9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9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9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9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9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9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9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9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9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9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9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9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9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9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9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9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9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9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8">
        <f t="shared" si="105"/>
        <v>122.14</v>
      </c>
      <c r="Q1730" s="9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8">
        <f t="shared" ref="P1731:P1794" si="109">IFERROR(ROUND(E1731/L1731,2),0)</f>
        <v>0</v>
      </c>
      <c r="Q1731" s="9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9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9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9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9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9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9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9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9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9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9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9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9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9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9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9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9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9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9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9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9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9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9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9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9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9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9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9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9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9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9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9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9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9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9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9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9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9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9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9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9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9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9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9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9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9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9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9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9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9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9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9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9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9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9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9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9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8">
        <f t="shared" si="109"/>
        <v>109.94</v>
      </c>
      <c r="Q1794" s="9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8">
        <f t="shared" ref="P1795:P1858" si="113">IFERROR(ROUND(E1795/L1795,2),0)</f>
        <v>20</v>
      </c>
      <c r="Q1795" s="9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9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9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9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9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9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9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9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9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9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9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9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9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9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9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9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9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9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9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9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9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9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9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9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9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9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9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9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9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9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9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9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9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9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9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9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9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9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9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9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9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9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9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9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9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9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9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9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9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9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9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9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9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9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9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9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9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8">
        <f t="shared" si="113"/>
        <v>53.29</v>
      </c>
      <c r="Q1858" s="9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8">
        <f t="shared" ref="P1859:P1922" si="117">IFERROR(ROUND(E1859/L1859,2),0)</f>
        <v>136.36000000000001</v>
      </c>
      <c r="Q1859" s="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9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9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9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9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9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9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9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9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9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9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9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9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9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9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9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9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9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9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9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9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9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9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9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9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9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9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9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9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9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9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9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9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9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9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9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9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9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9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9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9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9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9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9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9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9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9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9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9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9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9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9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9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9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9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9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9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8">
        <f t="shared" si="117"/>
        <v>40.98</v>
      </c>
      <c r="Q1922" s="9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8">
        <f t="shared" ref="P1923:P1986" si="121">IFERROR(ROUND(E1923/L1923,2),0)</f>
        <v>54</v>
      </c>
      <c r="Q1923" s="9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9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9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9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9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9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9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9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9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9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9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9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9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9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9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9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9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9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9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9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9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9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9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9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9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9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9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9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9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9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9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9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9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9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9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9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9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9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9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9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9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9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9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9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9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9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9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9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9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9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9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9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9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9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9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9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9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8">
        <f t="shared" si="121"/>
        <v>453.14</v>
      </c>
      <c r="Q1986" s="9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8">
        <f t="shared" ref="P1987:P2050" si="125">IFERROR(ROUND(E1987/L1987,2),0)</f>
        <v>12.75</v>
      </c>
      <c r="Q1987" s="9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9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9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9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9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9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9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9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9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9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9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9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9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9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9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9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9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9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9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9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9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9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9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9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9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9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9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9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9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9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9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9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9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9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9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9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9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9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9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9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9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9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9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9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9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9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9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9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9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9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9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9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9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9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9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9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8">
        <f t="shared" si="125"/>
        <v>91.83</v>
      </c>
      <c r="Q2050" s="9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8">
        <f t="shared" ref="P2051:P2114" si="129">IFERROR(ROUND(E2051/L2051,2),0)</f>
        <v>80.989999999999995</v>
      </c>
      <c r="Q2051" s="9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9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9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9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9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9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9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9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9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9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9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9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9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9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9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9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9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9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9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9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9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9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9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9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9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9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9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9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9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9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9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9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9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9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9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9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9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9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9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9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9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9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9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9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9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9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9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9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9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9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9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9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9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9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9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9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9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8">
        <f t="shared" si="129"/>
        <v>27.27</v>
      </c>
      <c r="Q2114" s="9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8">
        <f t="shared" ref="P2115:P2178" si="133">IFERROR(ROUND(E2115/L2115,2),0)</f>
        <v>68.599999999999994</v>
      </c>
      <c r="Q2115" s="9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9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9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9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9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9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9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9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9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9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9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9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9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9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9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9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9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9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9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9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9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9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9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9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9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9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9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9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9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9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9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9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9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9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9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9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9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9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9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9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9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9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9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9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9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9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9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9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9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9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9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9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9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9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9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9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9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8">
        <f t="shared" si="133"/>
        <v>88.75</v>
      </c>
      <c r="Q2178" s="9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8">
        <f t="shared" ref="P2179:P2242" si="137">IFERROR(ROUND(E2179/L2179,2),0)</f>
        <v>65.87</v>
      </c>
      <c r="Q2179" s="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9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9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9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9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9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9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9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9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9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9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9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9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9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9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9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9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9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9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9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9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9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9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9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9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9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9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9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9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9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9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9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9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9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9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9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9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9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9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9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9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9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9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9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9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9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9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9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9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9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9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9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9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9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9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9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9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8">
        <f t="shared" si="137"/>
        <v>140.97999999999999</v>
      </c>
      <c r="Q2242" s="9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8">
        <f t="shared" ref="P2243:P2306" si="141">IFERROR(ROUND(E2243/L2243,2),0)</f>
        <v>49.47</v>
      </c>
      <c r="Q2243" s="9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9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9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9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9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9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9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9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9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9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9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9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9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9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9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9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9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9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9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9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9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9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9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9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9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9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9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9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9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9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9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9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9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9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9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9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9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9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9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9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9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9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9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9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9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9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9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9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9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9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9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9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9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9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9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9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9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8">
        <f t="shared" si="141"/>
        <v>53.47</v>
      </c>
      <c r="Q2306" s="9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8">
        <f t="shared" ref="P2307:P2370" si="145">IFERROR(ROUND(E2307/L2307,2),0)</f>
        <v>109.11</v>
      </c>
      <c r="Q2307" s="9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9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9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9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9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9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9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9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9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9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9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9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9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9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9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9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9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9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9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9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9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9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9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9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9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9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9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9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9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9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9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9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9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9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9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9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9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9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9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9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9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9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9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9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9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9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9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9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9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9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9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9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9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9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9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9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8">
        <f t="shared" si="145"/>
        <v>50</v>
      </c>
      <c r="Q2370" s="9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8">
        <f t="shared" ref="P2371:P2434" si="149">IFERROR(ROUND(E2371/L2371,2),0)</f>
        <v>0</v>
      </c>
      <c r="Q2371" s="9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9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9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9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9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9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9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9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9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9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9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9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9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9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9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9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9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9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9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9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9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9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9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9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9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9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9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9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9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9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9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9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9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9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9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9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9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9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9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9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9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9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9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9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9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9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9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9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9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9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9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9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9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9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9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9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9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8">
        <f t="shared" si="149"/>
        <v>1</v>
      </c>
      <c r="Q2434" s="9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8">
        <f t="shared" ref="P2435:P2498" si="153">IFERROR(ROUND(E2435/L2435,2),0)</f>
        <v>0</v>
      </c>
      <c r="Q2435" s="9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9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9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9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9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9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9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9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9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9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9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9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9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9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9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9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9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9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9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9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9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9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9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9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9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9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9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9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9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9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9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9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9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9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9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9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9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9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9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9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9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9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9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9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9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9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9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9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9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9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9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9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9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9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9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9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9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8">
        <f t="shared" si="153"/>
        <v>600</v>
      </c>
      <c r="Q2498" s="9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8">
        <f t="shared" ref="P2499:P2562" si="157">IFERROR(ROUND(E2499/L2499,2),0)</f>
        <v>80.55</v>
      </c>
      <c r="Q2499" s="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9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9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9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9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9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9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9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9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9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9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9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9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9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9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9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9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9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9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9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9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9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9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9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9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9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9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9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9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9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9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9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9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9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9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9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9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9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9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9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9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9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9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9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9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9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9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9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9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9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9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9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9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9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9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9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9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8">
        <f t="shared" si="157"/>
        <v>143</v>
      </c>
      <c r="Q2562" s="9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8">
        <f t="shared" ref="P2563:P2626" si="161">IFERROR(ROUND(E2563/L2563,2),0)</f>
        <v>0</v>
      </c>
      <c r="Q2563" s="9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9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9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9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9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9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9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9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9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9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9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9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9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9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9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9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9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9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9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9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9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9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9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9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9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9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9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9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9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9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9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9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9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9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9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9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9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9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9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9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9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9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9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9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9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9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9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9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9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9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9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9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9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9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9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9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9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8">
        <f t="shared" si="161"/>
        <v>31.82</v>
      </c>
      <c r="Q2626" s="9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8">
        <f t="shared" ref="P2627:P2690" si="165">IFERROR(ROUND(E2627/L2627,2),0)</f>
        <v>27.58</v>
      </c>
      <c r="Q2627" s="9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9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9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9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9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9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9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9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9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9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9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9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9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9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9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9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9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9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9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9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9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9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9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9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9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9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9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9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9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9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9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9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9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9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9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9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9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9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9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9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9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9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9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9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9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9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9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9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9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9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9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9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9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9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9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9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8">
        <f t="shared" si="165"/>
        <v>5.29</v>
      </c>
      <c r="Q2690" s="9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8">
        <f t="shared" ref="P2691:P2754" si="169">IFERROR(ROUND(E2691/L2691,2),0)</f>
        <v>1</v>
      </c>
      <c r="Q2691" s="9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9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9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9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9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9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9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9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9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9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9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9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9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9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9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9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9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9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9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9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9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9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9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9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9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9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9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9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9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9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9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9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9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9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9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9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9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9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9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9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9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9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9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9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9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9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9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9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9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9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9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9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9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9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9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9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9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8">
        <f t="shared" si="169"/>
        <v>39.29</v>
      </c>
      <c r="Q2754" s="9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8">
        <f t="shared" ref="P2755:P2818" si="173">IFERROR(ROUND(E2755/L2755,2),0)</f>
        <v>47.5</v>
      </c>
      <c r="Q2755" s="9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9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9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9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9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9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9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9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9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9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9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9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9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9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9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9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9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9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9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9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9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9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9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9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9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9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9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9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9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9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9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9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9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9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9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9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9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9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9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9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9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9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9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9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9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9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9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9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9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9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9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9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9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9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9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9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9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8">
        <f t="shared" si="173"/>
        <v>25.13</v>
      </c>
      <c r="Q2818" s="9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8">
        <f t="shared" ref="P2819:P2882" si="177">IFERROR(ROUND(E2819/L2819,2),0)</f>
        <v>23.64</v>
      </c>
      <c r="Q2819" s="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9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9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9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9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9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9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9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9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9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9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9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9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9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9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9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9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9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9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9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9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9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9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9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9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9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9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9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9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9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9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9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9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9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9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9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9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9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9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9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9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9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9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9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9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9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9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9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9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9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9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9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9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9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9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9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9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8">
        <f t="shared" si="177"/>
        <v>96.55</v>
      </c>
      <c r="Q2882" s="9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8">
        <f t="shared" ref="P2883:P2946" si="181">IFERROR(ROUND(E2883/L2883,2),0)</f>
        <v>0</v>
      </c>
      <c r="Q2883" s="9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9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9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9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9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9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9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9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9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9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9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9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9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9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9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9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9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9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9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9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9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9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9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9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9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9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9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9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9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9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9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9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9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9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9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9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9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9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9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9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9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9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9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9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9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9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9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9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9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9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9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9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9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9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9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9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9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8">
        <f t="shared" si="181"/>
        <v>100</v>
      </c>
      <c r="Q2946" s="9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8">
        <f t="shared" ref="P2947:P3010" si="185">IFERROR(ROUND(E2947/L2947,2),0)</f>
        <v>0</v>
      </c>
      <c r="Q2947" s="9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9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9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9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9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9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9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9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9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9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9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9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9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9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9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9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9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9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9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9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9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9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9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9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9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9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9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9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9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9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9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9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9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9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9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9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9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9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9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9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9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9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9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9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9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9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9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9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9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9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9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9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9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9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9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9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8">
        <f t="shared" si="185"/>
        <v>116.73</v>
      </c>
      <c r="Q3010" s="9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8">
        <f t="shared" ref="P3011:P3074" si="189">IFERROR(ROUND(E3011/L3011,2),0)</f>
        <v>233.9</v>
      </c>
      <c r="Q3011" s="9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9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9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9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9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9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9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9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9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9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9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9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9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9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9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9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9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9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9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9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9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9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9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9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9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9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9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9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9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9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9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9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9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9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9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9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9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9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9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9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9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9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9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9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9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9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9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9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9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9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9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9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9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9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9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9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9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8">
        <f t="shared" si="189"/>
        <v>1</v>
      </c>
      <c r="Q3074" s="9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8">
        <f t="shared" ref="P3075:P3138" si="193">IFERROR(ROUND(E3075/L3075,2),0)</f>
        <v>92.14</v>
      </c>
      <c r="Q3075" s="9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9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9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9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9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9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9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9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9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9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9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9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9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9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9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9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9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9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9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9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9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9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9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9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9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9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9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9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9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9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9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9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9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9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9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9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9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9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9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9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9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9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9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9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9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9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9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9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9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9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9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9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9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9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9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9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9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8">
        <f t="shared" si="193"/>
        <v>29.05</v>
      </c>
      <c r="Q3138" s="9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8">
        <f t="shared" ref="P3139:P3202" si="197">IFERROR(ROUND(E3139/L3139,2),0)</f>
        <v>50</v>
      </c>
      <c r="Q3139" s="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9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9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9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9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9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9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9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9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9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9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9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9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9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9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9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9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9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9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9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9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9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9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9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9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9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9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9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9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9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9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9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9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9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9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9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9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9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9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9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9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9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9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9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9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9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9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9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9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9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9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9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9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9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9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9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9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8">
        <f t="shared" si="197"/>
        <v>1</v>
      </c>
      <c r="Q3202" s="9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8">
        <f t="shared" ref="P3203:P3266" si="201">IFERROR(ROUND(E3203/L3203,2),0)</f>
        <v>12.5</v>
      </c>
      <c r="Q3203" s="9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9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9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9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9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9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9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9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9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9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9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9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9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9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9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9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9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9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9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9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9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9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9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9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9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9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9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9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9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9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9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9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9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9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9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9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9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9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9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9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9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9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9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9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9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9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9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9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9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9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9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9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9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9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9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9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9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8">
        <f t="shared" si="201"/>
        <v>52.55</v>
      </c>
      <c r="Q3266" s="9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8">
        <f t="shared" ref="P3267:P3330" si="205">IFERROR(ROUND(E3267/L3267,2),0)</f>
        <v>70.290000000000006</v>
      </c>
      <c r="Q3267" s="9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9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9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9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9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9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9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9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9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9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9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9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9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9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9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9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9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9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9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9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9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9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9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9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9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9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9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9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9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9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9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9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9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9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9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9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9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9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9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9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9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9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9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9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9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9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9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9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9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9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9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9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9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9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9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9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8">
        <f t="shared" si="205"/>
        <v>292.77999999999997</v>
      </c>
      <c r="Q3330" s="9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8">
        <f t="shared" ref="P3331:P3394" si="209">IFERROR(ROUND(E3331/L3331,2),0)</f>
        <v>44.92</v>
      </c>
      <c r="Q3331" s="9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9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9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9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9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9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9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9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9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9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9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9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9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9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9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9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9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9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9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9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9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9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9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9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9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9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9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9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9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9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9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9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9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9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9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9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9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9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9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9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9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9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9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9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9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9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9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9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9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9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9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9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9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9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9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9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9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8">
        <f t="shared" si="209"/>
        <v>41.67</v>
      </c>
      <c r="Q3394" s="9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8">
        <f t="shared" ref="P3395:P3458" si="213">IFERROR(ROUND(E3395/L3395,2),0)</f>
        <v>36.07</v>
      </c>
      <c r="Q3395" s="9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9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9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9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9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9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9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9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9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9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9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9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9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9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9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9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9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9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9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9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9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9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9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9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9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9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9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9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9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9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9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9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9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9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9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9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9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9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9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9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9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9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9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9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9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9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9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9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9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9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9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9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9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9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9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9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9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8">
        <f t="shared" si="213"/>
        <v>358.69</v>
      </c>
      <c r="Q3458" s="9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8">
        <f t="shared" ref="P3459:P3522" si="217">IFERROR(ROUND(E3459/L3459,2),0)</f>
        <v>50.98</v>
      </c>
      <c r="Q3459" s="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9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9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9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9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9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9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9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9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9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9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9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9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9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9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9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9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9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9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9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9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9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9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9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9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9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9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9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9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9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9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9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9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9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9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9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9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9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9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9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9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9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9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9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9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9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9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9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9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9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9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9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9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9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9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9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9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8">
        <f t="shared" si="217"/>
        <v>95.95</v>
      </c>
      <c r="Q3522" s="9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8">
        <f t="shared" ref="P3523:P3586" si="221">IFERROR(ROUND(E3523/L3523,2),0)</f>
        <v>45.62</v>
      </c>
      <c r="Q3523" s="9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9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9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9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9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9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9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9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9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9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9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9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9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9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9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9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9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9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9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9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9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9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9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9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9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9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9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9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9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9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9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9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9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9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9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9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9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9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9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9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9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9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9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9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9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9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9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9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9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9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9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9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9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9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9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9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9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8">
        <f t="shared" si="221"/>
        <v>30.94</v>
      </c>
      <c r="Q3586" s="9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8">
        <f t="shared" ref="P3587:P3650" si="225">IFERROR(ROUND(E3587/L3587,2),0)</f>
        <v>176.09</v>
      </c>
      <c r="Q3587" s="9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9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9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9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9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9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9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9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9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9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9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9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9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9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9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9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9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9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9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9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9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9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9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9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9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9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9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9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9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9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9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9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9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9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9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9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9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9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9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9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9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9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9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9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9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9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9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9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9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9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9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9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9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9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9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9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8">
        <f t="shared" si="225"/>
        <v>550.04</v>
      </c>
      <c r="Q3650" s="9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8">
        <f t="shared" ref="P3651:P3714" si="229">IFERROR(ROUND(E3651/L3651,2),0)</f>
        <v>97.5</v>
      </c>
      <c r="Q3651" s="9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9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9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9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9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9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9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9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9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9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9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9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9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9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9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9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9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9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9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9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9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9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9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9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9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9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9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9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9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9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9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9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9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9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9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9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9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9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9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9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9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9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9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9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9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9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9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9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9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9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9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9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9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9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9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9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9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8">
        <f t="shared" si="229"/>
        <v>110.87</v>
      </c>
      <c r="Q3714" s="9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8">
        <f t="shared" ref="P3715:P3778" si="233">IFERROR(ROUND(E3715/L3715,2),0)</f>
        <v>106.84</v>
      </c>
      <c r="Q3715" s="9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9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9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9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9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9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9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9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9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9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9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9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9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9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9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9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9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9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9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9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9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9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9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9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9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9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9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9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9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9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9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9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9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9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9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9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9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9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9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9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9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9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9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9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9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9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9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9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9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9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9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9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9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9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9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9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9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8">
        <f t="shared" si="233"/>
        <v>90.82</v>
      </c>
      <c r="Q3778" s="9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8">
        <f t="shared" ref="P3779:P3842" si="237">IFERROR(ROUND(E3779/L3779,2),0)</f>
        <v>48.54</v>
      </c>
      <c r="Q3779" s="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9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9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9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9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9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9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9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9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9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9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9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9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9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9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9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9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9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9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9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9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9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9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9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9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9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9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9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9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9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9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9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9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9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9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9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9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9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9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9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9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9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9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9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9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9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9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9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9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9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9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9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9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9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9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9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9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8">
        <f t="shared" si="237"/>
        <v>21.67</v>
      </c>
      <c r="Q3842" s="9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8">
        <f t="shared" ref="P3843:P3906" si="241">IFERROR(ROUND(E3843/L3843,2),0)</f>
        <v>25.65</v>
      </c>
      <c r="Q3843" s="9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9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9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9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9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9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9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9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9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9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9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9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9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9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9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9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9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9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9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9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9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9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9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9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9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9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9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9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9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9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9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9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9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9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9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9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9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9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9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9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9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9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9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9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9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9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9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9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9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9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9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9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9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9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9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9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9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8">
        <f t="shared" si="241"/>
        <v>1.5</v>
      </c>
      <c r="Q3906" s="9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8">
        <f t="shared" ref="P3907:P3970" si="245">IFERROR(ROUND(E3907/L3907,2),0)</f>
        <v>24.71</v>
      </c>
      <c r="Q3907" s="9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9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9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9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9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9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9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9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9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9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9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9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9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9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9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9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9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9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9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9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9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9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9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9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9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9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9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9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9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9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9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9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9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9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9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9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9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9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9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9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9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9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9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9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9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9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9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9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9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9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9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9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9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9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9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9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8">
        <f t="shared" si="245"/>
        <v>47.91</v>
      </c>
      <c r="Q3970" s="9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8">
        <f t="shared" ref="P3971:P4034" si="249">IFERROR(ROUND(E3971/L3971,2),0)</f>
        <v>35.17</v>
      </c>
      <c r="Q3971" s="9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9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9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9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9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9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9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9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9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9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9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9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9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9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9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9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9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9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9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9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9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9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9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9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9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9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9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9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9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9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9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9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9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9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9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9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9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9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9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9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9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9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9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9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9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9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9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9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9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9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9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9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9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9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9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9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9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8">
        <f t="shared" si="249"/>
        <v>59</v>
      </c>
      <c r="Q4034" s="9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8">
        <f t="shared" ref="P4035:P4098" si="253">IFERROR(ROUND(E4035/L4035,2),0)</f>
        <v>65.34</v>
      </c>
      <c r="Q4035" s="9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9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9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9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9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9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9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9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9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9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9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9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9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9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9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9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9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9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9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9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9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9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9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9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9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9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9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9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9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9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9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9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9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9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9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9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9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9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9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9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9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9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9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9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9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9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9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9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9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9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9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9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9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9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9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9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9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8">
        <f t="shared" si="253"/>
        <v>80</v>
      </c>
      <c r="Q4098" s="9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8">
        <f t="shared" ref="P4099:P4115" si="257">IFERROR(ROUND(E4099/L4099,2),0)</f>
        <v>0</v>
      </c>
      <c r="Q4099" s="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9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9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9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9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9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9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9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9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9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9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9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9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9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9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9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16">
      <filters>
        <filter val="theater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CA5C3-735A-4174-855F-2816113CA084}">
  <sheetPr codeName="Sheet1"/>
  <dimension ref="A1:F6"/>
  <sheetViews>
    <sheetView workbookViewId="0">
      <selection activeCell="B6" sqref="B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8364</v>
      </c>
      <c r="B3" s="10" t="s">
        <v>8360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1" t="s">
        <v>8317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110-DB46-4EF9-8B69-972618D6FB4A}">
  <sheetPr codeName="Sheet2"/>
  <dimension ref="A1:E7"/>
  <sheetViews>
    <sheetView workbookViewId="0">
      <selection activeCell="G16" sqref="G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8308</v>
      </c>
      <c r="B2" t="s">
        <v>8363</v>
      </c>
    </row>
    <row r="4" spans="1:5" x14ac:dyDescent="0.35">
      <c r="A4" s="10" t="s">
        <v>8364</v>
      </c>
      <c r="B4" s="10" t="s">
        <v>8360</v>
      </c>
    </row>
    <row r="5" spans="1:5" x14ac:dyDescent="0.3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8318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3AC9-0F8F-43C9-BB88-B960F72F4418}">
  <sheetPr codeName="Sheet3"/>
  <dimension ref="A1:F18"/>
  <sheetViews>
    <sheetView workbookViewId="0">
      <selection activeCell="J39" sqref="J3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8317</v>
      </c>
    </row>
    <row r="2" spans="1:6" x14ac:dyDescent="0.35">
      <c r="A2" s="10" t="s">
        <v>8379</v>
      </c>
      <c r="B2" t="s">
        <v>8363</v>
      </c>
    </row>
    <row r="4" spans="1:6" x14ac:dyDescent="0.35">
      <c r="A4" s="10" t="s">
        <v>8364</v>
      </c>
      <c r="B4" s="10" t="s">
        <v>8360</v>
      </c>
    </row>
    <row r="5" spans="1:6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A1F2F-54EE-4613-8876-F53A933E081B}">
  <sheetPr codeName="Sheet4"/>
  <dimension ref="A1:F6"/>
  <sheetViews>
    <sheetView workbookViewId="0">
      <selection activeCell="C2" sqref="C2"/>
    </sheetView>
  </sheetViews>
  <sheetFormatPr defaultRowHeight="14.5" x14ac:dyDescent="0.35"/>
  <cols>
    <col min="1" max="1" width="32" bestFit="1" customWidth="1"/>
    <col min="2" max="2" width="122.54296875" bestFit="1" customWidth="1"/>
    <col min="3" max="3" width="10.08984375" bestFit="1" customWidth="1"/>
    <col min="5" max="5" width="16.1796875" bestFit="1" customWidth="1"/>
    <col min="6" max="6" width="13.1796875" bestFit="1" customWidth="1"/>
  </cols>
  <sheetData>
    <row r="1" spans="1:6" x14ac:dyDescent="0.35">
      <c r="A1" s="15" t="s">
        <v>8380</v>
      </c>
      <c r="B1" s="15" t="s">
        <v>4110</v>
      </c>
      <c r="C1" s="16" t="s">
        <v>8381</v>
      </c>
      <c r="D1" s="17" t="s">
        <v>8382</v>
      </c>
      <c r="E1" s="15" t="s">
        <v>8307</v>
      </c>
      <c r="F1" s="15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 s="1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 s="12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 s="12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 s="12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9E982-035E-438E-8C18-40C1B9277089}">
  <sheetPr codeName="Sheet5"/>
  <dimension ref="A1:T413"/>
  <sheetViews>
    <sheetView topLeftCell="C393" zoomScale="120" zoomScaleNormal="120" workbookViewId="0">
      <selection activeCell="C395" sqref="C395"/>
    </sheetView>
  </sheetViews>
  <sheetFormatPr defaultRowHeight="14.5" x14ac:dyDescent="0.35"/>
  <cols>
    <col min="2" max="2" width="48.26953125" bestFit="1" customWidth="1"/>
    <col min="3" max="3" width="112.7265625" customWidth="1"/>
    <col min="4" max="4" width="11.453125" bestFit="1" customWidth="1"/>
    <col min="5" max="5" width="10.1796875" bestFit="1" customWidth="1"/>
    <col min="6" max="6" width="9.54296875" bestFit="1" customWidth="1"/>
    <col min="10" max="10" width="11.2695312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521</v>
      </c>
      <c r="B2" s="18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s="9" t="s">
        <v>8317</v>
      </c>
      <c r="R2" t="s">
        <v>8318</v>
      </c>
      <c r="S2" s="13">
        <v>42646.092812499999</v>
      </c>
      <c r="T2" s="13">
        <v>42675.207638888889</v>
      </c>
    </row>
    <row r="3" spans="1:20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s="9" t="s">
        <v>8317</v>
      </c>
      <c r="R3" t="s">
        <v>8318</v>
      </c>
      <c r="S3" s="13">
        <v>42430.040798611109</v>
      </c>
      <c r="T3" s="13">
        <v>42449.999131944445</v>
      </c>
    </row>
    <row r="4" spans="1:20" ht="29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s="9" t="s">
        <v>8317</v>
      </c>
      <c r="R4" t="s">
        <v>8318</v>
      </c>
      <c r="S4" s="13">
        <v>42238.13282407407</v>
      </c>
      <c r="T4" s="13">
        <v>42268.13282407407</v>
      </c>
    </row>
    <row r="5" spans="1:20" ht="29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s="9" t="s">
        <v>8317</v>
      </c>
      <c r="R5" t="s">
        <v>8318</v>
      </c>
      <c r="S5" s="13">
        <v>41850.400937500002</v>
      </c>
      <c r="T5" s="13">
        <v>41895.400937500002</v>
      </c>
    </row>
    <row r="6" spans="1:20" ht="29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s="9" t="s">
        <v>8317</v>
      </c>
      <c r="R6" t="s">
        <v>8318</v>
      </c>
      <c r="S6" s="13">
        <v>42753.205625000002</v>
      </c>
      <c r="T6" s="13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s="9" t="s">
        <v>8317</v>
      </c>
      <c r="R7" t="s">
        <v>8318</v>
      </c>
      <c r="S7" s="13">
        <v>42155.920219907406</v>
      </c>
      <c r="T7" s="13">
        <v>42176.888888888891</v>
      </c>
    </row>
    <row r="8" spans="1:20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s="9" t="s">
        <v>8317</v>
      </c>
      <c r="R8" t="s">
        <v>8318</v>
      </c>
      <c r="S8" s="13">
        <v>42157.591064814813</v>
      </c>
      <c r="T8" s="13">
        <v>42179.083333333328</v>
      </c>
    </row>
    <row r="9" spans="1:20" ht="29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s="9" t="s">
        <v>8317</v>
      </c>
      <c r="R9" t="s">
        <v>8318</v>
      </c>
      <c r="S9" s="13">
        <v>42676.065150462964</v>
      </c>
      <c r="T9" s="13">
        <v>42721.290972222225</v>
      </c>
    </row>
    <row r="10" spans="1:20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s="9" t="s">
        <v>8317</v>
      </c>
      <c r="R10" t="s">
        <v>8318</v>
      </c>
      <c r="S10" s="13">
        <v>42473.007037037038</v>
      </c>
      <c r="T10" s="13">
        <v>42503.007037037038</v>
      </c>
    </row>
    <row r="11" spans="1:20" ht="29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s="9" t="s">
        <v>8317</v>
      </c>
      <c r="R11" t="s">
        <v>8318</v>
      </c>
      <c r="S11" s="13">
        <v>42282.768414351856</v>
      </c>
      <c r="T11" s="13">
        <v>42312.810081018513</v>
      </c>
    </row>
    <row r="12" spans="1:20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s="9" t="s">
        <v>8317</v>
      </c>
      <c r="R12" t="s">
        <v>8318</v>
      </c>
      <c r="S12" s="13">
        <v>42473.794710648144</v>
      </c>
      <c r="T12" s="13">
        <v>42503.794710648144</v>
      </c>
    </row>
    <row r="13" spans="1:20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s="9" t="s">
        <v>8317</v>
      </c>
      <c r="R13" t="s">
        <v>8318</v>
      </c>
      <c r="S13" s="13">
        <v>42712.23474537037</v>
      </c>
      <c r="T13" s="13">
        <v>42735.707638888889</v>
      </c>
    </row>
    <row r="14" spans="1:20" ht="29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s="9" t="s">
        <v>8317</v>
      </c>
      <c r="R14" t="s">
        <v>8318</v>
      </c>
      <c r="S14" s="13">
        <v>42561.154664351852</v>
      </c>
      <c r="T14" s="13">
        <v>42592.166666666672</v>
      </c>
    </row>
    <row r="15" spans="1:20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s="9" t="s">
        <v>8317</v>
      </c>
      <c r="R15" t="s">
        <v>8318</v>
      </c>
      <c r="S15" s="13">
        <v>42709.134780092587</v>
      </c>
      <c r="T15" s="13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s="9" t="s">
        <v>8317</v>
      </c>
      <c r="R16" t="s">
        <v>8318</v>
      </c>
      <c r="S16" s="13">
        <v>42086.614942129629</v>
      </c>
      <c r="T16" s="13">
        <v>42117.290972222225</v>
      </c>
    </row>
    <row r="17" spans="1:20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s="9" t="s">
        <v>8317</v>
      </c>
      <c r="R17" t="s">
        <v>8318</v>
      </c>
      <c r="S17" s="13">
        <v>42064.652673611112</v>
      </c>
      <c r="T17" s="13">
        <v>42101.291666666672</v>
      </c>
    </row>
    <row r="18" spans="1:20" ht="29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s="9" t="s">
        <v>8317</v>
      </c>
      <c r="R18" t="s">
        <v>8318</v>
      </c>
      <c r="S18" s="13">
        <v>42292.701053240744</v>
      </c>
      <c r="T18" s="13">
        <v>42322.742719907401</v>
      </c>
    </row>
    <row r="19" spans="1:20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s="9" t="s">
        <v>8317</v>
      </c>
      <c r="R19" t="s">
        <v>8318</v>
      </c>
      <c r="S19" s="13">
        <v>42461.747199074074</v>
      </c>
      <c r="T19" s="13">
        <v>42491.747199074074</v>
      </c>
    </row>
    <row r="20" spans="1:20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s="9" t="s">
        <v>8317</v>
      </c>
      <c r="R20" t="s">
        <v>8318</v>
      </c>
      <c r="S20" s="13">
        <v>42169.814340277779</v>
      </c>
      <c r="T20" s="13">
        <v>42199.814340277779</v>
      </c>
    </row>
    <row r="21" spans="1:20" ht="29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s="9" t="s">
        <v>8317</v>
      </c>
      <c r="R21" t="s">
        <v>8318</v>
      </c>
      <c r="S21" s="13">
        <v>42483.675208333334</v>
      </c>
      <c r="T21" s="13">
        <v>42522.789583333331</v>
      </c>
    </row>
    <row r="22" spans="1:20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s="9" t="s">
        <v>8317</v>
      </c>
      <c r="R22" t="s">
        <v>8318</v>
      </c>
      <c r="S22" s="13">
        <v>42195.749745370369</v>
      </c>
      <c r="T22" s="13">
        <v>42206.125</v>
      </c>
    </row>
    <row r="23" spans="1:20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s="9" t="s">
        <v>8317</v>
      </c>
      <c r="R23" t="s">
        <v>8318</v>
      </c>
      <c r="S23" s="13">
        <v>42675.057997685188</v>
      </c>
      <c r="T23" s="13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s="9" t="s">
        <v>8317</v>
      </c>
      <c r="R24" t="s">
        <v>8318</v>
      </c>
      <c r="S24" s="13">
        <v>42018.94159722222</v>
      </c>
      <c r="T24" s="13">
        <v>42047.291666666672</v>
      </c>
    </row>
    <row r="25" spans="1:20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s="9" t="s">
        <v>8317</v>
      </c>
      <c r="R25" t="s">
        <v>8318</v>
      </c>
      <c r="S25" s="13">
        <v>42026.924976851849</v>
      </c>
      <c r="T25" s="13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s="9" t="s">
        <v>8317</v>
      </c>
      <c r="R26" t="s">
        <v>8318</v>
      </c>
      <c r="S26" s="13">
        <v>41920.787534722222</v>
      </c>
      <c r="T26" s="13">
        <v>41941.787534722222</v>
      </c>
    </row>
    <row r="27" spans="1:20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s="9" t="s">
        <v>8317</v>
      </c>
      <c r="R27" t="s">
        <v>8318</v>
      </c>
      <c r="S27" s="13">
        <v>42558.189432870371</v>
      </c>
      <c r="T27" s="13">
        <v>42587.875</v>
      </c>
    </row>
    <row r="28" spans="1:20" ht="29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s="9" t="s">
        <v>8317</v>
      </c>
      <c r="R28" t="s">
        <v>8318</v>
      </c>
      <c r="S28" s="13">
        <v>41808.198518518519</v>
      </c>
      <c r="T28" s="13">
        <v>41838.198518518519</v>
      </c>
    </row>
    <row r="29" spans="1:20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s="9" t="s">
        <v>8317</v>
      </c>
      <c r="R29" t="s">
        <v>8318</v>
      </c>
      <c r="S29" s="13">
        <v>42550.701886574068</v>
      </c>
      <c r="T29" s="13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s="9" t="s">
        <v>8317</v>
      </c>
      <c r="R30" t="s">
        <v>8318</v>
      </c>
      <c r="S30" s="13">
        <v>42056.013124999998</v>
      </c>
      <c r="T30" s="13">
        <v>42075.166666666672</v>
      </c>
    </row>
    <row r="31" spans="1:20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s="9" t="s">
        <v>8317</v>
      </c>
      <c r="R31" t="s">
        <v>8318</v>
      </c>
      <c r="S31" s="13">
        <v>42016.938692129625</v>
      </c>
      <c r="T31" s="13">
        <v>42046.938692129625</v>
      </c>
    </row>
    <row r="32" spans="1:20" ht="29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s="9" t="s">
        <v>8317</v>
      </c>
      <c r="R32" t="s">
        <v>8318</v>
      </c>
      <c r="S32" s="13">
        <v>42591.899988425925</v>
      </c>
      <c r="T32" s="13">
        <v>42622.166666666672</v>
      </c>
    </row>
    <row r="33" spans="1:20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s="9" t="s">
        <v>8317</v>
      </c>
      <c r="R33" t="s">
        <v>8318</v>
      </c>
      <c r="S33" s="13">
        <v>42183.231006944443</v>
      </c>
      <c r="T33" s="13">
        <v>42228.231006944443</v>
      </c>
    </row>
    <row r="34" spans="1:20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s="9" t="s">
        <v>8317</v>
      </c>
      <c r="R34" t="s">
        <v>8318</v>
      </c>
      <c r="S34" s="13">
        <v>41780.525937500002</v>
      </c>
      <c r="T34" s="13">
        <v>41796.958333333336</v>
      </c>
    </row>
    <row r="35" spans="1:20" ht="29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s="9" t="s">
        <v>8317</v>
      </c>
      <c r="R35" t="s">
        <v>8318</v>
      </c>
      <c r="S35" s="13">
        <v>42158.065694444449</v>
      </c>
      <c r="T35" s="13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s="9" t="s">
        <v>8317</v>
      </c>
      <c r="R36" t="s">
        <v>8318</v>
      </c>
      <c r="S36" s="13">
        <v>42154.873124999998</v>
      </c>
      <c r="T36" s="13">
        <v>42184.873124999998</v>
      </c>
    </row>
    <row r="37" spans="1:20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s="9" t="s">
        <v>8317</v>
      </c>
      <c r="R37" t="s">
        <v>8318</v>
      </c>
      <c r="S37" s="13">
        <v>42208.84646990741</v>
      </c>
      <c r="T37" s="13">
        <v>42238.84646990741</v>
      </c>
    </row>
    <row r="38" spans="1:20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s="9" t="s">
        <v>8317</v>
      </c>
      <c r="R38" t="s">
        <v>8318</v>
      </c>
      <c r="S38" s="13">
        <v>42451.496817129635</v>
      </c>
      <c r="T38" s="13">
        <v>42459.610416666663</v>
      </c>
    </row>
    <row r="39" spans="1:20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s="9" t="s">
        <v>8317</v>
      </c>
      <c r="R39" t="s">
        <v>8318</v>
      </c>
      <c r="S39" s="13">
        <v>41759.13962962963</v>
      </c>
      <c r="T39" s="13">
        <v>41791.165972222225</v>
      </c>
    </row>
    <row r="40" spans="1:20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s="9" t="s">
        <v>8317</v>
      </c>
      <c r="R40" t="s">
        <v>8318</v>
      </c>
      <c r="S40" s="13">
        <v>42693.742604166662</v>
      </c>
      <c r="T40" s="13">
        <v>42718.742604166662</v>
      </c>
    </row>
    <row r="41" spans="1:20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s="9" t="s">
        <v>8317</v>
      </c>
      <c r="R41" t="s">
        <v>8318</v>
      </c>
      <c r="S41" s="13">
        <v>42250.598217592589</v>
      </c>
      <c r="T41" s="13">
        <v>42270.598217592589</v>
      </c>
    </row>
    <row r="42" spans="1:20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s="9" t="s">
        <v>8317</v>
      </c>
      <c r="R42" t="s">
        <v>8318</v>
      </c>
      <c r="S42" s="13">
        <v>42060.683935185181</v>
      </c>
      <c r="T42" s="13">
        <v>42090.642268518524</v>
      </c>
    </row>
    <row r="43" spans="1:20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s="9" t="s">
        <v>8317</v>
      </c>
      <c r="R43" t="s">
        <v>8318</v>
      </c>
      <c r="S43" s="13">
        <v>42136.270787037036</v>
      </c>
      <c r="T43" s="13">
        <v>42168.071527777778</v>
      </c>
    </row>
    <row r="44" spans="1:20" ht="29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s="9" t="s">
        <v>8317</v>
      </c>
      <c r="R44" t="s">
        <v>8318</v>
      </c>
      <c r="S44" s="13">
        <v>42171.034861111111</v>
      </c>
      <c r="T44" s="13">
        <v>42195.291666666672</v>
      </c>
    </row>
    <row r="45" spans="1:20" ht="29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s="9" t="s">
        <v>8317</v>
      </c>
      <c r="R45" t="s">
        <v>8318</v>
      </c>
      <c r="S45" s="13">
        <v>42494.683634259258</v>
      </c>
      <c r="T45" s="13">
        <v>42524.6875</v>
      </c>
    </row>
    <row r="46" spans="1:20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s="9" t="s">
        <v>8317</v>
      </c>
      <c r="R46" t="s">
        <v>8318</v>
      </c>
      <c r="S46" s="13">
        <v>41758.839675925927</v>
      </c>
      <c r="T46" s="13">
        <v>41771.165972222225</v>
      </c>
    </row>
    <row r="47" spans="1:20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s="9" t="s">
        <v>8317</v>
      </c>
      <c r="R47" t="s">
        <v>8318</v>
      </c>
      <c r="S47" s="13">
        <v>42171.824884259258</v>
      </c>
      <c r="T47" s="13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s="9" t="s">
        <v>8317</v>
      </c>
      <c r="R48" t="s">
        <v>8318</v>
      </c>
      <c r="S48" s="13">
        <v>42268.127696759257</v>
      </c>
      <c r="T48" s="13">
        <v>42288.083333333328</v>
      </c>
    </row>
    <row r="49" spans="1:20" ht="29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s="9" t="s">
        <v>8317</v>
      </c>
      <c r="R49" t="s">
        <v>8318</v>
      </c>
      <c r="S49" s="13">
        <v>42746.261782407411</v>
      </c>
      <c r="T49" s="13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s="9" t="s">
        <v>8317</v>
      </c>
      <c r="R50" t="s">
        <v>8318</v>
      </c>
      <c r="S50" s="13">
        <v>41842.607592592591</v>
      </c>
      <c r="T50" s="13">
        <v>41864.916666666664</v>
      </c>
    </row>
    <row r="51" spans="1:20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s="9" t="s">
        <v>8317</v>
      </c>
      <c r="R51" t="s">
        <v>8318</v>
      </c>
      <c r="S51" s="13">
        <v>41853.240208333329</v>
      </c>
      <c r="T51" s="13">
        <v>41876.207638888889</v>
      </c>
    </row>
    <row r="52" spans="1:20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s="9" t="s">
        <v>8317</v>
      </c>
      <c r="R52" t="s">
        <v>8318</v>
      </c>
      <c r="S52" s="13">
        <v>42061.212488425925</v>
      </c>
      <c r="T52" s="13">
        <v>42089.166666666672</v>
      </c>
    </row>
    <row r="53" spans="1:20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s="9" t="s">
        <v>8317</v>
      </c>
      <c r="R53" t="s">
        <v>8318</v>
      </c>
      <c r="S53" s="13">
        <v>42036.24428240741</v>
      </c>
      <c r="T53" s="13">
        <v>42064.290972222225</v>
      </c>
    </row>
    <row r="54" spans="1:20" ht="29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s="9" t="s">
        <v>8317</v>
      </c>
      <c r="R54" t="s">
        <v>8318</v>
      </c>
      <c r="S54" s="13">
        <v>42157.470185185186</v>
      </c>
      <c r="T54" s="13">
        <v>42187.470185185186</v>
      </c>
    </row>
    <row r="55" spans="1:20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s="9" t="s">
        <v>8317</v>
      </c>
      <c r="R55" t="s">
        <v>8318</v>
      </c>
      <c r="S55" s="13">
        <v>41827.909942129627</v>
      </c>
      <c r="T55" s="13">
        <v>41857.897222222222</v>
      </c>
    </row>
    <row r="56" spans="1:20" ht="29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s="9" t="s">
        <v>8317</v>
      </c>
      <c r="R56" t="s">
        <v>8318</v>
      </c>
      <c r="S56" s="13">
        <v>42162.729548611111</v>
      </c>
      <c r="T56" s="13">
        <v>42192.729548611111</v>
      </c>
    </row>
    <row r="57" spans="1:20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s="9" t="s">
        <v>8317</v>
      </c>
      <c r="R57" t="s">
        <v>8318</v>
      </c>
      <c r="S57" s="13">
        <v>42233.738564814819</v>
      </c>
      <c r="T57" s="13">
        <v>42263.738564814819</v>
      </c>
    </row>
    <row r="58" spans="1:20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s="9" t="s">
        <v>8317</v>
      </c>
      <c r="R58" t="s">
        <v>8318</v>
      </c>
      <c r="S58" s="13">
        <v>42042.197824074072</v>
      </c>
      <c r="T58" s="13">
        <v>42072.156157407408</v>
      </c>
    </row>
    <row r="59" spans="1:20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s="9" t="s">
        <v>8317</v>
      </c>
      <c r="R59" t="s">
        <v>8318</v>
      </c>
      <c r="S59" s="13">
        <v>42585.523842592593</v>
      </c>
      <c r="T59" s="13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s="9" t="s">
        <v>8317</v>
      </c>
      <c r="R60" t="s">
        <v>8318</v>
      </c>
      <c r="S60" s="13">
        <v>41808.669571759259</v>
      </c>
      <c r="T60" s="13">
        <v>41838.669571759259</v>
      </c>
    </row>
    <row r="61" spans="1:20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s="9" t="s">
        <v>8317</v>
      </c>
      <c r="R61" t="s">
        <v>8318</v>
      </c>
      <c r="S61" s="13">
        <v>41852.658310185187</v>
      </c>
      <c r="T61" s="13">
        <v>41882.658310185187</v>
      </c>
    </row>
    <row r="62" spans="1:20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s="9" t="s">
        <v>8317</v>
      </c>
      <c r="R62" t="s">
        <v>8318</v>
      </c>
      <c r="S62" s="13">
        <v>42694.110185185185</v>
      </c>
      <c r="T62" s="13">
        <v>42709.041666666672</v>
      </c>
    </row>
    <row r="63" spans="1:2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s="9" t="s">
        <v>8317</v>
      </c>
      <c r="R63" t="s">
        <v>8318</v>
      </c>
      <c r="S63" s="13">
        <v>42341.818379629629</v>
      </c>
      <c r="T63" s="13">
        <v>42370.166666666672</v>
      </c>
    </row>
    <row r="64" spans="1:20" ht="29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s="9" t="s">
        <v>8317</v>
      </c>
      <c r="R64" t="s">
        <v>8318</v>
      </c>
      <c r="S64" s="13">
        <v>41880.061006944445</v>
      </c>
      <c r="T64" s="13">
        <v>41908.065972222219</v>
      </c>
    </row>
    <row r="65" spans="1:20" ht="29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s="9" t="s">
        <v>8317</v>
      </c>
      <c r="R65" t="s">
        <v>8318</v>
      </c>
      <c r="S65" s="13">
        <v>41941.683865740742</v>
      </c>
      <c r="T65" s="13">
        <v>41970.125</v>
      </c>
    </row>
    <row r="66" spans="1:20" ht="29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s="9" t="s">
        <v>8317</v>
      </c>
      <c r="R66" t="s">
        <v>8318</v>
      </c>
      <c r="S66" s="13">
        <v>42026.88118055556</v>
      </c>
      <c r="T66" s="13">
        <v>42086.093055555553</v>
      </c>
    </row>
    <row r="67" spans="1:20" ht="29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s="9" t="s">
        <v>8317</v>
      </c>
      <c r="R67" t="s">
        <v>8318</v>
      </c>
      <c r="S67" s="13">
        <v>41922.640590277777</v>
      </c>
      <c r="T67" s="13">
        <v>41932.249305555553</v>
      </c>
    </row>
    <row r="68" spans="1:20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s="9" t="s">
        <v>8317</v>
      </c>
      <c r="R68" t="s">
        <v>8318</v>
      </c>
      <c r="S68" s="13">
        <v>41993.824340277773</v>
      </c>
      <c r="T68" s="13">
        <v>42010.25</v>
      </c>
    </row>
    <row r="69" spans="1:20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s="9" t="s">
        <v>8317</v>
      </c>
      <c r="R69" t="s">
        <v>8318</v>
      </c>
      <c r="S69" s="13">
        <v>42219.915856481486</v>
      </c>
      <c r="T69" s="13">
        <v>42240.083333333328</v>
      </c>
    </row>
    <row r="70" spans="1:20" ht="29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s="9" t="s">
        <v>8317</v>
      </c>
      <c r="R70" t="s">
        <v>8318</v>
      </c>
      <c r="S70" s="13">
        <v>41909.969386574077</v>
      </c>
      <c r="T70" s="13">
        <v>41950.011053240742</v>
      </c>
    </row>
    <row r="71" spans="1:20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s="9" t="s">
        <v>8317</v>
      </c>
      <c r="R71" t="s">
        <v>8318</v>
      </c>
      <c r="S71" s="13">
        <v>41891.665324074071</v>
      </c>
      <c r="T71" s="13">
        <v>41913.166666666664</v>
      </c>
    </row>
    <row r="72" spans="1:20" ht="29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s="9" t="s">
        <v>8317</v>
      </c>
      <c r="R72" t="s">
        <v>8318</v>
      </c>
      <c r="S72" s="13">
        <v>41226.017361111109</v>
      </c>
      <c r="T72" s="13">
        <v>41250.083333333336</v>
      </c>
    </row>
    <row r="73" spans="1:20" ht="29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s="9" t="s">
        <v>8317</v>
      </c>
      <c r="R73" t="s">
        <v>8318</v>
      </c>
      <c r="S73" s="13">
        <v>40478.263923611114</v>
      </c>
      <c r="T73" s="13">
        <v>40568.166666666664</v>
      </c>
    </row>
    <row r="74" spans="1:20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s="9" t="s">
        <v>8317</v>
      </c>
      <c r="R74" t="s">
        <v>8318</v>
      </c>
      <c r="S74" s="13">
        <v>41862.83997685185</v>
      </c>
      <c r="T74" s="13">
        <v>41892.83997685185</v>
      </c>
    </row>
    <row r="75" spans="1:20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s="9" t="s">
        <v>8317</v>
      </c>
      <c r="R75" t="s">
        <v>8318</v>
      </c>
      <c r="S75" s="13">
        <v>40633.154363425929</v>
      </c>
      <c r="T75" s="13">
        <v>40664.207638888889</v>
      </c>
    </row>
    <row r="76" spans="1:20" ht="29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s="9" t="s">
        <v>8317</v>
      </c>
      <c r="R76" t="s">
        <v>8318</v>
      </c>
      <c r="S76" s="13">
        <v>40970.875671296293</v>
      </c>
      <c r="T76" s="13">
        <v>41000.834004629629</v>
      </c>
    </row>
    <row r="77" spans="1:20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s="9" t="s">
        <v>8317</v>
      </c>
      <c r="R77" t="s">
        <v>8318</v>
      </c>
      <c r="S77" s="13">
        <v>41026.953055555554</v>
      </c>
      <c r="T77" s="13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s="9" t="s">
        <v>8317</v>
      </c>
      <c r="R78" t="s">
        <v>8318</v>
      </c>
      <c r="S78" s="13">
        <v>41829.788252314815</v>
      </c>
      <c r="T78" s="13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s="9" t="s">
        <v>8317</v>
      </c>
      <c r="R79" t="s">
        <v>8318</v>
      </c>
      <c r="S79" s="13">
        <v>41447.839722222219</v>
      </c>
      <c r="T79" s="13">
        <v>41477.839722222219</v>
      </c>
    </row>
    <row r="80" spans="1:20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s="9" t="s">
        <v>8317</v>
      </c>
      <c r="R80" t="s">
        <v>8318</v>
      </c>
      <c r="S80" s="13">
        <v>40884.066678240742</v>
      </c>
      <c r="T80" s="13">
        <v>40926.958333333336</v>
      </c>
    </row>
    <row r="81" spans="1:20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s="9" t="s">
        <v>8317</v>
      </c>
      <c r="R81" t="s">
        <v>8318</v>
      </c>
      <c r="S81" s="13">
        <v>41841.26489583333</v>
      </c>
      <c r="T81" s="13">
        <v>41864.207638888889</v>
      </c>
    </row>
    <row r="82" spans="1:20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s="9" t="s">
        <v>8317</v>
      </c>
      <c r="R82" t="s">
        <v>8318</v>
      </c>
      <c r="S82" s="13">
        <v>41799.685902777775</v>
      </c>
      <c r="T82" s="13">
        <v>41827.083333333336</v>
      </c>
    </row>
    <row r="83" spans="1:20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s="9" t="s">
        <v>8317</v>
      </c>
      <c r="R83" t="s">
        <v>8318</v>
      </c>
      <c r="S83" s="13">
        <v>41775.753761574073</v>
      </c>
      <c r="T83" s="13">
        <v>41805.753761574073</v>
      </c>
    </row>
    <row r="84" spans="1:20" ht="29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s="9" t="s">
        <v>8317</v>
      </c>
      <c r="R84" t="s">
        <v>8318</v>
      </c>
      <c r="S84" s="13">
        <v>41766.80572916667</v>
      </c>
      <c r="T84" s="13">
        <v>41799.80572916667</v>
      </c>
    </row>
    <row r="85" spans="1:20" ht="29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s="9" t="s">
        <v>8317</v>
      </c>
      <c r="R85" t="s">
        <v>8318</v>
      </c>
      <c r="S85" s="13">
        <v>40644.159259259257</v>
      </c>
      <c r="T85" s="13">
        <v>40666.165972222225</v>
      </c>
    </row>
    <row r="86" spans="1:20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s="9" t="s">
        <v>8317</v>
      </c>
      <c r="R86" t="s">
        <v>8318</v>
      </c>
      <c r="S86" s="13">
        <v>41940.69158564815</v>
      </c>
      <c r="T86" s="13">
        <v>41969.332638888889</v>
      </c>
    </row>
    <row r="87" spans="1:20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s="9" t="s">
        <v>8317</v>
      </c>
      <c r="R87" t="s">
        <v>8318</v>
      </c>
      <c r="S87" s="13">
        <v>41839.175706018519</v>
      </c>
      <c r="T87" s="13">
        <v>41853.175706018519</v>
      </c>
    </row>
    <row r="88" spans="1:20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s="9" t="s">
        <v>8317</v>
      </c>
      <c r="R88" t="s">
        <v>8318</v>
      </c>
      <c r="S88" s="13">
        <v>41772.105937500004</v>
      </c>
      <c r="T88" s="13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s="9" t="s">
        <v>8317</v>
      </c>
      <c r="R89" t="s">
        <v>8318</v>
      </c>
      <c r="S89" s="13">
        <v>41591.737974537034</v>
      </c>
      <c r="T89" s="13">
        <v>41621.207638888889</v>
      </c>
    </row>
    <row r="90" spans="1:20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s="9" t="s">
        <v>8317</v>
      </c>
      <c r="R90" t="s">
        <v>8318</v>
      </c>
      <c r="S90" s="13">
        <v>41789.080370370371</v>
      </c>
      <c r="T90" s="13">
        <v>41822.166666666664</v>
      </c>
    </row>
    <row r="91" spans="1:20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s="9" t="s">
        <v>8317</v>
      </c>
      <c r="R91" t="s">
        <v>8318</v>
      </c>
      <c r="S91" s="13">
        <v>40923.729953703703</v>
      </c>
      <c r="T91" s="13">
        <v>40953.729953703703</v>
      </c>
    </row>
    <row r="92" spans="1:20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s="9" t="s">
        <v>8317</v>
      </c>
      <c r="R92" t="s">
        <v>8318</v>
      </c>
      <c r="S92" s="13">
        <v>41878.878379629627</v>
      </c>
      <c r="T92" s="13">
        <v>41908.878379629627</v>
      </c>
    </row>
    <row r="93" spans="1:20" ht="29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s="9" t="s">
        <v>8317</v>
      </c>
      <c r="R93" t="s">
        <v>8318</v>
      </c>
      <c r="S93" s="13">
        <v>41862.864675925928</v>
      </c>
      <c r="T93" s="13">
        <v>41876.864675925928</v>
      </c>
    </row>
    <row r="94" spans="1:20" ht="29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s="9" t="s">
        <v>8317</v>
      </c>
      <c r="R94" t="s">
        <v>8318</v>
      </c>
      <c r="S94" s="13">
        <v>40531.886886574073</v>
      </c>
      <c r="T94" s="13">
        <v>40591.886886574073</v>
      </c>
    </row>
    <row r="95" spans="1:20" ht="29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s="9" t="s">
        <v>8317</v>
      </c>
      <c r="R95" t="s">
        <v>8318</v>
      </c>
      <c r="S95" s="13">
        <v>41477.930914351848</v>
      </c>
      <c r="T95" s="13">
        <v>41504.625</v>
      </c>
    </row>
    <row r="96" spans="1:20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s="9" t="s">
        <v>8317</v>
      </c>
      <c r="R96" t="s">
        <v>8318</v>
      </c>
      <c r="S96" s="13">
        <v>41781.666770833333</v>
      </c>
      <c r="T96" s="13">
        <v>41811.666770833333</v>
      </c>
    </row>
    <row r="97" spans="1:20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s="9" t="s">
        <v>8317</v>
      </c>
      <c r="R97" t="s">
        <v>8318</v>
      </c>
      <c r="S97" s="13">
        <v>41375.702210648145</v>
      </c>
      <c r="T97" s="13">
        <v>41400.702210648145</v>
      </c>
    </row>
    <row r="98" spans="1:20" ht="29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s="9" t="s">
        <v>8317</v>
      </c>
      <c r="R98" t="s">
        <v>8318</v>
      </c>
      <c r="S98" s="13">
        <v>40883.949317129627</v>
      </c>
      <c r="T98" s="13">
        <v>40939.708333333336</v>
      </c>
    </row>
    <row r="99" spans="1:20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s="9" t="s">
        <v>8317</v>
      </c>
      <c r="R99" t="s">
        <v>8318</v>
      </c>
      <c r="S99" s="13">
        <v>41491.79478009259</v>
      </c>
      <c r="T99" s="13">
        <v>41509.79478009259</v>
      </c>
    </row>
    <row r="100" spans="1:20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s="9" t="s">
        <v>8317</v>
      </c>
      <c r="R100" t="s">
        <v>8318</v>
      </c>
      <c r="S100" s="13">
        <v>41791.993414351848</v>
      </c>
      <c r="T100" s="13">
        <v>41821.993414351848</v>
      </c>
    </row>
    <row r="101" spans="1:20" ht="29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s="9" t="s">
        <v>8317</v>
      </c>
      <c r="R101" t="s">
        <v>8318</v>
      </c>
      <c r="S101" s="13">
        <v>41835.666354166664</v>
      </c>
      <c r="T101" s="13">
        <v>41855.666354166664</v>
      </c>
    </row>
    <row r="102" spans="1:20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s="9" t="s">
        <v>8317</v>
      </c>
      <c r="R102" t="s">
        <v>8318</v>
      </c>
      <c r="S102" s="13">
        <v>41827.605057870373</v>
      </c>
      <c r="T102" s="13">
        <v>41848.605057870373</v>
      </c>
    </row>
    <row r="103" spans="1:20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s="9" t="s">
        <v>8317</v>
      </c>
      <c r="R103" t="s">
        <v>8318</v>
      </c>
      <c r="S103" s="13">
        <v>41778.637245370373</v>
      </c>
      <c r="T103" s="13">
        <v>41810.958333333336</v>
      </c>
    </row>
    <row r="104" spans="1:20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s="9" t="s">
        <v>8317</v>
      </c>
      <c r="R104" t="s">
        <v>8318</v>
      </c>
      <c r="S104" s="13">
        <v>41013.936562499999</v>
      </c>
      <c r="T104" s="13">
        <v>41061.165972222225</v>
      </c>
    </row>
    <row r="105" spans="1:20" ht="29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s="9" t="s">
        <v>8317</v>
      </c>
      <c r="R105" t="s">
        <v>8318</v>
      </c>
      <c r="S105" s="13">
        <v>41834.586574074077</v>
      </c>
      <c r="T105" s="13">
        <v>41866.083333333336</v>
      </c>
    </row>
    <row r="106" spans="1:20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s="9" t="s">
        <v>8317</v>
      </c>
      <c r="R106" t="s">
        <v>8318</v>
      </c>
      <c r="S106" s="13">
        <v>41829.795729166668</v>
      </c>
      <c r="T106" s="13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s="9" t="s">
        <v>8317</v>
      </c>
      <c r="R107" t="s">
        <v>8318</v>
      </c>
      <c r="S107" s="13">
        <v>42219.665173611109</v>
      </c>
      <c r="T107" s="13">
        <v>42257.165972222225</v>
      </c>
    </row>
    <row r="108" spans="1:20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s="9" t="s">
        <v>8317</v>
      </c>
      <c r="R108" t="s">
        <v>8318</v>
      </c>
      <c r="S108" s="13">
        <v>42648.546111111107</v>
      </c>
      <c r="T108" s="13">
        <v>42678.546111111107</v>
      </c>
    </row>
    <row r="109" spans="1:20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s="9" t="s">
        <v>8317</v>
      </c>
      <c r="R109" t="s">
        <v>8318</v>
      </c>
      <c r="S109" s="13">
        <v>42050.983182870375</v>
      </c>
      <c r="T109" s="13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s="9" t="s">
        <v>8317</v>
      </c>
      <c r="R110" t="s">
        <v>8318</v>
      </c>
      <c r="S110" s="13">
        <v>42772.833379629628</v>
      </c>
      <c r="T110" s="13">
        <v>42806.875</v>
      </c>
    </row>
    <row r="111" spans="1:20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s="9" t="s">
        <v>8317</v>
      </c>
      <c r="R111" t="s">
        <v>8318</v>
      </c>
      <c r="S111" s="13">
        <v>42270.582141203704</v>
      </c>
      <c r="T111" s="13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s="9" t="s">
        <v>8317</v>
      </c>
      <c r="R112" t="s">
        <v>8318</v>
      </c>
      <c r="S112" s="13">
        <v>42206.835370370376</v>
      </c>
      <c r="T112" s="13">
        <v>42236.835370370376</v>
      </c>
    </row>
    <row r="113" spans="1:20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s="9" t="s">
        <v>8317</v>
      </c>
      <c r="R113" t="s">
        <v>8318</v>
      </c>
      <c r="S113" s="13">
        <v>42697.850844907407</v>
      </c>
      <c r="T113" s="13">
        <v>42745.208333333328</v>
      </c>
    </row>
    <row r="114" spans="1:20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s="9" t="s">
        <v>8317</v>
      </c>
      <c r="R114" t="s">
        <v>8318</v>
      </c>
      <c r="S114" s="13">
        <v>42503.559467592597</v>
      </c>
      <c r="T114" s="13">
        <v>42524.875</v>
      </c>
    </row>
    <row r="115" spans="1:20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s="9" t="s">
        <v>8317</v>
      </c>
      <c r="R115" t="s">
        <v>8318</v>
      </c>
      <c r="S115" s="13">
        <v>42323.70930555556</v>
      </c>
      <c r="T115" s="13">
        <v>42355.207638888889</v>
      </c>
    </row>
    <row r="116" spans="1:20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s="9" t="s">
        <v>8317</v>
      </c>
      <c r="R116" t="s">
        <v>8318</v>
      </c>
      <c r="S116" s="13">
        <v>41933.291643518518</v>
      </c>
      <c r="T116" s="13">
        <v>41963.333310185189</v>
      </c>
    </row>
    <row r="117" spans="1:20" ht="29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s="9" t="s">
        <v>8317</v>
      </c>
      <c r="R117" t="s">
        <v>8318</v>
      </c>
      <c r="S117" s="13">
        <v>41898.168125000004</v>
      </c>
      <c r="T117" s="13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s="9" t="s">
        <v>8317</v>
      </c>
      <c r="R118" t="s">
        <v>8318</v>
      </c>
      <c r="S118" s="13">
        <v>42446.943831018521</v>
      </c>
      <c r="T118" s="13">
        <v>42476.943831018521</v>
      </c>
    </row>
    <row r="119" spans="1:20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s="9" t="s">
        <v>8317</v>
      </c>
      <c r="R119" t="s">
        <v>8318</v>
      </c>
      <c r="S119" s="13">
        <v>42463.81385416667</v>
      </c>
      <c r="T119" s="13">
        <v>42494.165972222225</v>
      </c>
    </row>
    <row r="120" spans="1:20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s="9" t="s">
        <v>8317</v>
      </c>
      <c r="R120" t="s">
        <v>8318</v>
      </c>
      <c r="S120" s="13">
        <v>42766.805034722223</v>
      </c>
      <c r="T120" s="13">
        <v>42796.805034722223</v>
      </c>
    </row>
    <row r="121" spans="1:20" ht="29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s="9" t="s">
        <v>8317</v>
      </c>
      <c r="R121" t="s">
        <v>8318</v>
      </c>
      <c r="S121" s="13">
        <v>42522.347812499997</v>
      </c>
      <c r="T121" s="13">
        <v>42552.347812499997</v>
      </c>
    </row>
    <row r="122" spans="1:20" ht="29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s="9" t="s">
        <v>8317</v>
      </c>
      <c r="R122" t="s">
        <v>8318</v>
      </c>
      <c r="S122" s="13">
        <v>42702.917048611111</v>
      </c>
      <c r="T122" s="13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s="9" t="s">
        <v>8317</v>
      </c>
      <c r="R123" t="s">
        <v>8318</v>
      </c>
      <c r="S123" s="13">
        <v>42252.474351851852</v>
      </c>
      <c r="T123" s="13">
        <v>42276.165972222225</v>
      </c>
    </row>
    <row r="124" spans="1:20" ht="29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s="9" t="s">
        <v>8317</v>
      </c>
      <c r="R124" t="s">
        <v>8318</v>
      </c>
      <c r="S124" s="13">
        <v>41893.324884259258</v>
      </c>
      <c r="T124" s="13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s="9" t="s">
        <v>8317</v>
      </c>
      <c r="R125" t="s">
        <v>8318</v>
      </c>
      <c r="S125" s="13">
        <v>41871.755694444444</v>
      </c>
      <c r="T125" s="13">
        <v>41901.755694444444</v>
      </c>
    </row>
    <row r="126" spans="1:20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s="9" t="s">
        <v>8317</v>
      </c>
      <c r="R126" t="s">
        <v>8318</v>
      </c>
      <c r="S126" s="13">
        <v>42262.096782407403</v>
      </c>
      <c r="T126" s="13">
        <v>42286</v>
      </c>
    </row>
    <row r="127" spans="1:20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s="9" t="s">
        <v>8317</v>
      </c>
      <c r="R127" t="s">
        <v>8318</v>
      </c>
      <c r="S127" s="13">
        <v>42135.60020833333</v>
      </c>
      <c r="T127" s="13">
        <v>42167.083333333328</v>
      </c>
    </row>
    <row r="128" spans="1:20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s="9" t="s">
        <v>8317</v>
      </c>
      <c r="R128" t="s">
        <v>8318</v>
      </c>
      <c r="S128" s="13">
        <v>42230.472222222219</v>
      </c>
      <c r="T128" s="13">
        <v>42259.165972222225</v>
      </c>
    </row>
    <row r="129" spans="1:20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s="9" t="s">
        <v>8317</v>
      </c>
      <c r="R129" t="s">
        <v>8318</v>
      </c>
      <c r="S129" s="13">
        <v>42068.888391203705</v>
      </c>
      <c r="T129" s="13">
        <v>42098.846724537041</v>
      </c>
    </row>
    <row r="130" spans="1:20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s="9" t="s">
        <v>8317</v>
      </c>
      <c r="R130" t="s">
        <v>8318</v>
      </c>
      <c r="S130" s="13">
        <v>42145.746689814812</v>
      </c>
      <c r="T130" s="13">
        <v>42175.746689814812</v>
      </c>
    </row>
    <row r="131" spans="1:20" ht="29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s="9" t="s">
        <v>8317</v>
      </c>
      <c r="R131" t="s">
        <v>8318</v>
      </c>
      <c r="S131" s="13">
        <v>41918.742175925923</v>
      </c>
      <c r="T131" s="13">
        <v>41948.783842592595</v>
      </c>
    </row>
    <row r="132" spans="1:20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s="9" t="s">
        <v>8317</v>
      </c>
      <c r="R132" t="s">
        <v>8318</v>
      </c>
      <c r="S132" s="13">
        <v>42146.731087962966</v>
      </c>
      <c r="T132" s="13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s="9" t="s">
        <v>8317</v>
      </c>
      <c r="R133" t="s">
        <v>8318</v>
      </c>
      <c r="S133" s="13">
        <v>42602.576712962968</v>
      </c>
      <c r="T133" s="13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s="9" t="s">
        <v>8317</v>
      </c>
      <c r="R134" t="s">
        <v>8318</v>
      </c>
      <c r="S134" s="13">
        <v>42144.573807870373</v>
      </c>
      <c r="T134" s="13">
        <v>42166.165972222225</v>
      </c>
    </row>
    <row r="135" spans="1:20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s="9" t="s">
        <v>8317</v>
      </c>
      <c r="R135" t="s">
        <v>8318</v>
      </c>
      <c r="S135" s="13">
        <v>41982.887280092589</v>
      </c>
      <c r="T135" s="13">
        <v>42012.887280092589</v>
      </c>
    </row>
    <row r="136" spans="1:20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s="9" t="s">
        <v>8317</v>
      </c>
      <c r="R136" t="s">
        <v>8318</v>
      </c>
      <c r="S136" s="13">
        <v>42614.760937500003</v>
      </c>
      <c r="T136" s="13">
        <v>42644.165972222225</v>
      </c>
    </row>
    <row r="137" spans="1:20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s="9" t="s">
        <v>8317</v>
      </c>
      <c r="R137" t="s">
        <v>8318</v>
      </c>
      <c r="S137" s="13">
        <v>42303.672662037032</v>
      </c>
      <c r="T137" s="13">
        <v>42338.714328703703</v>
      </c>
    </row>
    <row r="138" spans="1:20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s="9" t="s">
        <v>8317</v>
      </c>
      <c r="R138" t="s">
        <v>8318</v>
      </c>
      <c r="S138" s="13">
        <v>42171.725416666668</v>
      </c>
      <c r="T138" s="13">
        <v>42201.725416666668</v>
      </c>
    </row>
    <row r="139" spans="1:20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s="9" t="s">
        <v>8317</v>
      </c>
      <c r="R139" t="s">
        <v>8318</v>
      </c>
      <c r="S139" s="13">
        <v>41964.315532407403</v>
      </c>
      <c r="T139" s="13">
        <v>41995.166666666672</v>
      </c>
    </row>
    <row r="140" spans="1:20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s="9" t="s">
        <v>8317</v>
      </c>
      <c r="R140" t="s">
        <v>8318</v>
      </c>
      <c r="S140" s="13">
        <v>42284.516064814816</v>
      </c>
      <c r="T140" s="13">
        <v>42307.875</v>
      </c>
    </row>
    <row r="141" spans="1:20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s="9" t="s">
        <v>8317</v>
      </c>
      <c r="R141" t="s">
        <v>8318</v>
      </c>
      <c r="S141" s="13">
        <v>42016.800208333334</v>
      </c>
      <c r="T141" s="13">
        <v>42032.916666666672</v>
      </c>
    </row>
    <row r="142" spans="1:20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s="9" t="s">
        <v>8317</v>
      </c>
      <c r="R142" t="s">
        <v>8318</v>
      </c>
      <c r="S142" s="13">
        <v>42136.536134259266</v>
      </c>
      <c r="T142" s="13">
        <v>42167.875</v>
      </c>
    </row>
    <row r="143" spans="1:20" ht="29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s="9" t="s">
        <v>8317</v>
      </c>
      <c r="R143" t="s">
        <v>8318</v>
      </c>
      <c r="S143" s="13">
        <v>42172.757638888885</v>
      </c>
      <c r="T143" s="13">
        <v>42202.757638888885</v>
      </c>
    </row>
    <row r="144" spans="1:20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s="9" t="s">
        <v>8317</v>
      </c>
      <c r="R144" t="s">
        <v>8318</v>
      </c>
      <c r="S144" s="13">
        <v>42590.90425925926</v>
      </c>
      <c r="T144" s="13">
        <v>42606.90425925926</v>
      </c>
    </row>
    <row r="145" spans="1:20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s="9" t="s">
        <v>8317</v>
      </c>
      <c r="R145" t="s">
        <v>8318</v>
      </c>
      <c r="S145" s="13">
        <v>42284.500104166669</v>
      </c>
      <c r="T145" s="13">
        <v>42314.541770833333</v>
      </c>
    </row>
    <row r="146" spans="1:20" ht="29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s="9" t="s">
        <v>8317</v>
      </c>
      <c r="R146" t="s">
        <v>8318</v>
      </c>
      <c r="S146" s="13">
        <v>42611.801412037035</v>
      </c>
      <c r="T146" s="13">
        <v>42627.791666666672</v>
      </c>
    </row>
    <row r="147" spans="1:20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s="9" t="s">
        <v>8317</v>
      </c>
      <c r="R147" t="s">
        <v>8318</v>
      </c>
      <c r="S147" s="13">
        <v>42400.704537037032</v>
      </c>
      <c r="T147" s="13">
        <v>42444.875</v>
      </c>
    </row>
    <row r="148" spans="1:20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s="9" t="s">
        <v>8317</v>
      </c>
      <c r="R148" t="s">
        <v>8318</v>
      </c>
      <c r="S148" s="13">
        <v>42017.88045138889</v>
      </c>
      <c r="T148" s="13">
        <v>42044.1875</v>
      </c>
    </row>
    <row r="149" spans="1:20" ht="29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s="9" t="s">
        <v>8317</v>
      </c>
      <c r="R149" t="s">
        <v>8318</v>
      </c>
      <c r="S149" s="13">
        <v>42431.102534722217</v>
      </c>
      <c r="T149" s="13">
        <v>42461.06086805556</v>
      </c>
    </row>
    <row r="150" spans="1:20" ht="29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s="9" t="s">
        <v>8317</v>
      </c>
      <c r="R150" t="s">
        <v>8318</v>
      </c>
      <c r="S150" s="13">
        <v>42121.756921296299</v>
      </c>
      <c r="T150" s="13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s="9" t="s">
        <v>8317</v>
      </c>
      <c r="R151" t="s">
        <v>8318</v>
      </c>
      <c r="S151" s="13">
        <v>42219.019733796296</v>
      </c>
      <c r="T151" s="13">
        <v>42249.019733796296</v>
      </c>
    </row>
    <row r="152" spans="1:20" ht="29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s="9" t="s">
        <v>8317</v>
      </c>
      <c r="R152" t="s">
        <v>8318</v>
      </c>
      <c r="S152" s="13">
        <v>42445.19430555556</v>
      </c>
      <c r="T152" s="13">
        <v>42489.19430555556</v>
      </c>
    </row>
    <row r="153" spans="1:20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s="9" t="s">
        <v>8317</v>
      </c>
      <c r="R153" t="s">
        <v>8318</v>
      </c>
      <c r="S153" s="13">
        <v>42380.884872685187</v>
      </c>
      <c r="T153" s="13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s="9" t="s">
        <v>8317</v>
      </c>
      <c r="R154" t="s">
        <v>8318</v>
      </c>
      <c r="S154" s="13">
        <v>42762.942430555559</v>
      </c>
      <c r="T154" s="13">
        <v>42794.208333333328</v>
      </c>
    </row>
    <row r="155" spans="1:20" ht="29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s="9" t="s">
        <v>8317</v>
      </c>
      <c r="R155" t="s">
        <v>8318</v>
      </c>
      <c r="S155" s="13">
        <v>42567.840069444443</v>
      </c>
      <c r="T155" s="13">
        <v>42597.840069444443</v>
      </c>
    </row>
    <row r="156" spans="1:20" ht="29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s="9" t="s">
        <v>8317</v>
      </c>
      <c r="R156" t="s">
        <v>8318</v>
      </c>
      <c r="S156" s="13">
        <v>42232.702546296292</v>
      </c>
      <c r="T156" s="13">
        <v>42264.165972222225</v>
      </c>
    </row>
    <row r="157" spans="1:20" ht="29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s="9" t="s">
        <v>8317</v>
      </c>
      <c r="R157" t="s">
        <v>8318</v>
      </c>
      <c r="S157" s="13">
        <v>42239.957962962959</v>
      </c>
      <c r="T157" s="13">
        <v>42260</v>
      </c>
    </row>
    <row r="158" spans="1:20" ht="29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s="9" t="s">
        <v>8317</v>
      </c>
      <c r="R158" t="s">
        <v>8318</v>
      </c>
      <c r="S158" s="13">
        <v>42261.917395833334</v>
      </c>
      <c r="T158" s="13">
        <v>42291.917395833334</v>
      </c>
    </row>
    <row r="159" spans="1:20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s="9" t="s">
        <v>8317</v>
      </c>
      <c r="R159" t="s">
        <v>8318</v>
      </c>
      <c r="S159" s="13">
        <v>42102.743773148148</v>
      </c>
      <c r="T159" s="13">
        <v>42123.743773148148</v>
      </c>
    </row>
    <row r="160" spans="1:20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s="9" t="s">
        <v>8317</v>
      </c>
      <c r="R160" t="s">
        <v>8318</v>
      </c>
      <c r="S160" s="13">
        <v>42538.73583333334</v>
      </c>
      <c r="T160" s="13">
        <v>42583.290972222225</v>
      </c>
    </row>
    <row r="161" spans="1:20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s="9" t="s">
        <v>8317</v>
      </c>
      <c r="R161" t="s">
        <v>8318</v>
      </c>
      <c r="S161" s="13">
        <v>42056.65143518518</v>
      </c>
      <c r="T161" s="13">
        <v>42091.609768518523</v>
      </c>
    </row>
    <row r="162" spans="1:20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s="9" t="s">
        <v>8317</v>
      </c>
      <c r="R162" t="s">
        <v>8318</v>
      </c>
      <c r="S162" s="13">
        <v>42696.624444444446</v>
      </c>
      <c r="T162" s="13">
        <v>42726.624444444446</v>
      </c>
    </row>
    <row r="163" spans="1:20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s="9" t="s">
        <v>8317</v>
      </c>
      <c r="R163" t="s">
        <v>8318</v>
      </c>
      <c r="S163" s="13">
        <v>42186.855879629627</v>
      </c>
      <c r="T163" s="13">
        <v>42216.855879629627</v>
      </c>
    </row>
    <row r="164" spans="1:20" ht="29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s="9" t="s">
        <v>8317</v>
      </c>
      <c r="R164" t="s">
        <v>8318</v>
      </c>
      <c r="S164" s="13">
        <v>42493.219236111108</v>
      </c>
      <c r="T164" s="13">
        <v>42531.125</v>
      </c>
    </row>
    <row r="165" spans="1:20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s="9" t="s">
        <v>8317</v>
      </c>
      <c r="R165" t="s">
        <v>8318</v>
      </c>
      <c r="S165" s="13">
        <v>42475.057164351849</v>
      </c>
      <c r="T165" s="13">
        <v>42505.057164351849</v>
      </c>
    </row>
    <row r="166" spans="1:20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s="9" t="s">
        <v>8317</v>
      </c>
      <c r="R166" t="s">
        <v>8318</v>
      </c>
      <c r="S166" s="13">
        <v>42452.876909722225</v>
      </c>
      <c r="T166" s="13">
        <v>42473.876909722225</v>
      </c>
    </row>
    <row r="167" spans="1:20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s="9" t="s">
        <v>8317</v>
      </c>
      <c r="R167" t="s">
        <v>8318</v>
      </c>
      <c r="S167" s="13">
        <v>42253.928530092591</v>
      </c>
      <c r="T167" s="13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s="9" t="s">
        <v>8317</v>
      </c>
      <c r="R168" t="s">
        <v>8318</v>
      </c>
      <c r="S168" s="13">
        <v>42264.29178240741</v>
      </c>
      <c r="T168" s="13">
        <v>42294.29178240741</v>
      </c>
    </row>
    <row r="169" spans="1:20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s="9" t="s">
        <v>8317</v>
      </c>
      <c r="R169" t="s">
        <v>8318</v>
      </c>
      <c r="S169" s="13">
        <v>42664.809560185182</v>
      </c>
      <c r="T169" s="13">
        <v>42685.916666666672</v>
      </c>
    </row>
    <row r="170" spans="1:20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s="9" t="s">
        <v>8317</v>
      </c>
      <c r="R170" t="s">
        <v>8318</v>
      </c>
      <c r="S170" s="13">
        <v>42382.244409722218</v>
      </c>
      <c r="T170" s="13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s="9" t="s">
        <v>8317</v>
      </c>
      <c r="R171" t="s">
        <v>8318</v>
      </c>
      <c r="S171" s="13">
        <v>41826.871238425927</v>
      </c>
      <c r="T171" s="13">
        <v>41859.57916666667</v>
      </c>
    </row>
    <row r="172" spans="1:20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s="9" t="s">
        <v>8317</v>
      </c>
      <c r="R172" t="s">
        <v>8318</v>
      </c>
      <c r="S172" s="13">
        <v>42499.039629629624</v>
      </c>
      <c r="T172" s="13">
        <v>42529.039629629624</v>
      </c>
    </row>
    <row r="173" spans="1:20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s="9" t="s">
        <v>8317</v>
      </c>
      <c r="R173" t="s">
        <v>8318</v>
      </c>
      <c r="S173" s="13">
        <v>42513.045798611114</v>
      </c>
      <c r="T173" s="13">
        <v>42543.045798611114</v>
      </c>
    </row>
    <row r="174" spans="1:20" ht="29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s="9" t="s">
        <v>8317</v>
      </c>
      <c r="R174" t="s">
        <v>8318</v>
      </c>
      <c r="S174" s="13">
        <v>41914.100289351853</v>
      </c>
      <c r="T174" s="13">
        <v>41928.165972222225</v>
      </c>
    </row>
    <row r="175" spans="1:20" ht="29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s="9" t="s">
        <v>8317</v>
      </c>
      <c r="R175" t="s">
        <v>8318</v>
      </c>
      <c r="S175" s="13">
        <v>42521.010370370372</v>
      </c>
      <c r="T175" s="13">
        <v>42543.163194444445</v>
      </c>
    </row>
    <row r="176" spans="1:20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s="9" t="s">
        <v>8317</v>
      </c>
      <c r="R176" t="s">
        <v>8318</v>
      </c>
      <c r="S176" s="13">
        <v>42041.714178240742</v>
      </c>
      <c r="T176" s="13">
        <v>42071.67251157407</v>
      </c>
    </row>
    <row r="177" spans="1:20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s="9" t="s">
        <v>8317</v>
      </c>
      <c r="R177" t="s">
        <v>8318</v>
      </c>
      <c r="S177" s="13">
        <v>41822.57503472222</v>
      </c>
      <c r="T177" s="13">
        <v>41825.041666666664</v>
      </c>
    </row>
    <row r="178" spans="1:20" ht="29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s="9" t="s">
        <v>8317</v>
      </c>
      <c r="R178" t="s">
        <v>8318</v>
      </c>
      <c r="S178" s="13">
        <v>42248.697754629626</v>
      </c>
      <c r="T178" s="13">
        <v>42283.697754629626</v>
      </c>
    </row>
    <row r="179" spans="1:20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s="9" t="s">
        <v>8317</v>
      </c>
      <c r="R179" t="s">
        <v>8318</v>
      </c>
      <c r="S179" s="13">
        <v>41809.860300925924</v>
      </c>
      <c r="T179" s="13">
        <v>41839.860300925924</v>
      </c>
    </row>
    <row r="180" spans="1:20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s="9" t="s">
        <v>8317</v>
      </c>
      <c r="R180" t="s">
        <v>8318</v>
      </c>
      <c r="S180" s="13">
        <v>42148.676851851851</v>
      </c>
      <c r="T180" s="13">
        <v>42170.676851851851</v>
      </c>
    </row>
    <row r="181" spans="1:20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s="9" t="s">
        <v>8317</v>
      </c>
      <c r="R181" t="s">
        <v>8318</v>
      </c>
      <c r="S181" s="13">
        <v>42185.521087962959</v>
      </c>
      <c r="T181" s="13">
        <v>42215.521087962959</v>
      </c>
    </row>
    <row r="182" spans="1:20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s="9" t="s">
        <v>8317</v>
      </c>
      <c r="R182" t="s">
        <v>8318</v>
      </c>
      <c r="S182" s="13">
        <v>42769.574999999997</v>
      </c>
      <c r="T182" s="13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s="9" t="s">
        <v>8317</v>
      </c>
      <c r="R183" t="s">
        <v>8318</v>
      </c>
      <c r="S183" s="13">
        <v>42549.665717592594</v>
      </c>
      <c r="T183" s="13">
        <v>42579.665717592594</v>
      </c>
    </row>
    <row r="184" spans="1:20" ht="29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s="9" t="s">
        <v>8317</v>
      </c>
      <c r="R184" t="s">
        <v>8318</v>
      </c>
      <c r="S184" s="13">
        <v>42685.974004629628</v>
      </c>
      <c r="T184" s="13">
        <v>42710.974004629628</v>
      </c>
    </row>
    <row r="185" spans="1:20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s="9" t="s">
        <v>8317</v>
      </c>
      <c r="R185" t="s">
        <v>8318</v>
      </c>
      <c r="S185" s="13">
        <v>42062.296412037031</v>
      </c>
      <c r="T185" s="13">
        <v>42095.207638888889</v>
      </c>
    </row>
    <row r="186" spans="1:20" ht="29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s="9" t="s">
        <v>8317</v>
      </c>
      <c r="R186" t="s">
        <v>8318</v>
      </c>
      <c r="S186" s="13">
        <v>41851.200150462959</v>
      </c>
      <c r="T186" s="13">
        <v>41881.200150462959</v>
      </c>
    </row>
    <row r="187" spans="1:20" ht="29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s="9" t="s">
        <v>8317</v>
      </c>
      <c r="R187" t="s">
        <v>8318</v>
      </c>
      <c r="S187" s="13">
        <v>42053.106111111112</v>
      </c>
      <c r="T187" s="13">
        <v>42112.025694444441</v>
      </c>
    </row>
    <row r="188" spans="1:20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s="9" t="s">
        <v>8317</v>
      </c>
      <c r="R188" t="s">
        <v>8318</v>
      </c>
      <c r="S188" s="13">
        <v>42054.024421296301</v>
      </c>
      <c r="T188" s="13">
        <v>42061.024421296301</v>
      </c>
    </row>
    <row r="189" spans="1:20" ht="29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s="9" t="s">
        <v>8317</v>
      </c>
      <c r="R189" t="s">
        <v>8318</v>
      </c>
      <c r="S189" s="13">
        <v>42466.558796296296</v>
      </c>
      <c r="T189" s="13">
        <v>42490.165972222225</v>
      </c>
    </row>
    <row r="190" spans="1:20" ht="29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s="9" t="s">
        <v>8317</v>
      </c>
      <c r="R190" t="s">
        <v>8318</v>
      </c>
      <c r="S190" s="13">
        <v>42513.110787037032</v>
      </c>
      <c r="T190" s="13">
        <v>42534.708333333328</v>
      </c>
    </row>
    <row r="191" spans="1:20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s="9" t="s">
        <v>8317</v>
      </c>
      <c r="R191" t="s">
        <v>8318</v>
      </c>
      <c r="S191" s="13">
        <v>42270.7269212963</v>
      </c>
      <c r="T191" s="13">
        <v>42306.167361111111</v>
      </c>
    </row>
    <row r="192" spans="1:20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s="9" t="s">
        <v>8317</v>
      </c>
      <c r="R192" t="s">
        <v>8318</v>
      </c>
      <c r="S192" s="13">
        <v>41932.311099537037</v>
      </c>
      <c r="T192" s="13">
        <v>41962.352766203709</v>
      </c>
    </row>
    <row r="193" spans="1:20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s="9" t="s">
        <v>8317</v>
      </c>
      <c r="R193" t="s">
        <v>8318</v>
      </c>
      <c r="S193" s="13">
        <v>42746.057106481487</v>
      </c>
      <c r="T193" s="13">
        <v>42791.057106481487</v>
      </c>
    </row>
    <row r="194" spans="1:20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s="9" t="s">
        <v>8317</v>
      </c>
      <c r="R194" t="s">
        <v>8318</v>
      </c>
      <c r="S194" s="13">
        <v>41866.025347222225</v>
      </c>
      <c r="T194" s="13">
        <v>41883.665972222225</v>
      </c>
    </row>
    <row r="195" spans="1:20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s="9" t="s">
        <v>8317</v>
      </c>
      <c r="R195" t="s">
        <v>8318</v>
      </c>
      <c r="S195" s="13">
        <v>42056.091631944444</v>
      </c>
      <c r="T195" s="13">
        <v>42070.204861111109</v>
      </c>
    </row>
    <row r="196" spans="1:20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s="9" t="s">
        <v>8317</v>
      </c>
      <c r="R196" t="s">
        <v>8318</v>
      </c>
      <c r="S196" s="13">
        <v>41851.771354166667</v>
      </c>
      <c r="T196" s="13">
        <v>41870.666666666664</v>
      </c>
    </row>
    <row r="197" spans="1:20" ht="29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s="9" t="s">
        <v>8317</v>
      </c>
      <c r="R197" t="s">
        <v>8318</v>
      </c>
      <c r="S197" s="13">
        <v>42321.101759259262</v>
      </c>
      <c r="T197" s="13">
        <v>42351.101759259262</v>
      </c>
    </row>
    <row r="198" spans="1:20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s="9" t="s">
        <v>8317</v>
      </c>
      <c r="R198" t="s">
        <v>8318</v>
      </c>
      <c r="S198" s="13">
        <v>42107.067557870367</v>
      </c>
      <c r="T198" s="13">
        <v>42137.067557870367</v>
      </c>
    </row>
    <row r="199" spans="1:20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s="9" t="s">
        <v>8317</v>
      </c>
      <c r="R199" t="s">
        <v>8318</v>
      </c>
      <c r="S199" s="13">
        <v>41969.199756944443</v>
      </c>
      <c r="T199" s="13">
        <v>42005.208333333328</v>
      </c>
    </row>
    <row r="200" spans="1:20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s="9" t="s">
        <v>8317</v>
      </c>
      <c r="R200" t="s">
        <v>8318</v>
      </c>
      <c r="S200" s="13">
        <v>42690.334317129629</v>
      </c>
      <c r="T200" s="13">
        <v>42721.333333333328</v>
      </c>
    </row>
    <row r="201" spans="1:20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s="9" t="s">
        <v>8317</v>
      </c>
      <c r="R201" t="s">
        <v>8318</v>
      </c>
      <c r="S201" s="13">
        <v>42312.874594907407</v>
      </c>
      <c r="T201" s="13">
        <v>42340.874594907407</v>
      </c>
    </row>
    <row r="202" spans="1:20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s="9" t="s">
        <v>8317</v>
      </c>
      <c r="R202" t="s">
        <v>8318</v>
      </c>
      <c r="S202" s="13">
        <v>41855.548101851848</v>
      </c>
      <c r="T202" s="13">
        <v>41876.207638888889</v>
      </c>
    </row>
    <row r="203" spans="1:20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s="9" t="s">
        <v>8317</v>
      </c>
      <c r="R203" t="s">
        <v>8318</v>
      </c>
      <c r="S203" s="13">
        <v>42059.701319444444</v>
      </c>
      <c r="T203" s="13">
        <v>42119.659652777773</v>
      </c>
    </row>
    <row r="204" spans="1:20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s="9" t="s">
        <v>8317</v>
      </c>
      <c r="R204" t="s">
        <v>8318</v>
      </c>
      <c r="S204" s="13">
        <v>41937.95344907407</v>
      </c>
      <c r="T204" s="13">
        <v>41972.995115740734</v>
      </c>
    </row>
    <row r="205" spans="1:20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s="9" t="s">
        <v>8317</v>
      </c>
      <c r="R205" t="s">
        <v>8318</v>
      </c>
      <c r="S205" s="13">
        <v>42044.184988425928</v>
      </c>
      <c r="T205" s="13">
        <v>42074.143321759257</v>
      </c>
    </row>
    <row r="206" spans="1:20" ht="29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s="9" t="s">
        <v>8317</v>
      </c>
      <c r="R206" t="s">
        <v>8318</v>
      </c>
      <c r="S206" s="13">
        <v>42524.782638888893</v>
      </c>
      <c r="T206" s="13">
        <v>42544.782638888893</v>
      </c>
    </row>
    <row r="207" spans="1:20" ht="29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s="9" t="s">
        <v>8317</v>
      </c>
      <c r="R207" t="s">
        <v>8318</v>
      </c>
      <c r="S207" s="13">
        <v>42292.087592592594</v>
      </c>
      <c r="T207" s="13">
        <v>42329.125</v>
      </c>
    </row>
    <row r="208" spans="1:20" ht="29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s="9" t="s">
        <v>8317</v>
      </c>
      <c r="R208" t="s">
        <v>8318</v>
      </c>
      <c r="S208" s="13">
        <v>41953.8675</v>
      </c>
      <c r="T208" s="13">
        <v>41983.8675</v>
      </c>
    </row>
    <row r="209" spans="1:20" ht="29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s="9" t="s">
        <v>8317</v>
      </c>
      <c r="R209" t="s">
        <v>8318</v>
      </c>
      <c r="S209" s="13">
        <v>41946.644745370373</v>
      </c>
      <c r="T209" s="13">
        <v>41976.644745370373</v>
      </c>
    </row>
    <row r="210" spans="1:20" ht="29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s="9" t="s">
        <v>8317</v>
      </c>
      <c r="R210" t="s">
        <v>8318</v>
      </c>
      <c r="S210" s="13">
        <v>41947.762592592589</v>
      </c>
      <c r="T210" s="13">
        <v>41987.762592592597</v>
      </c>
    </row>
    <row r="211" spans="1:20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s="9" t="s">
        <v>8317</v>
      </c>
      <c r="R211" t="s">
        <v>8318</v>
      </c>
      <c r="S211" s="13">
        <v>42494.563449074078</v>
      </c>
      <c r="T211" s="13">
        <v>42524.563449074078</v>
      </c>
    </row>
    <row r="212" spans="1:20" ht="29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s="9" t="s">
        <v>8317</v>
      </c>
      <c r="R212" t="s">
        <v>8318</v>
      </c>
      <c r="S212" s="13">
        <v>41815.774826388886</v>
      </c>
      <c r="T212" s="13">
        <v>41830.774826388886</v>
      </c>
    </row>
    <row r="213" spans="1:20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s="9" t="s">
        <v>8317</v>
      </c>
      <c r="R213" t="s">
        <v>8318</v>
      </c>
      <c r="S213" s="13">
        <v>41830.545694444445</v>
      </c>
      <c r="T213" s="13">
        <v>41859.936111111114</v>
      </c>
    </row>
    <row r="214" spans="1:20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s="9" t="s">
        <v>8317</v>
      </c>
      <c r="R214" t="s">
        <v>8318</v>
      </c>
      <c r="S214" s="13">
        <v>41923.921643518523</v>
      </c>
      <c r="T214" s="13">
        <v>41949.031944444447</v>
      </c>
    </row>
    <row r="215" spans="1:20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s="9" t="s">
        <v>8317</v>
      </c>
      <c r="R215" t="s">
        <v>8318</v>
      </c>
      <c r="S215" s="13">
        <v>41764.44663194444</v>
      </c>
      <c r="T215" s="13">
        <v>41791.165972222225</v>
      </c>
    </row>
    <row r="216" spans="1:20" ht="29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s="9" t="s">
        <v>8317</v>
      </c>
      <c r="R216" t="s">
        <v>8318</v>
      </c>
      <c r="S216" s="13">
        <v>41941.75203703704</v>
      </c>
      <c r="T216" s="13">
        <v>41964.708333333328</v>
      </c>
    </row>
    <row r="217" spans="1:20" ht="29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s="9" t="s">
        <v>8317</v>
      </c>
      <c r="R217" t="s">
        <v>8318</v>
      </c>
      <c r="S217" s="13">
        <v>41834.953865740739</v>
      </c>
      <c r="T217" s="13">
        <v>41879.953865740739</v>
      </c>
    </row>
    <row r="218" spans="1:20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s="9" t="s">
        <v>8317</v>
      </c>
      <c r="R218" t="s">
        <v>8318</v>
      </c>
      <c r="S218" s="13">
        <v>42290.61855324074</v>
      </c>
      <c r="T218" s="13">
        <v>42320.104861111111</v>
      </c>
    </row>
    <row r="219" spans="1:20" ht="29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s="9" t="s">
        <v>8317</v>
      </c>
      <c r="R219" t="s">
        <v>8318</v>
      </c>
      <c r="S219" s="13">
        <v>42152.503495370373</v>
      </c>
      <c r="T219" s="13">
        <v>42172.503495370373</v>
      </c>
    </row>
    <row r="220" spans="1:20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s="9" t="s">
        <v>8317</v>
      </c>
      <c r="R220" t="s">
        <v>8318</v>
      </c>
      <c r="S220" s="13">
        <v>41791.492777777778</v>
      </c>
      <c r="T220" s="13">
        <v>41836.492777777778</v>
      </c>
    </row>
    <row r="221" spans="1:20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s="9" t="s">
        <v>8317</v>
      </c>
      <c r="R221" t="s">
        <v>8318</v>
      </c>
      <c r="S221" s="13">
        <v>41808.991944444446</v>
      </c>
      <c r="T221" s="13">
        <v>41838.991944444446</v>
      </c>
    </row>
    <row r="222" spans="1:20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s="9" t="s">
        <v>8317</v>
      </c>
      <c r="R222" t="s">
        <v>8318</v>
      </c>
      <c r="S222" s="13">
        <v>42500.041550925926</v>
      </c>
      <c r="T222" s="13">
        <v>42527.291666666672</v>
      </c>
    </row>
    <row r="223" spans="1:20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s="9" t="s">
        <v>8317</v>
      </c>
      <c r="R223" t="s">
        <v>8318</v>
      </c>
      <c r="S223" s="13">
        <v>42265.022824074069</v>
      </c>
      <c r="T223" s="13">
        <v>42285.022824074069</v>
      </c>
    </row>
    <row r="224" spans="1:20" ht="29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s="9" t="s">
        <v>8317</v>
      </c>
      <c r="R224" t="s">
        <v>8318</v>
      </c>
      <c r="S224" s="13">
        <v>42053.733078703706</v>
      </c>
      <c r="T224" s="13">
        <v>42063.207638888889</v>
      </c>
    </row>
    <row r="225" spans="1:20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s="9" t="s">
        <v>8317</v>
      </c>
      <c r="R225" t="s">
        <v>8318</v>
      </c>
      <c r="S225" s="13">
        <v>42675.832465277781</v>
      </c>
      <c r="T225" s="13">
        <v>42705.332638888889</v>
      </c>
    </row>
    <row r="226" spans="1:20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s="9" t="s">
        <v>8317</v>
      </c>
      <c r="R226" t="s">
        <v>8318</v>
      </c>
      <c r="S226" s="13">
        <v>42467.144166666665</v>
      </c>
      <c r="T226" s="13">
        <v>42477.979166666672</v>
      </c>
    </row>
    <row r="227" spans="1:20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s="9" t="s">
        <v>8317</v>
      </c>
      <c r="R227" t="s">
        <v>8318</v>
      </c>
      <c r="S227" s="13">
        <v>41894.91375</v>
      </c>
      <c r="T227" s="13">
        <v>41938.029861111114</v>
      </c>
    </row>
    <row r="228" spans="1:20" ht="29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s="9" t="s">
        <v>8317</v>
      </c>
      <c r="R228" t="s">
        <v>8318</v>
      </c>
      <c r="S228" s="13">
        <v>41752.83457175926</v>
      </c>
      <c r="T228" s="13">
        <v>41782.83457175926</v>
      </c>
    </row>
    <row r="229" spans="1:20" ht="29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s="9" t="s">
        <v>8317</v>
      </c>
      <c r="R229" t="s">
        <v>8318</v>
      </c>
      <c r="S229" s="13">
        <v>42037.791238425925</v>
      </c>
      <c r="T229" s="13">
        <v>42067.791238425925</v>
      </c>
    </row>
    <row r="230" spans="1:20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s="9" t="s">
        <v>8317</v>
      </c>
      <c r="R230" t="s">
        <v>8318</v>
      </c>
      <c r="S230" s="13">
        <v>42088.911354166667</v>
      </c>
      <c r="T230" s="13">
        <v>42118.911354166667</v>
      </c>
    </row>
    <row r="231" spans="1:20" ht="29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s="9" t="s">
        <v>8317</v>
      </c>
      <c r="R231" t="s">
        <v>8318</v>
      </c>
      <c r="S231" s="13">
        <v>42018.676898148144</v>
      </c>
      <c r="T231" s="13">
        <v>42040.290972222225</v>
      </c>
    </row>
    <row r="232" spans="1:20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s="9" t="s">
        <v>8317</v>
      </c>
      <c r="R232" t="s">
        <v>8318</v>
      </c>
      <c r="S232" s="13">
        <v>41884.617314814815</v>
      </c>
      <c r="T232" s="13">
        <v>41916.617314814815</v>
      </c>
    </row>
    <row r="233" spans="1:20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s="9" t="s">
        <v>8317</v>
      </c>
      <c r="R233" t="s">
        <v>8318</v>
      </c>
      <c r="S233" s="13">
        <v>41884.056747685187</v>
      </c>
      <c r="T233" s="13">
        <v>41903.083333333336</v>
      </c>
    </row>
    <row r="234" spans="1:20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s="9" t="s">
        <v>8317</v>
      </c>
      <c r="R234" t="s">
        <v>8318</v>
      </c>
      <c r="S234" s="13">
        <v>41839.730937500004</v>
      </c>
      <c r="T234" s="13">
        <v>41869.730937500004</v>
      </c>
    </row>
    <row r="235" spans="1:20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s="9" t="s">
        <v>8317</v>
      </c>
      <c r="R235" t="s">
        <v>8318</v>
      </c>
      <c r="S235" s="13">
        <v>42380.581180555557</v>
      </c>
      <c r="T235" s="13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s="9" t="s">
        <v>8317</v>
      </c>
      <c r="R236" t="s">
        <v>8318</v>
      </c>
      <c r="S236" s="13">
        <v>41776.063136574077</v>
      </c>
      <c r="T236" s="13">
        <v>41807.125</v>
      </c>
    </row>
    <row r="237" spans="1:20" ht="29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s="9" t="s">
        <v>8317</v>
      </c>
      <c r="R237" t="s">
        <v>8318</v>
      </c>
      <c r="S237" s="13">
        <v>41800.380428240744</v>
      </c>
      <c r="T237" s="13">
        <v>41830.380428240744</v>
      </c>
    </row>
    <row r="238" spans="1:20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s="9" t="s">
        <v>8317</v>
      </c>
      <c r="R238" t="s">
        <v>8318</v>
      </c>
      <c r="S238" s="13">
        <v>42572.61681712963</v>
      </c>
      <c r="T238" s="13">
        <v>42589.125</v>
      </c>
    </row>
    <row r="239" spans="1:20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s="9" t="s">
        <v>8317</v>
      </c>
      <c r="R239" t="s">
        <v>8318</v>
      </c>
      <c r="S239" s="13">
        <v>41851.541585648149</v>
      </c>
      <c r="T239" s="13">
        <v>41872.686111111114</v>
      </c>
    </row>
    <row r="240" spans="1:20" ht="29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s="9" t="s">
        <v>8317</v>
      </c>
      <c r="R240" t="s">
        <v>8318</v>
      </c>
      <c r="S240" s="13">
        <v>42205.710879629631</v>
      </c>
      <c r="T240" s="13">
        <v>42235.710879629631</v>
      </c>
    </row>
    <row r="241" spans="1:20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s="9" t="s">
        <v>8317</v>
      </c>
      <c r="R241" t="s">
        <v>8318</v>
      </c>
      <c r="S241" s="13">
        <v>42374.911226851851</v>
      </c>
      <c r="T241" s="13">
        <v>42388.207638888889</v>
      </c>
    </row>
    <row r="242" spans="1:20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s="9" t="s">
        <v>8317</v>
      </c>
      <c r="R242" t="s">
        <v>8318</v>
      </c>
      <c r="S242" s="13">
        <v>41809.12300925926</v>
      </c>
      <c r="T242" s="13">
        <v>41831.677083333336</v>
      </c>
    </row>
    <row r="243" spans="1:20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s="9" t="s">
        <v>8317</v>
      </c>
      <c r="R243" t="s">
        <v>8318</v>
      </c>
      <c r="S243" s="13">
        <v>42294.429641203707</v>
      </c>
      <c r="T243" s="13">
        <v>42321.845138888893</v>
      </c>
    </row>
    <row r="244" spans="1:20" ht="29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s="9" t="s">
        <v>8317</v>
      </c>
      <c r="R244" t="s">
        <v>8318</v>
      </c>
      <c r="S244" s="13">
        <v>42124.841111111105</v>
      </c>
      <c r="T244" s="13">
        <v>42154.841111111105</v>
      </c>
    </row>
    <row r="245" spans="1:20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s="9" t="s">
        <v>8317</v>
      </c>
      <c r="R245" t="s">
        <v>8318</v>
      </c>
      <c r="S245" s="13">
        <v>41861.524837962963</v>
      </c>
      <c r="T245" s="13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s="9" t="s">
        <v>8317</v>
      </c>
      <c r="R246" t="s">
        <v>8318</v>
      </c>
      <c r="S246" s="13">
        <v>42402.889027777783</v>
      </c>
      <c r="T246" s="13">
        <v>42447.847361111111</v>
      </c>
    </row>
    <row r="247" spans="1:20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s="9" t="s">
        <v>8317</v>
      </c>
      <c r="R247" t="s">
        <v>8318</v>
      </c>
      <c r="S247" s="13">
        <v>41960.119085648148</v>
      </c>
      <c r="T247" s="13">
        <v>41990.119085648148</v>
      </c>
    </row>
    <row r="248" spans="1:20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s="9" t="s">
        <v>8317</v>
      </c>
      <c r="R248" t="s">
        <v>8318</v>
      </c>
      <c r="S248" s="13">
        <v>42532.052523148144</v>
      </c>
      <c r="T248" s="13">
        <v>42560.166666666672</v>
      </c>
    </row>
    <row r="249" spans="1:20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s="9" t="s">
        <v>8317</v>
      </c>
      <c r="R249" t="s">
        <v>8318</v>
      </c>
      <c r="S249" s="13">
        <v>42088.723692129628</v>
      </c>
      <c r="T249" s="13">
        <v>42115.723692129628</v>
      </c>
    </row>
    <row r="250" spans="1:20" ht="29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s="9" t="s">
        <v>8317</v>
      </c>
      <c r="R250" t="s">
        <v>8318</v>
      </c>
      <c r="S250" s="13">
        <v>41820.639189814814</v>
      </c>
      <c r="T250" s="13">
        <v>41843.165972222225</v>
      </c>
    </row>
    <row r="251" spans="1:20" ht="29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s="9" t="s">
        <v>8317</v>
      </c>
      <c r="R251" t="s">
        <v>8318</v>
      </c>
      <c r="S251" s="13">
        <v>42626.7503125</v>
      </c>
      <c r="T251" s="13">
        <v>42656.7503125</v>
      </c>
    </row>
    <row r="252" spans="1:20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s="9" t="s">
        <v>8317</v>
      </c>
      <c r="R252" t="s">
        <v>8318</v>
      </c>
      <c r="S252" s="13">
        <v>41821.205636574072</v>
      </c>
      <c r="T252" s="13">
        <v>41852.290972222225</v>
      </c>
    </row>
    <row r="253" spans="1:20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s="9" t="s">
        <v>8317</v>
      </c>
      <c r="R253" t="s">
        <v>8318</v>
      </c>
      <c r="S253" s="13">
        <v>42016.706678240742</v>
      </c>
      <c r="T253" s="13">
        <v>42047.249305555553</v>
      </c>
    </row>
    <row r="254" spans="1:20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s="9" t="s">
        <v>8317</v>
      </c>
      <c r="R254" t="s">
        <v>8318</v>
      </c>
      <c r="S254" s="13">
        <v>42011.202581018515</v>
      </c>
      <c r="T254" s="13">
        <v>42038.185416666667</v>
      </c>
    </row>
    <row r="255" spans="1:20" ht="29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s="9" t="s">
        <v>8317</v>
      </c>
      <c r="R255" t="s">
        <v>8318</v>
      </c>
      <c r="S255" s="13">
        <v>42643.632858796293</v>
      </c>
      <c r="T255" s="13">
        <v>42672.125</v>
      </c>
    </row>
    <row r="256" spans="1:20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s="9" t="s">
        <v>8317</v>
      </c>
      <c r="R256" t="s">
        <v>8318</v>
      </c>
      <c r="S256" s="13">
        <v>42179.898472222223</v>
      </c>
      <c r="T256" s="13">
        <v>42195.75</v>
      </c>
    </row>
    <row r="257" spans="1:20" ht="29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s="9" t="s">
        <v>8317</v>
      </c>
      <c r="R257" t="s">
        <v>8318</v>
      </c>
      <c r="S257" s="13">
        <v>42575.130057870367</v>
      </c>
      <c r="T257" s="13">
        <v>42605.130057870367</v>
      </c>
    </row>
    <row r="258" spans="1:20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s="9" t="s">
        <v>8317</v>
      </c>
      <c r="R258" t="s">
        <v>8318</v>
      </c>
      <c r="S258" s="13">
        <v>42420.019097222219</v>
      </c>
      <c r="T258" s="13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s="9" t="s">
        <v>8317</v>
      </c>
      <c r="R259" t="s">
        <v>8318</v>
      </c>
      <c r="S259" s="13">
        <v>42053.671666666662</v>
      </c>
      <c r="T259" s="13">
        <v>42083.630000000005</v>
      </c>
    </row>
    <row r="260" spans="1:20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s="9" t="s">
        <v>8317</v>
      </c>
      <c r="R260" t="s">
        <v>8318</v>
      </c>
      <c r="S260" s="13">
        <v>42605.765381944439</v>
      </c>
      <c r="T260" s="13">
        <v>42634.125</v>
      </c>
    </row>
    <row r="261" spans="1:20" ht="29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s="9" t="s">
        <v>8317</v>
      </c>
      <c r="R261" t="s">
        <v>8318</v>
      </c>
      <c r="S261" s="13">
        <v>42458.641724537039</v>
      </c>
      <c r="T261" s="13">
        <v>42488.641724537039</v>
      </c>
    </row>
    <row r="262" spans="1:20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s="9" t="s">
        <v>8317</v>
      </c>
      <c r="R262" t="s">
        <v>8318</v>
      </c>
      <c r="S262" s="13">
        <v>42529.022013888884</v>
      </c>
      <c r="T262" s="13">
        <v>42566.901388888888</v>
      </c>
    </row>
    <row r="263" spans="1:20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s="9" t="s">
        <v>8317</v>
      </c>
      <c r="R263" t="s">
        <v>8318</v>
      </c>
      <c r="S263" s="13">
        <v>41928.170497685183</v>
      </c>
      <c r="T263" s="13">
        <v>41949.249305555553</v>
      </c>
    </row>
    <row r="264" spans="1:20" ht="29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s="9" t="s">
        <v>8317</v>
      </c>
      <c r="R264" t="s">
        <v>8318</v>
      </c>
      <c r="S264" s="13">
        <v>42062.834444444445</v>
      </c>
      <c r="T264" s="13">
        <v>42083.852083333331</v>
      </c>
    </row>
    <row r="265" spans="1:20" ht="29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s="9" t="s">
        <v>8317</v>
      </c>
      <c r="R265" t="s">
        <v>8318</v>
      </c>
      <c r="S265" s="13">
        <v>41921.279976851853</v>
      </c>
      <c r="T265" s="13">
        <v>41939.125</v>
      </c>
    </row>
    <row r="266" spans="1:20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s="9" t="s">
        <v>8317</v>
      </c>
      <c r="R266" t="s">
        <v>8318</v>
      </c>
      <c r="S266" s="13">
        <v>42128.736608796295</v>
      </c>
      <c r="T266" s="13">
        <v>42141.125</v>
      </c>
    </row>
    <row r="267" spans="1:20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s="9" t="s">
        <v>8317</v>
      </c>
      <c r="R267" t="s">
        <v>8318</v>
      </c>
      <c r="S267" s="13">
        <v>42053.916921296302</v>
      </c>
      <c r="T267" s="13">
        <v>42079.875</v>
      </c>
    </row>
    <row r="268" spans="1:20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s="9" t="s">
        <v>8317</v>
      </c>
      <c r="R268" t="s">
        <v>8318</v>
      </c>
      <c r="S268" s="13">
        <v>42171.317442129628</v>
      </c>
      <c r="T268" s="13">
        <v>42195.875</v>
      </c>
    </row>
    <row r="269" spans="1:20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s="9" t="s">
        <v>8317</v>
      </c>
      <c r="R269" t="s">
        <v>8318</v>
      </c>
      <c r="S269" s="13">
        <v>41793.668761574074</v>
      </c>
      <c r="T269" s="13">
        <v>41823.668761574074</v>
      </c>
    </row>
    <row r="270" spans="1:20" ht="29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s="9" t="s">
        <v>8317</v>
      </c>
      <c r="R270" t="s">
        <v>8318</v>
      </c>
      <c r="S270" s="13">
        <v>42506.760405092587</v>
      </c>
      <c r="T270" s="13">
        <v>42536.760405092587</v>
      </c>
    </row>
    <row r="271" spans="1:20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s="9" t="s">
        <v>8317</v>
      </c>
      <c r="R271" t="s">
        <v>8318</v>
      </c>
      <c r="S271" s="13">
        <v>42372.693055555559</v>
      </c>
      <c r="T271" s="13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s="9" t="s">
        <v>8317</v>
      </c>
      <c r="R272" t="s">
        <v>8318</v>
      </c>
      <c r="S272" s="13">
        <v>42126.87501157407</v>
      </c>
      <c r="T272" s="13">
        <v>42158.290972222225</v>
      </c>
    </row>
    <row r="273" spans="1:20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s="9" t="s">
        <v>8317</v>
      </c>
      <c r="R273" t="s">
        <v>8318</v>
      </c>
      <c r="S273" s="13">
        <v>42087.768055555556</v>
      </c>
      <c r="T273" s="13">
        <v>42111.666666666672</v>
      </c>
    </row>
    <row r="274" spans="1:20" ht="29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s="9" t="s">
        <v>8317</v>
      </c>
      <c r="R274" t="s">
        <v>8318</v>
      </c>
      <c r="S274" s="13">
        <v>42443.802361111113</v>
      </c>
      <c r="T274" s="13">
        <v>42473.802361111113</v>
      </c>
    </row>
    <row r="275" spans="1:20" ht="29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s="9" t="s">
        <v>8317</v>
      </c>
      <c r="R275" t="s">
        <v>8318</v>
      </c>
      <c r="S275" s="13">
        <v>42121.249814814815</v>
      </c>
      <c r="T275" s="13">
        <v>42142.249814814815</v>
      </c>
    </row>
    <row r="276" spans="1:20" ht="29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s="9" t="s">
        <v>8317</v>
      </c>
      <c r="R276" t="s">
        <v>8318</v>
      </c>
      <c r="S276" s="13">
        <v>42268.009224537032</v>
      </c>
      <c r="T276" s="13">
        <v>42303.009224537032</v>
      </c>
    </row>
    <row r="277" spans="1:20" ht="29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s="9" t="s">
        <v>8317</v>
      </c>
      <c r="R277" t="s">
        <v>8318</v>
      </c>
      <c r="S277" s="13">
        <v>41848.866157407407</v>
      </c>
      <c r="T277" s="13">
        <v>41868.21597222222</v>
      </c>
    </row>
    <row r="278" spans="1:20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s="9" t="s">
        <v>8317</v>
      </c>
      <c r="R278" t="s">
        <v>8318</v>
      </c>
      <c r="S278" s="13">
        <v>42689.214988425927</v>
      </c>
      <c r="T278" s="13">
        <v>42700.25</v>
      </c>
    </row>
    <row r="279" spans="1:20" ht="29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s="9" t="s">
        <v>8317</v>
      </c>
      <c r="R279" t="s">
        <v>8318</v>
      </c>
      <c r="S279" s="13">
        <v>42584.846828703703</v>
      </c>
      <c r="T279" s="13">
        <v>42624.846828703703</v>
      </c>
    </row>
    <row r="280" spans="1:20" ht="29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s="9" t="s">
        <v>8317</v>
      </c>
      <c r="R280" t="s">
        <v>8318</v>
      </c>
      <c r="S280" s="13">
        <v>42511.741944444439</v>
      </c>
      <c r="T280" s="13">
        <v>42523.916666666672</v>
      </c>
    </row>
    <row r="281" spans="1:20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s="9" t="s">
        <v>8317</v>
      </c>
      <c r="R281" t="s">
        <v>8318</v>
      </c>
      <c r="S281" s="13">
        <v>42132.036168981482</v>
      </c>
      <c r="T281" s="13">
        <v>42186.290972222225</v>
      </c>
    </row>
    <row r="282" spans="1:20" ht="29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s="9" t="s">
        <v>8317</v>
      </c>
      <c r="R282" t="s">
        <v>8318</v>
      </c>
      <c r="S282" s="13">
        <v>42419.91942129629</v>
      </c>
      <c r="T282" s="13">
        <v>42436.207638888889</v>
      </c>
    </row>
    <row r="283" spans="1:20" ht="29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s="9" t="s">
        <v>8317</v>
      </c>
      <c r="R283" t="s">
        <v>8318</v>
      </c>
      <c r="S283" s="13">
        <v>42430.839398148149</v>
      </c>
      <c r="T283" s="13">
        <v>42445.165972222225</v>
      </c>
    </row>
    <row r="284" spans="1:20" ht="29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s="9" t="s">
        <v>8317</v>
      </c>
      <c r="R284" t="s">
        <v>8318</v>
      </c>
      <c r="S284" s="13">
        <v>42297.748738425929</v>
      </c>
      <c r="T284" s="13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s="9" t="s">
        <v>8317</v>
      </c>
      <c r="R285" t="s">
        <v>8318</v>
      </c>
      <c r="S285" s="13">
        <v>41760.935706018521</v>
      </c>
      <c r="T285" s="13">
        <v>41772.166666666664</v>
      </c>
    </row>
    <row r="286" spans="1:20" ht="29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s="9" t="s">
        <v>8317</v>
      </c>
      <c r="R286" t="s">
        <v>8318</v>
      </c>
      <c r="S286" s="13">
        <v>41829.734259259261</v>
      </c>
      <c r="T286" s="13">
        <v>41874.734259259261</v>
      </c>
    </row>
    <row r="287" spans="1:20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s="9" t="s">
        <v>8317</v>
      </c>
      <c r="R287" t="s">
        <v>8318</v>
      </c>
      <c r="S287" s="13">
        <v>42491.92288194444</v>
      </c>
      <c r="T287" s="13">
        <v>42521.92288194444</v>
      </c>
    </row>
    <row r="288" spans="1:20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s="9" t="s">
        <v>8317</v>
      </c>
      <c r="R288" t="s">
        <v>8318</v>
      </c>
      <c r="S288" s="13">
        <v>41950.859560185185</v>
      </c>
      <c r="T288" s="13">
        <v>41964.204861111109</v>
      </c>
    </row>
    <row r="289" spans="1:20" ht="29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s="9" t="s">
        <v>8317</v>
      </c>
      <c r="R289" t="s">
        <v>8318</v>
      </c>
      <c r="S289" s="13">
        <v>41802.62090277778</v>
      </c>
      <c r="T289" s="13">
        <v>41822.62090277778</v>
      </c>
    </row>
    <row r="290" spans="1:20" ht="29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s="9" t="s">
        <v>8317</v>
      </c>
      <c r="R290" t="s">
        <v>8318</v>
      </c>
      <c r="S290" s="13">
        <v>41781.096203703702</v>
      </c>
      <c r="T290" s="13">
        <v>41794.207638888889</v>
      </c>
    </row>
    <row r="291" spans="1:20" ht="29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s="9" t="s">
        <v>8317</v>
      </c>
      <c r="R291" t="s">
        <v>8318</v>
      </c>
      <c r="S291" s="13">
        <v>42020.846666666665</v>
      </c>
      <c r="T291" s="13">
        <v>42037.207638888889</v>
      </c>
    </row>
    <row r="292" spans="1:20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s="9" t="s">
        <v>8317</v>
      </c>
      <c r="R292" t="s">
        <v>8318</v>
      </c>
      <c r="S292" s="13">
        <v>42125.772812499999</v>
      </c>
      <c r="T292" s="13">
        <v>42155.772812499999</v>
      </c>
    </row>
    <row r="293" spans="1:20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s="9" t="s">
        <v>8317</v>
      </c>
      <c r="R293" t="s">
        <v>8318</v>
      </c>
      <c r="S293" s="13">
        <v>41856.010069444441</v>
      </c>
      <c r="T293" s="13">
        <v>41890.125</v>
      </c>
    </row>
    <row r="294" spans="1:20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s="9" t="s">
        <v>8317</v>
      </c>
      <c r="R294" t="s">
        <v>8318</v>
      </c>
      <c r="S294" s="13">
        <v>41893.783553240741</v>
      </c>
      <c r="T294" s="13">
        <v>41914.597916666666</v>
      </c>
    </row>
    <row r="295" spans="1:20" ht="29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s="9" t="s">
        <v>8317</v>
      </c>
      <c r="R295" t="s">
        <v>8318</v>
      </c>
      <c r="S295" s="13">
        <v>41881.361342592594</v>
      </c>
      <c r="T295" s="13">
        <v>41911.361342592594</v>
      </c>
    </row>
    <row r="296" spans="1:20" ht="29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s="9" t="s">
        <v>8317</v>
      </c>
      <c r="R296" t="s">
        <v>8318</v>
      </c>
      <c r="S296" s="13">
        <v>41880.76357638889</v>
      </c>
      <c r="T296" s="13">
        <v>41895.166666666664</v>
      </c>
    </row>
    <row r="297" spans="1:20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s="9" t="s">
        <v>8317</v>
      </c>
      <c r="R297" t="s">
        <v>8318</v>
      </c>
      <c r="S297" s="13">
        <v>42214.6956712963</v>
      </c>
      <c r="T297" s="13">
        <v>42225.666666666672</v>
      </c>
    </row>
    <row r="298" spans="1:20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s="9" t="s">
        <v>8317</v>
      </c>
      <c r="R298" t="s">
        <v>8318</v>
      </c>
      <c r="S298" s="13">
        <v>42460.335312499999</v>
      </c>
      <c r="T298" s="13">
        <v>42488.249305555553</v>
      </c>
    </row>
    <row r="299" spans="1:20" ht="29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s="9" t="s">
        <v>8317</v>
      </c>
      <c r="R299" t="s">
        <v>8318</v>
      </c>
      <c r="S299" s="13">
        <v>42167.023206018523</v>
      </c>
      <c r="T299" s="13">
        <v>42196.165972222225</v>
      </c>
    </row>
    <row r="300" spans="1:20" ht="29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s="9" t="s">
        <v>8317</v>
      </c>
      <c r="R300" t="s">
        <v>8318</v>
      </c>
      <c r="S300" s="13">
        <v>42177.761782407411</v>
      </c>
      <c r="T300" s="13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s="9" t="s">
        <v>8317</v>
      </c>
      <c r="R301" t="s">
        <v>8318</v>
      </c>
      <c r="S301" s="13">
        <v>42521.654328703706</v>
      </c>
      <c r="T301" s="13">
        <v>42551.654328703706</v>
      </c>
    </row>
    <row r="302" spans="1:20" ht="29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s="9" t="s">
        <v>8317</v>
      </c>
      <c r="R302" t="s">
        <v>8318</v>
      </c>
      <c r="S302" s="13">
        <v>41884.599849537037</v>
      </c>
      <c r="T302" s="13">
        <v>41900.165972222225</v>
      </c>
    </row>
    <row r="303" spans="1:20" ht="29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s="9" t="s">
        <v>8317</v>
      </c>
      <c r="R303" t="s">
        <v>8318</v>
      </c>
      <c r="S303" s="13">
        <v>42289.761192129634</v>
      </c>
      <c r="T303" s="13">
        <v>42319.802858796291</v>
      </c>
    </row>
    <row r="304" spans="1:20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s="9" t="s">
        <v>8317</v>
      </c>
      <c r="R304" t="s">
        <v>8318</v>
      </c>
      <c r="S304" s="13">
        <v>42243.6252662037</v>
      </c>
      <c r="T304" s="13">
        <v>42278.6252662037</v>
      </c>
    </row>
    <row r="305" spans="1:20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s="9" t="s">
        <v>8317</v>
      </c>
      <c r="R305" t="s">
        <v>8318</v>
      </c>
      <c r="S305" s="13">
        <v>42600.756041666667</v>
      </c>
      <c r="T305" s="13">
        <v>42621.756041666667</v>
      </c>
    </row>
    <row r="306" spans="1:20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s="9" t="s">
        <v>8317</v>
      </c>
      <c r="R306" t="s">
        <v>8318</v>
      </c>
      <c r="S306" s="13">
        <v>41829.599791666667</v>
      </c>
      <c r="T306" s="13">
        <v>41889.599791666667</v>
      </c>
    </row>
    <row r="307" spans="1:20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s="9" t="s">
        <v>8317</v>
      </c>
      <c r="R307" t="s">
        <v>8318</v>
      </c>
      <c r="S307" s="13">
        <v>42040.831678240742</v>
      </c>
      <c r="T307" s="13">
        <v>42070.831678240742</v>
      </c>
    </row>
    <row r="308" spans="1:20" ht="29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s="9" t="s">
        <v>8317</v>
      </c>
      <c r="R308" t="s">
        <v>8318</v>
      </c>
      <c r="S308" s="13">
        <v>42075.807395833333</v>
      </c>
      <c r="T308" s="13">
        <v>42105.807395833333</v>
      </c>
    </row>
    <row r="309" spans="1:20" ht="29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s="9" t="s">
        <v>8317</v>
      </c>
      <c r="R309" t="s">
        <v>8318</v>
      </c>
      <c r="S309" s="13">
        <v>42073.660694444443</v>
      </c>
      <c r="T309" s="13">
        <v>42095.165972222225</v>
      </c>
    </row>
    <row r="310" spans="1:20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s="9" t="s">
        <v>8317</v>
      </c>
      <c r="R310" t="s">
        <v>8318</v>
      </c>
      <c r="S310" s="13">
        <v>42480.078715277778</v>
      </c>
      <c r="T310" s="13">
        <v>42504.165972222225</v>
      </c>
    </row>
    <row r="311" spans="1:20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s="9" t="s">
        <v>8317</v>
      </c>
      <c r="R311" t="s">
        <v>8318</v>
      </c>
      <c r="S311" s="13">
        <v>42411.942291666666</v>
      </c>
      <c r="T311" s="13">
        <v>42434.041666666672</v>
      </c>
    </row>
    <row r="312" spans="1:20" ht="29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s="9" t="s">
        <v>8317</v>
      </c>
      <c r="R312" t="s">
        <v>8318</v>
      </c>
      <c r="S312" s="13">
        <v>41753.515856481477</v>
      </c>
      <c r="T312" s="13">
        <v>41781.921527777777</v>
      </c>
    </row>
    <row r="313" spans="1:20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s="9" t="s">
        <v>8317</v>
      </c>
      <c r="R313" t="s">
        <v>8318</v>
      </c>
      <c r="S313" s="13">
        <v>42196.028703703705</v>
      </c>
      <c r="T313" s="13">
        <v>42228</v>
      </c>
    </row>
    <row r="314" spans="1:20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s="9" t="s">
        <v>8317</v>
      </c>
      <c r="R314" t="s">
        <v>8318</v>
      </c>
      <c r="S314" s="13">
        <v>42016.050451388888</v>
      </c>
      <c r="T314" s="13">
        <v>42046.708333333328</v>
      </c>
    </row>
    <row r="315" spans="1:20" ht="29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s="9" t="s">
        <v>8317</v>
      </c>
      <c r="R315" t="s">
        <v>8318</v>
      </c>
      <c r="S315" s="13">
        <v>41730.276747685188</v>
      </c>
      <c r="T315" s="13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s="9" t="s">
        <v>8317</v>
      </c>
      <c r="R316" t="s">
        <v>8318</v>
      </c>
      <c r="S316" s="13">
        <v>42203.680300925931</v>
      </c>
      <c r="T316" s="13">
        <v>42221.774999999994</v>
      </c>
    </row>
    <row r="317" spans="1:20" ht="29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s="9" t="s">
        <v>8317</v>
      </c>
      <c r="R317" t="s">
        <v>8318</v>
      </c>
      <c r="S317" s="13">
        <v>41974.743148148147</v>
      </c>
      <c r="T317" s="13">
        <v>42004.743148148147</v>
      </c>
    </row>
    <row r="318" spans="1:20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s="9" t="s">
        <v>8317</v>
      </c>
      <c r="R318" t="s">
        <v>8318</v>
      </c>
      <c r="S318" s="13">
        <v>41869.740671296298</v>
      </c>
      <c r="T318" s="13">
        <v>41899.740671296298</v>
      </c>
    </row>
    <row r="319" spans="1:20" ht="29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s="9" t="s">
        <v>8317</v>
      </c>
      <c r="R319" t="s">
        <v>8318</v>
      </c>
      <c r="S319" s="13">
        <v>41982.688611111109</v>
      </c>
      <c r="T319" s="13">
        <v>42012.688611111109</v>
      </c>
    </row>
    <row r="320" spans="1:20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s="9" t="s">
        <v>8317</v>
      </c>
      <c r="R320" t="s">
        <v>8318</v>
      </c>
      <c r="S320" s="13">
        <v>41976.331979166673</v>
      </c>
      <c r="T320" s="13">
        <v>42004.291666666672</v>
      </c>
    </row>
    <row r="321" spans="1:20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s="9" t="s">
        <v>8317</v>
      </c>
      <c r="R321" t="s">
        <v>8318</v>
      </c>
      <c r="S321" s="13">
        <v>41926.942685185182</v>
      </c>
      <c r="T321" s="13">
        <v>41956.984351851846</v>
      </c>
    </row>
    <row r="322" spans="1:20" ht="29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s="9" t="s">
        <v>8317</v>
      </c>
      <c r="R322" t="s">
        <v>8318</v>
      </c>
      <c r="S322" s="13">
        <v>42561.783877314811</v>
      </c>
      <c r="T322" s="13">
        <v>42593.165972222225</v>
      </c>
    </row>
    <row r="323" spans="1:20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s="9" t="s">
        <v>8317</v>
      </c>
      <c r="R323" t="s">
        <v>8318</v>
      </c>
      <c r="S323" s="13">
        <v>42649.54923611111</v>
      </c>
      <c r="T323" s="13">
        <v>42709.590902777782</v>
      </c>
    </row>
    <row r="324" spans="1:20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s="9" t="s">
        <v>8317</v>
      </c>
      <c r="R324" t="s">
        <v>8318</v>
      </c>
      <c r="S324" s="13">
        <v>42093.786840277782</v>
      </c>
      <c r="T324" s="13">
        <v>42120.26944444445</v>
      </c>
    </row>
    <row r="325" spans="1:20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s="9" t="s">
        <v>8317</v>
      </c>
      <c r="R325" t="s">
        <v>8318</v>
      </c>
      <c r="S325" s="13">
        <v>42026.176180555558</v>
      </c>
      <c r="T325" s="13">
        <v>42064.207638888889</v>
      </c>
    </row>
    <row r="326" spans="1:20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s="9" t="s">
        <v>8317</v>
      </c>
      <c r="R326" t="s">
        <v>8318</v>
      </c>
      <c r="S326" s="13">
        <v>42451.095856481479</v>
      </c>
      <c r="T326" s="13">
        <v>42465.095856481479</v>
      </c>
    </row>
    <row r="327" spans="1:20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s="9" t="s">
        <v>8317</v>
      </c>
      <c r="R327" t="s">
        <v>8318</v>
      </c>
      <c r="S327" s="13">
        <v>42418.425983796296</v>
      </c>
      <c r="T327" s="13">
        <v>42478.384317129632</v>
      </c>
    </row>
    <row r="328" spans="1:20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s="9" t="s">
        <v>8317</v>
      </c>
      <c r="R328" t="s">
        <v>8318</v>
      </c>
      <c r="S328" s="13">
        <v>41964.716319444444</v>
      </c>
      <c r="T328" s="13">
        <v>41994.716319444444</v>
      </c>
    </row>
    <row r="329" spans="1:20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s="9" t="s">
        <v>8317</v>
      </c>
      <c r="R329" t="s">
        <v>8318</v>
      </c>
      <c r="S329" s="13">
        <v>42576.697569444441</v>
      </c>
      <c r="T329" s="13">
        <v>42636.697569444441</v>
      </c>
    </row>
    <row r="330" spans="1:20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s="9" t="s">
        <v>8317</v>
      </c>
      <c r="R330" t="s">
        <v>8318</v>
      </c>
      <c r="S330" s="13">
        <v>42125.647534722222</v>
      </c>
      <c r="T330" s="13">
        <v>42150.647534722222</v>
      </c>
    </row>
    <row r="331" spans="1:20" ht="29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s="9" t="s">
        <v>8317</v>
      </c>
      <c r="R331" t="s">
        <v>8318</v>
      </c>
      <c r="S331" s="13">
        <v>42003.948425925926</v>
      </c>
      <c r="T331" s="13">
        <v>42028.207638888889</v>
      </c>
    </row>
    <row r="332" spans="1:20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s="9" t="s">
        <v>8317</v>
      </c>
      <c r="R332" t="s">
        <v>8318</v>
      </c>
      <c r="S332" s="13">
        <v>41988.829942129625</v>
      </c>
      <c r="T332" s="13">
        <v>42046.207638888889</v>
      </c>
    </row>
    <row r="333" spans="1:20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s="9" t="s">
        <v>8317</v>
      </c>
      <c r="R333" t="s">
        <v>8318</v>
      </c>
      <c r="S333" s="13">
        <v>41974.898599537039</v>
      </c>
      <c r="T333" s="13">
        <v>42009.851388888885</v>
      </c>
    </row>
    <row r="334" spans="1:20" ht="29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s="9" t="s">
        <v>8317</v>
      </c>
      <c r="R334" t="s">
        <v>8318</v>
      </c>
      <c r="S334" s="13">
        <v>42592.066921296297</v>
      </c>
      <c r="T334" s="13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s="9" t="s">
        <v>8317</v>
      </c>
      <c r="R335" t="s">
        <v>8318</v>
      </c>
      <c r="S335" s="13">
        <v>42050.008368055554</v>
      </c>
      <c r="T335" s="13">
        <v>42076.290972222225</v>
      </c>
    </row>
    <row r="336" spans="1:20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s="9" t="s">
        <v>8317</v>
      </c>
      <c r="R336" t="s">
        <v>8318</v>
      </c>
      <c r="S336" s="13">
        <v>42417.585532407407</v>
      </c>
      <c r="T336" s="13">
        <v>42432.249305555553</v>
      </c>
    </row>
    <row r="337" spans="1:20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s="9" t="s">
        <v>8317</v>
      </c>
      <c r="R337" t="s">
        <v>8318</v>
      </c>
      <c r="S337" s="13">
        <v>41866.79886574074</v>
      </c>
      <c r="T337" s="13">
        <v>41885.207638888889</v>
      </c>
    </row>
    <row r="338" spans="1:20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s="9" t="s">
        <v>8317</v>
      </c>
      <c r="R338" t="s">
        <v>8318</v>
      </c>
      <c r="S338" s="13">
        <v>42220.79487268519</v>
      </c>
      <c r="T338" s="13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s="9" t="s">
        <v>8317</v>
      </c>
      <c r="R339" t="s">
        <v>8318</v>
      </c>
      <c r="S339" s="13">
        <v>42628.849120370374</v>
      </c>
      <c r="T339" s="13">
        <v>42656.849120370374</v>
      </c>
    </row>
    <row r="340" spans="1:20" ht="29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s="9" t="s">
        <v>8317</v>
      </c>
      <c r="R340" t="s">
        <v>8318</v>
      </c>
      <c r="S340" s="13">
        <v>42447.894432870366</v>
      </c>
      <c r="T340" s="13">
        <v>42507.894432870366</v>
      </c>
    </row>
    <row r="341" spans="1:20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s="9" t="s">
        <v>8317</v>
      </c>
      <c r="R341" t="s">
        <v>8318</v>
      </c>
      <c r="S341" s="13">
        <v>42283.864351851851</v>
      </c>
      <c r="T341" s="13">
        <v>42313.906018518523</v>
      </c>
    </row>
    <row r="342" spans="1:20" ht="29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s="9" t="s">
        <v>8317</v>
      </c>
      <c r="R342" t="s">
        <v>8318</v>
      </c>
      <c r="S342" s="13">
        <v>42483.015694444446</v>
      </c>
      <c r="T342" s="13">
        <v>42489.290972222225</v>
      </c>
    </row>
    <row r="343" spans="1:20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s="9" t="s">
        <v>8317</v>
      </c>
      <c r="R343" t="s">
        <v>8318</v>
      </c>
      <c r="S343" s="13">
        <v>41788.58997685185</v>
      </c>
      <c r="T343" s="13">
        <v>41818.58997685185</v>
      </c>
    </row>
    <row r="344" spans="1:20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s="9" t="s">
        <v>8317</v>
      </c>
      <c r="R344" t="s">
        <v>8318</v>
      </c>
      <c r="S344" s="13">
        <v>42144.041851851856</v>
      </c>
      <c r="T344" s="13">
        <v>42174.041851851856</v>
      </c>
    </row>
    <row r="345" spans="1:20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s="9" t="s">
        <v>8317</v>
      </c>
      <c r="R345" t="s">
        <v>8318</v>
      </c>
      <c r="S345" s="13">
        <v>42661.132245370376</v>
      </c>
      <c r="T345" s="13">
        <v>42693.916666666672</v>
      </c>
    </row>
    <row r="346" spans="1:20" ht="29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s="9" t="s">
        <v>8317</v>
      </c>
      <c r="R346" t="s">
        <v>8318</v>
      </c>
      <c r="S346" s="13">
        <v>42037.938206018516</v>
      </c>
      <c r="T346" s="13">
        <v>42068.166666666672</v>
      </c>
    </row>
    <row r="347" spans="1:20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s="9" t="s">
        <v>8317</v>
      </c>
      <c r="R347" t="s">
        <v>8318</v>
      </c>
      <c r="S347" s="13">
        <v>42619.935694444444</v>
      </c>
      <c r="T347" s="13">
        <v>42643.875</v>
      </c>
    </row>
    <row r="348" spans="1:20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s="9" t="s">
        <v>8317</v>
      </c>
      <c r="R348" t="s">
        <v>8318</v>
      </c>
      <c r="S348" s="13">
        <v>41877.221886574072</v>
      </c>
      <c r="T348" s="13">
        <v>41910.140972222223</v>
      </c>
    </row>
    <row r="349" spans="1:20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s="9" t="s">
        <v>8317</v>
      </c>
      <c r="R349" t="s">
        <v>8318</v>
      </c>
      <c r="S349" s="13">
        <v>41828.736921296295</v>
      </c>
      <c r="T349" s="13">
        <v>41846.291666666664</v>
      </c>
    </row>
    <row r="350" spans="1:20" ht="43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s="9" t="s">
        <v>8317</v>
      </c>
      <c r="R350" t="s">
        <v>8318</v>
      </c>
      <c r="S350" s="13">
        <v>42545.774189814809</v>
      </c>
      <c r="T350" s="13">
        <v>42605.774189814809</v>
      </c>
    </row>
    <row r="351" spans="1:20" ht="29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s="9" t="s">
        <v>8317</v>
      </c>
      <c r="R351" t="s">
        <v>8318</v>
      </c>
      <c r="S351" s="13">
        <v>42460.741747685184</v>
      </c>
      <c r="T351" s="13">
        <v>42511.165972222225</v>
      </c>
    </row>
    <row r="352" spans="1:20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s="9" t="s">
        <v>8317</v>
      </c>
      <c r="R352" t="s">
        <v>8318</v>
      </c>
      <c r="S352" s="13">
        <v>41887.292187500003</v>
      </c>
      <c r="T352" s="13">
        <v>41917.292187500003</v>
      </c>
    </row>
    <row r="353" spans="1:20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s="9" t="s">
        <v>8317</v>
      </c>
      <c r="R353" t="s">
        <v>8318</v>
      </c>
      <c r="S353" s="13">
        <v>41828.646319444444</v>
      </c>
      <c r="T353" s="13">
        <v>41861.665972222225</v>
      </c>
    </row>
    <row r="354" spans="1:20" ht="29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s="9" t="s">
        <v>8317</v>
      </c>
      <c r="R354" t="s">
        <v>8318</v>
      </c>
      <c r="S354" s="13">
        <v>42173.803217592591</v>
      </c>
      <c r="T354" s="13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s="9" t="s">
        <v>8317</v>
      </c>
      <c r="R355" t="s">
        <v>8318</v>
      </c>
      <c r="S355" s="13">
        <v>41775.858564814815</v>
      </c>
      <c r="T355" s="13">
        <v>41822.165972222225</v>
      </c>
    </row>
    <row r="356" spans="1:20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s="9" t="s">
        <v>8317</v>
      </c>
      <c r="R356" t="s">
        <v>8318</v>
      </c>
      <c r="S356" s="13">
        <v>42055.277199074073</v>
      </c>
      <c r="T356" s="13">
        <v>42082.610416666663</v>
      </c>
    </row>
    <row r="357" spans="1:20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s="9" t="s">
        <v>8317</v>
      </c>
      <c r="R357" t="s">
        <v>8318</v>
      </c>
      <c r="S357" s="13">
        <v>42447.896666666667</v>
      </c>
      <c r="T357" s="13">
        <v>42470.166666666672</v>
      </c>
    </row>
    <row r="358" spans="1:20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s="9" t="s">
        <v>8317</v>
      </c>
      <c r="R358" t="s">
        <v>8318</v>
      </c>
      <c r="S358" s="13">
        <v>42523.248715277776</v>
      </c>
      <c r="T358" s="13">
        <v>42537.248715277776</v>
      </c>
    </row>
    <row r="359" spans="1:20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s="9" t="s">
        <v>8317</v>
      </c>
      <c r="R359" t="s">
        <v>8318</v>
      </c>
      <c r="S359" s="13">
        <v>41822.90488425926</v>
      </c>
      <c r="T359" s="13">
        <v>41844.291666666664</v>
      </c>
    </row>
    <row r="360" spans="1:20" ht="29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s="9" t="s">
        <v>8317</v>
      </c>
      <c r="R360" t="s">
        <v>8318</v>
      </c>
      <c r="S360" s="13">
        <v>42185.556157407409</v>
      </c>
      <c r="T360" s="13">
        <v>42208.772916666669</v>
      </c>
    </row>
    <row r="361" spans="1:20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s="9" t="s">
        <v>8317</v>
      </c>
      <c r="R361" t="s">
        <v>8318</v>
      </c>
      <c r="S361" s="13">
        <v>41820.62809027778</v>
      </c>
      <c r="T361" s="13">
        <v>41841.165972222225</v>
      </c>
    </row>
    <row r="362" spans="1:20" ht="29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s="9" t="s">
        <v>8317</v>
      </c>
      <c r="R362" t="s">
        <v>8318</v>
      </c>
      <c r="S362" s="13">
        <v>41876.815787037034</v>
      </c>
      <c r="T362" s="13">
        <v>41894.815787037034</v>
      </c>
    </row>
    <row r="363" spans="1:20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s="9" t="s">
        <v>8317</v>
      </c>
      <c r="R363" t="s">
        <v>8318</v>
      </c>
      <c r="S363" s="13">
        <v>41802.574282407404</v>
      </c>
      <c r="T363" s="13">
        <v>41823.165972222225</v>
      </c>
    </row>
    <row r="364" spans="1:20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s="9" t="s">
        <v>8317</v>
      </c>
      <c r="R364" t="s">
        <v>8318</v>
      </c>
      <c r="S364" s="13">
        <v>41786.761354166665</v>
      </c>
      <c r="T364" s="13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s="9" t="s">
        <v>8317</v>
      </c>
      <c r="R365" t="s">
        <v>8318</v>
      </c>
      <c r="S365" s="13">
        <v>42627.454097222217</v>
      </c>
      <c r="T365" s="13">
        <v>42648.454097222217</v>
      </c>
    </row>
    <row r="366" spans="1:20" ht="29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s="9" t="s">
        <v>8317</v>
      </c>
      <c r="R366" t="s">
        <v>8318</v>
      </c>
      <c r="S366" s="13">
        <v>42374.651504629626</v>
      </c>
      <c r="T366" s="13">
        <v>42384.651504629626</v>
      </c>
    </row>
    <row r="367" spans="1:20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s="9" t="s">
        <v>8317</v>
      </c>
      <c r="R367" t="s">
        <v>8318</v>
      </c>
      <c r="S367" s="13">
        <v>41772.685393518521</v>
      </c>
      <c r="T367" s="13">
        <v>41806.290972222225</v>
      </c>
    </row>
    <row r="368" spans="1:20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s="9" t="s">
        <v>8317</v>
      </c>
      <c r="R368" t="s">
        <v>8318</v>
      </c>
      <c r="S368" s="13">
        <v>42633.116851851853</v>
      </c>
      <c r="T368" s="13">
        <v>42663.116851851853</v>
      </c>
    </row>
    <row r="369" spans="1:20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s="9" t="s">
        <v>8317</v>
      </c>
      <c r="R369" t="s">
        <v>8318</v>
      </c>
      <c r="S369" s="13">
        <v>42219.180393518516</v>
      </c>
      <c r="T369" s="13">
        <v>42249.180393518516</v>
      </c>
    </row>
    <row r="370" spans="1:20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s="9" t="s">
        <v>8317</v>
      </c>
      <c r="R370" t="s">
        <v>8318</v>
      </c>
      <c r="S370" s="13">
        <v>41753.593275462961</v>
      </c>
      <c r="T370" s="13">
        <v>41778.875</v>
      </c>
    </row>
    <row r="371" spans="1:20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s="9" t="s">
        <v>8317</v>
      </c>
      <c r="R371" t="s">
        <v>8318</v>
      </c>
      <c r="S371" s="13">
        <v>42230.662731481483</v>
      </c>
      <c r="T371" s="13">
        <v>42245.165972222225</v>
      </c>
    </row>
    <row r="372" spans="1:20" ht="29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s="9" t="s">
        <v>8317</v>
      </c>
      <c r="R372" t="s">
        <v>8318</v>
      </c>
      <c r="S372" s="13">
        <v>41787.218229166669</v>
      </c>
      <c r="T372" s="13">
        <v>41817.218229166669</v>
      </c>
    </row>
    <row r="373" spans="1:20" ht="29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s="9" t="s">
        <v>8317</v>
      </c>
      <c r="R373" t="s">
        <v>8318</v>
      </c>
      <c r="S373" s="13">
        <v>42147.826840277776</v>
      </c>
      <c r="T373" s="13">
        <v>42176.934027777781</v>
      </c>
    </row>
    <row r="374" spans="1:20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s="9" t="s">
        <v>8317</v>
      </c>
      <c r="R374" t="s">
        <v>8318</v>
      </c>
      <c r="S374" s="13">
        <v>41940.598182870373</v>
      </c>
      <c r="T374" s="13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s="9" t="s">
        <v>8317</v>
      </c>
      <c r="R375" t="s">
        <v>8318</v>
      </c>
      <c r="S375" s="13">
        <v>42020.700567129628</v>
      </c>
      <c r="T375" s="13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s="9" t="s">
        <v>8317</v>
      </c>
      <c r="R376" t="s">
        <v>8318</v>
      </c>
      <c r="S376" s="13">
        <v>41891.96503472222</v>
      </c>
      <c r="T376" s="13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s="9" t="s">
        <v>8317</v>
      </c>
      <c r="R377" t="s">
        <v>8318</v>
      </c>
      <c r="S377" s="13">
        <v>42490.133877314816</v>
      </c>
      <c r="T377" s="13">
        <v>42527.083333333328</v>
      </c>
    </row>
    <row r="378" spans="1:20" ht="29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s="9" t="s">
        <v>8317</v>
      </c>
      <c r="R378" t="s">
        <v>8318</v>
      </c>
      <c r="S378" s="13">
        <v>41995.870486111111</v>
      </c>
      <c r="T378" s="13">
        <v>42015.870486111111</v>
      </c>
    </row>
    <row r="379" spans="1:20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s="9" t="s">
        <v>8317</v>
      </c>
      <c r="R379" t="s">
        <v>8318</v>
      </c>
      <c r="S379" s="13">
        <v>42401.806562500002</v>
      </c>
      <c r="T379" s="13">
        <v>42431.806562500002</v>
      </c>
    </row>
    <row r="380" spans="1:20" ht="29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s="9" t="s">
        <v>8317</v>
      </c>
      <c r="R380" t="s">
        <v>8318</v>
      </c>
      <c r="S380" s="13">
        <v>41897.602037037039</v>
      </c>
      <c r="T380" s="13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s="9" t="s">
        <v>8317</v>
      </c>
      <c r="R381" t="s">
        <v>8318</v>
      </c>
      <c r="S381" s="13">
        <v>41882.585648148146</v>
      </c>
      <c r="T381" s="13">
        <v>41912.666666666664</v>
      </c>
    </row>
    <row r="382" spans="1:20" ht="29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s="9" t="s">
        <v>8317</v>
      </c>
      <c r="R382" t="s">
        <v>8318</v>
      </c>
      <c r="S382" s="13">
        <v>42556.504490740743</v>
      </c>
      <c r="T382" s="13">
        <v>42595.290972222225</v>
      </c>
    </row>
    <row r="383" spans="1:20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s="9" t="s">
        <v>8317</v>
      </c>
      <c r="R383" t="s">
        <v>8318</v>
      </c>
      <c r="S383" s="13">
        <v>41792.542986111112</v>
      </c>
      <c r="T383" s="13">
        <v>41813.75</v>
      </c>
    </row>
    <row r="384" spans="1:20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s="9" t="s">
        <v>8317</v>
      </c>
      <c r="R384" t="s">
        <v>8318</v>
      </c>
      <c r="S384" s="13">
        <v>41879.913761574076</v>
      </c>
      <c r="T384" s="13">
        <v>41894.913761574076</v>
      </c>
    </row>
    <row r="385" spans="1:20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s="9" t="s">
        <v>8317</v>
      </c>
      <c r="R385" t="s">
        <v>8318</v>
      </c>
      <c r="S385" s="13">
        <v>42552.048356481479</v>
      </c>
      <c r="T385" s="13">
        <v>42573.226388888885</v>
      </c>
    </row>
    <row r="386" spans="1:20" ht="29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s="9" t="s">
        <v>8317</v>
      </c>
      <c r="R386" t="s">
        <v>8318</v>
      </c>
      <c r="S386" s="13">
        <v>41810.142199074071</v>
      </c>
      <c r="T386" s="13">
        <v>41824.142199074071</v>
      </c>
    </row>
    <row r="387" spans="1:20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s="9" t="s">
        <v>8317</v>
      </c>
      <c r="R387" t="s">
        <v>8318</v>
      </c>
      <c r="S387" s="13">
        <v>42072.576249999998</v>
      </c>
      <c r="T387" s="13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s="9" t="s">
        <v>8317</v>
      </c>
      <c r="R388" t="s">
        <v>8318</v>
      </c>
      <c r="S388" s="13">
        <v>41779.724224537036</v>
      </c>
      <c r="T388" s="13">
        <v>41805.666666666664</v>
      </c>
    </row>
    <row r="389" spans="1:20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s="9" t="s">
        <v>8317</v>
      </c>
      <c r="R389" t="s">
        <v>8318</v>
      </c>
      <c r="S389" s="13">
        <v>42134.172071759262</v>
      </c>
      <c r="T389" s="13">
        <v>42155.290972222225</v>
      </c>
    </row>
    <row r="390" spans="1:20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s="9" t="s">
        <v>8317</v>
      </c>
      <c r="R390" t="s">
        <v>8318</v>
      </c>
      <c r="S390" s="13">
        <v>42505.738032407404</v>
      </c>
      <c r="T390" s="13">
        <v>42525.738032407404</v>
      </c>
    </row>
    <row r="391" spans="1:20" ht="29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s="9" t="s">
        <v>8317</v>
      </c>
      <c r="R391" t="s">
        <v>8318</v>
      </c>
      <c r="S391" s="13">
        <v>42118.556331018524</v>
      </c>
      <c r="T391" s="13">
        <v>42150.165972222225</v>
      </c>
    </row>
    <row r="392" spans="1:20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s="9" t="s">
        <v>8317</v>
      </c>
      <c r="R392" t="s">
        <v>8318</v>
      </c>
      <c r="S392" s="13">
        <v>42360.887835648144</v>
      </c>
      <c r="T392" s="13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s="9" t="s">
        <v>8317</v>
      </c>
      <c r="R393" t="s">
        <v>8318</v>
      </c>
      <c r="S393" s="13">
        <v>42165.993125000001</v>
      </c>
      <c r="T393" s="13">
        <v>42187.993125000001</v>
      </c>
    </row>
    <row r="394" spans="1:20" ht="29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s="9" t="s">
        <v>8317</v>
      </c>
      <c r="R394" t="s">
        <v>8318</v>
      </c>
      <c r="S394" s="13">
        <v>41927.936157407406</v>
      </c>
      <c r="T394" s="13">
        <v>41948.977824074071</v>
      </c>
    </row>
    <row r="395" spans="1:20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s="9" t="s">
        <v>8317</v>
      </c>
      <c r="R395" t="s">
        <v>8318</v>
      </c>
      <c r="S395" s="13">
        <v>42462.140868055561</v>
      </c>
      <c r="T395" s="13">
        <v>42489.875</v>
      </c>
    </row>
    <row r="396" spans="1:20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s="9" t="s">
        <v>8317</v>
      </c>
      <c r="R396" t="s">
        <v>8318</v>
      </c>
      <c r="S396" s="13">
        <v>42632.348310185189</v>
      </c>
      <c r="T396" s="13">
        <v>42663.204861111109</v>
      </c>
    </row>
    <row r="397" spans="1:20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s="9" t="s">
        <v>8317</v>
      </c>
      <c r="R397" t="s">
        <v>8318</v>
      </c>
      <c r="S397" s="13">
        <v>42054.849050925928</v>
      </c>
      <c r="T397" s="13">
        <v>42084.807384259257</v>
      </c>
    </row>
    <row r="398" spans="1:20" ht="29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s="9" t="s">
        <v>8317</v>
      </c>
      <c r="R398" t="s">
        <v>8318</v>
      </c>
      <c r="S398" s="13">
        <v>42497.275706018518</v>
      </c>
      <c r="T398" s="13">
        <v>42535.904861111107</v>
      </c>
    </row>
    <row r="399" spans="1:20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s="9" t="s">
        <v>8317</v>
      </c>
      <c r="R399" t="s">
        <v>8318</v>
      </c>
      <c r="S399" s="13">
        <v>42058.904074074075</v>
      </c>
      <c r="T399" s="13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s="9" t="s">
        <v>8317</v>
      </c>
      <c r="R400" t="s">
        <v>8318</v>
      </c>
      <c r="S400" s="13">
        <v>41807.690081018518</v>
      </c>
      <c r="T400" s="13">
        <v>41837.690081018518</v>
      </c>
    </row>
    <row r="401" spans="1:20" ht="29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s="9" t="s">
        <v>8317</v>
      </c>
      <c r="R401" t="s">
        <v>8318</v>
      </c>
      <c r="S401" s="13">
        <v>42284.69694444444</v>
      </c>
      <c r="T401" s="13">
        <v>42301.165972222225</v>
      </c>
    </row>
    <row r="402" spans="1:20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s="9" t="s">
        <v>8317</v>
      </c>
      <c r="R402" t="s">
        <v>8318</v>
      </c>
      <c r="S402" s="13">
        <v>42045.84238425926</v>
      </c>
      <c r="T402" s="13">
        <v>42075.800717592589</v>
      </c>
    </row>
    <row r="403" spans="1:20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s="9" t="s">
        <v>8317</v>
      </c>
      <c r="R403" t="s">
        <v>8318</v>
      </c>
      <c r="S403" s="13">
        <v>42184.209537037037</v>
      </c>
      <c r="T403" s="13">
        <v>42202.876388888893</v>
      </c>
    </row>
    <row r="404" spans="1:20" ht="29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s="9" t="s">
        <v>8317</v>
      </c>
      <c r="R404" t="s">
        <v>8318</v>
      </c>
      <c r="S404" s="13">
        <v>42341.180636574078</v>
      </c>
      <c r="T404" s="13">
        <v>42373.180636574078</v>
      </c>
    </row>
    <row r="405" spans="1:20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s="9" t="s">
        <v>8317</v>
      </c>
      <c r="R405" t="s">
        <v>8318</v>
      </c>
      <c r="S405" s="13">
        <v>42170.910231481481</v>
      </c>
      <c r="T405" s="13">
        <v>42205.165972222225</v>
      </c>
    </row>
    <row r="406" spans="1:20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s="9" t="s">
        <v>8317</v>
      </c>
      <c r="R406" t="s">
        <v>8318</v>
      </c>
      <c r="S406" s="13">
        <v>42151.069606481484</v>
      </c>
      <c r="T406" s="13">
        <v>42172.069606481484</v>
      </c>
    </row>
    <row r="407" spans="1:20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s="9" t="s">
        <v>8317</v>
      </c>
      <c r="R407" t="s">
        <v>8318</v>
      </c>
      <c r="S407" s="13">
        <v>41944.527627314819</v>
      </c>
      <c r="T407" s="13">
        <v>42004.569293981483</v>
      </c>
    </row>
    <row r="408" spans="1:20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s="9" t="s">
        <v>8317</v>
      </c>
      <c r="R408" t="s">
        <v>8318</v>
      </c>
      <c r="S408" s="13">
        <v>42593.865405092598</v>
      </c>
      <c r="T408" s="13">
        <v>42613.865405092598</v>
      </c>
    </row>
    <row r="409" spans="1:20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s="9" t="s">
        <v>8317</v>
      </c>
      <c r="R409" t="s">
        <v>8318</v>
      </c>
      <c r="S409" s="13">
        <v>42503.740868055553</v>
      </c>
      <c r="T409" s="13">
        <v>42517.740868055553</v>
      </c>
    </row>
    <row r="410" spans="1:20" ht="29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s="9" t="s">
        <v>8317</v>
      </c>
      <c r="R410" t="s">
        <v>8318</v>
      </c>
      <c r="S410" s="13">
        <v>41927.848900462966</v>
      </c>
      <c r="T410" s="13">
        <v>41948.890567129631</v>
      </c>
    </row>
    <row r="411" spans="1:20" ht="29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s="9" t="s">
        <v>8317</v>
      </c>
      <c r="R411" t="s">
        <v>8318</v>
      </c>
      <c r="S411" s="13">
        <v>42375.114988425921</v>
      </c>
      <c r="T411" s="13">
        <v>42420.114988425921</v>
      </c>
    </row>
    <row r="412" spans="1:20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s="9" t="s">
        <v>8317</v>
      </c>
      <c r="R412" t="s">
        <v>8318</v>
      </c>
      <c r="S412" s="13">
        <v>42553.926527777774</v>
      </c>
      <c r="T412" s="13">
        <v>42585.172916666663</v>
      </c>
    </row>
    <row r="413" spans="1:20" ht="29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s="9" t="s">
        <v>8317</v>
      </c>
      <c r="R413" t="s">
        <v>8318</v>
      </c>
      <c r="S413" s="13">
        <v>42155.142638888887</v>
      </c>
      <c r="T413" s="13">
        <v>42215.142638888887</v>
      </c>
    </row>
  </sheetData>
  <conditionalFormatting sqref="F1:F413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3B1B6-69D5-4130-AD39-CB04B829CC59}">
  <sheetPr codeName="Sheet6"/>
  <dimension ref="A1:T251"/>
  <sheetViews>
    <sheetView topLeftCell="C221" zoomScale="120" zoomScaleNormal="120" workbookViewId="0">
      <selection activeCell="E1" sqref="E1"/>
    </sheetView>
  </sheetViews>
  <sheetFormatPr defaultRowHeight="14.5" x14ac:dyDescent="0.35"/>
  <cols>
    <col min="2" max="2" width="56.453125" bestFit="1" customWidth="1"/>
    <col min="3" max="3" width="119.7265625" bestFit="1" customWidth="1"/>
    <col min="4" max="4" width="12.36328125" bestFit="1" customWidth="1"/>
    <col min="5" max="5" width="10.1796875" bestFit="1" customWidth="1"/>
    <col min="9" max="9" width="11.26953125" bestFit="1" customWidth="1"/>
    <col min="10" max="10" width="11.7265625" bestFit="1" customWidth="1"/>
    <col min="12" max="12" width="13.7265625" bestFit="1" customWidth="1"/>
    <col min="14" max="14" width="24.08984375" bestFit="1" customWidth="1"/>
    <col min="15" max="15" width="17.81640625" bestFit="1" customWidth="1"/>
    <col min="16" max="16" width="16.6328125" bestFit="1" customWidth="1"/>
    <col min="17" max="17" width="15" bestFit="1" customWidth="1"/>
    <col min="18" max="18" width="11.816406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 s="18">
        <v>2843</v>
      </c>
      <c r="B2" s="18" t="s">
        <v>2843</v>
      </c>
      <c r="C2" s="18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s="9" t="s">
        <v>8317</v>
      </c>
      <c r="R2" t="s">
        <v>8318</v>
      </c>
      <c r="S2" s="13">
        <v>42492.737847222219</v>
      </c>
      <c r="T2" s="13">
        <v>42534.166666666672</v>
      </c>
    </row>
    <row r="3" spans="1:20" x14ac:dyDescent="0.35">
      <c r="A3" s="18">
        <v>2845</v>
      </c>
      <c r="B3" s="18" t="s">
        <v>2845</v>
      </c>
      <c r="C3" s="18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s="9" t="s">
        <v>8317</v>
      </c>
      <c r="R3" t="s">
        <v>8318</v>
      </c>
      <c r="S3" s="13">
        <v>42103.016585648147</v>
      </c>
      <c r="T3" s="13">
        <v>42163.016585648147</v>
      </c>
    </row>
    <row r="4" spans="1:20" x14ac:dyDescent="0.35">
      <c r="A4" s="18">
        <v>2846</v>
      </c>
      <c r="B4" s="18" t="s">
        <v>2846</v>
      </c>
      <c r="C4" s="18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s="9" t="s">
        <v>8317</v>
      </c>
      <c r="R4" t="s">
        <v>8318</v>
      </c>
      <c r="S4" s="13">
        <v>42108.692060185189</v>
      </c>
      <c r="T4" s="13">
        <v>42153.692060185189</v>
      </c>
    </row>
    <row r="5" spans="1:20" x14ac:dyDescent="0.35">
      <c r="A5" s="18">
        <v>2847</v>
      </c>
      <c r="B5" s="18" t="s">
        <v>2847</v>
      </c>
      <c r="C5" s="18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s="9" t="s">
        <v>8317</v>
      </c>
      <c r="R5" t="s">
        <v>8318</v>
      </c>
      <c r="S5" s="13">
        <v>42453.806307870371</v>
      </c>
      <c r="T5" s="13">
        <v>42513.806307870371</v>
      </c>
    </row>
    <row r="6" spans="1:20" x14ac:dyDescent="0.35">
      <c r="A6" s="18">
        <v>2848</v>
      </c>
      <c r="B6" s="18" t="s">
        <v>2848</v>
      </c>
      <c r="C6" s="18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s="9" t="s">
        <v>8317</v>
      </c>
      <c r="R6" t="s">
        <v>8318</v>
      </c>
      <c r="S6" s="13">
        <v>42123.648831018523</v>
      </c>
      <c r="T6" s="13">
        <v>42153.648831018523</v>
      </c>
    </row>
    <row r="7" spans="1:20" x14ac:dyDescent="0.35">
      <c r="A7" s="18">
        <v>2850</v>
      </c>
      <c r="B7" s="18" t="s">
        <v>2850</v>
      </c>
      <c r="C7" s="18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s="9" t="s">
        <v>8317</v>
      </c>
      <c r="R7" t="s">
        <v>8318</v>
      </c>
      <c r="S7" s="13">
        <v>41858.007071759261</v>
      </c>
      <c r="T7" s="13">
        <v>41888.007071759261</v>
      </c>
    </row>
    <row r="8" spans="1:20" x14ac:dyDescent="0.35">
      <c r="A8" s="18">
        <v>2852</v>
      </c>
      <c r="B8" s="18" t="s">
        <v>2852</v>
      </c>
      <c r="C8" s="1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s="9" t="s">
        <v>8317</v>
      </c>
      <c r="R8" t="s">
        <v>8318</v>
      </c>
      <c r="S8" s="13">
        <v>41781.045173611114</v>
      </c>
      <c r="T8" s="13">
        <v>41811.045173611114</v>
      </c>
    </row>
    <row r="9" spans="1:20" x14ac:dyDescent="0.35">
      <c r="A9" s="18">
        <v>2855</v>
      </c>
      <c r="B9" s="18" t="s">
        <v>2855</v>
      </c>
      <c r="C9" s="18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s="9" t="s">
        <v>8317</v>
      </c>
      <c r="R9" t="s">
        <v>8318</v>
      </c>
      <c r="S9" s="13">
        <v>42370.007766203707</v>
      </c>
      <c r="T9" s="13">
        <v>42398.981944444444</v>
      </c>
    </row>
    <row r="10" spans="1:20" x14ac:dyDescent="0.35">
      <c r="A10" s="18">
        <v>2856</v>
      </c>
      <c r="B10" s="18" t="s">
        <v>2856</v>
      </c>
      <c r="C10" s="18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s="9" t="s">
        <v>8317</v>
      </c>
      <c r="R10" t="s">
        <v>8318</v>
      </c>
      <c r="S10" s="13">
        <v>42165.037581018521</v>
      </c>
      <c r="T10" s="13">
        <v>42224.898611111115</v>
      </c>
    </row>
    <row r="11" spans="1:20" x14ac:dyDescent="0.35">
      <c r="A11" s="18">
        <v>2860</v>
      </c>
      <c r="B11" s="18" t="s">
        <v>2860</v>
      </c>
      <c r="C11" s="18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s="9" t="s">
        <v>8317</v>
      </c>
      <c r="R11" t="s">
        <v>8318</v>
      </c>
      <c r="S11" s="13">
        <v>42480.800648148142</v>
      </c>
      <c r="T11" s="13">
        <v>42540.800648148142</v>
      </c>
    </row>
    <row r="12" spans="1:20" x14ac:dyDescent="0.35">
      <c r="A12" s="18">
        <v>2862</v>
      </c>
      <c r="B12" s="18" t="s">
        <v>2862</v>
      </c>
      <c r="C12" s="18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s="9" t="s">
        <v>8317</v>
      </c>
      <c r="R12" t="s">
        <v>8318</v>
      </c>
      <c r="S12" s="13">
        <v>41784.789687500001</v>
      </c>
      <c r="T12" s="13">
        <v>41814.789687500001</v>
      </c>
    </row>
    <row r="13" spans="1:20" x14ac:dyDescent="0.35">
      <c r="A13" s="18">
        <v>2863</v>
      </c>
      <c r="B13" s="18" t="s">
        <v>2863</v>
      </c>
      <c r="C13" s="18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s="9" t="s">
        <v>8317</v>
      </c>
      <c r="R13" t="s">
        <v>8318</v>
      </c>
      <c r="S13" s="13">
        <v>41831.675034722226</v>
      </c>
      <c r="T13" s="13">
        <v>41891.675034722226</v>
      </c>
    </row>
    <row r="14" spans="1:20" x14ac:dyDescent="0.35">
      <c r="A14" s="18">
        <v>2865</v>
      </c>
      <c r="B14" s="18" t="s">
        <v>2865</v>
      </c>
      <c r="C14" s="18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s="9" t="s">
        <v>8317</v>
      </c>
      <c r="R14" t="s">
        <v>8318</v>
      </c>
      <c r="S14" s="13">
        <v>41950.114108796297</v>
      </c>
      <c r="T14" s="13">
        <v>42010.114108796297</v>
      </c>
    </row>
    <row r="15" spans="1:20" x14ac:dyDescent="0.35">
      <c r="A15" s="18">
        <v>2866</v>
      </c>
      <c r="B15" s="18" t="s">
        <v>2866</v>
      </c>
      <c r="C15" s="18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s="9" t="s">
        <v>8317</v>
      </c>
      <c r="R15" t="s">
        <v>8318</v>
      </c>
      <c r="S15" s="13">
        <v>42627.955104166671</v>
      </c>
      <c r="T15" s="13">
        <v>42657.916666666672</v>
      </c>
    </row>
    <row r="16" spans="1:20" x14ac:dyDescent="0.35">
      <c r="A16" s="18">
        <v>2867</v>
      </c>
      <c r="B16" s="18" t="s">
        <v>2867</v>
      </c>
      <c r="C16" s="18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s="9" t="s">
        <v>8317</v>
      </c>
      <c r="R16" t="s">
        <v>8318</v>
      </c>
      <c r="S16" s="13">
        <v>42531.195277777777</v>
      </c>
      <c r="T16" s="13">
        <v>42555.166666666672</v>
      </c>
    </row>
    <row r="17" spans="1:20" x14ac:dyDescent="0.35">
      <c r="A17" s="18">
        <v>2868</v>
      </c>
      <c r="B17" s="18" t="s">
        <v>2868</v>
      </c>
      <c r="C17" s="18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s="9" t="s">
        <v>8317</v>
      </c>
      <c r="R17" t="s">
        <v>8318</v>
      </c>
      <c r="S17" s="13">
        <v>42618.827013888891</v>
      </c>
      <c r="T17" s="13">
        <v>42648.827013888891</v>
      </c>
    </row>
    <row r="18" spans="1:20" x14ac:dyDescent="0.35">
      <c r="A18" s="18">
        <v>2869</v>
      </c>
      <c r="B18" s="18" t="s">
        <v>2869</v>
      </c>
      <c r="C18" s="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s="9" t="s">
        <v>8317</v>
      </c>
      <c r="R18" t="s">
        <v>8318</v>
      </c>
      <c r="S18" s="13">
        <v>42540.593530092592</v>
      </c>
      <c r="T18" s="13">
        <v>42570.593530092592</v>
      </c>
    </row>
    <row r="19" spans="1:20" x14ac:dyDescent="0.35">
      <c r="A19" s="18">
        <v>2870</v>
      </c>
      <c r="B19" s="18" t="s">
        <v>2870</v>
      </c>
      <c r="C19" s="18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s="9" t="s">
        <v>8317</v>
      </c>
      <c r="R19" t="s">
        <v>8318</v>
      </c>
      <c r="S19" s="13">
        <v>41746.189409722225</v>
      </c>
      <c r="T19" s="13">
        <v>41776.189409722225</v>
      </c>
    </row>
    <row r="20" spans="1:20" x14ac:dyDescent="0.35">
      <c r="A20" s="18">
        <v>2871</v>
      </c>
      <c r="B20" s="18" t="s">
        <v>2871</v>
      </c>
      <c r="C20" s="18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s="9" t="s">
        <v>8317</v>
      </c>
      <c r="R20" t="s">
        <v>8318</v>
      </c>
      <c r="S20" s="13">
        <v>41974.738576388889</v>
      </c>
      <c r="T20" s="13">
        <v>41994.738576388889</v>
      </c>
    </row>
    <row r="21" spans="1:20" x14ac:dyDescent="0.35">
      <c r="A21" s="18">
        <v>2872</v>
      </c>
      <c r="B21" s="18" t="s">
        <v>2872</v>
      </c>
      <c r="C21" s="18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s="9" t="s">
        <v>8317</v>
      </c>
      <c r="R21" t="s">
        <v>8318</v>
      </c>
      <c r="S21" s="13">
        <v>42115.11618055556</v>
      </c>
      <c r="T21" s="13">
        <v>42175.11618055556</v>
      </c>
    </row>
    <row r="22" spans="1:20" x14ac:dyDescent="0.35">
      <c r="A22" s="18">
        <v>2873</v>
      </c>
      <c r="B22" s="18" t="s">
        <v>2873</v>
      </c>
      <c r="C22" s="18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s="9" t="s">
        <v>8317</v>
      </c>
      <c r="R22" t="s">
        <v>8318</v>
      </c>
      <c r="S22" s="13">
        <v>42002.817488425921</v>
      </c>
      <c r="T22" s="13">
        <v>42032.817488425921</v>
      </c>
    </row>
    <row r="23" spans="1:20" x14ac:dyDescent="0.35">
      <c r="A23" s="18">
        <v>2874</v>
      </c>
      <c r="B23" s="18" t="s">
        <v>2874</v>
      </c>
      <c r="C23" s="18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s="9" t="s">
        <v>8317</v>
      </c>
      <c r="R23" t="s">
        <v>8318</v>
      </c>
      <c r="S23" s="13">
        <v>42722.84474537037</v>
      </c>
      <c r="T23" s="13">
        <v>42752.84474537037</v>
      </c>
    </row>
    <row r="24" spans="1:20" x14ac:dyDescent="0.35">
      <c r="A24" s="18">
        <v>2875</v>
      </c>
      <c r="B24" s="18" t="s">
        <v>2875</v>
      </c>
      <c r="C24" s="18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s="9" t="s">
        <v>8317</v>
      </c>
      <c r="R24" t="s">
        <v>8318</v>
      </c>
      <c r="S24" s="13">
        <v>42465.128391203703</v>
      </c>
      <c r="T24" s="13">
        <v>42495.128391203703</v>
      </c>
    </row>
    <row r="25" spans="1:20" x14ac:dyDescent="0.35">
      <c r="A25" s="18">
        <v>2876</v>
      </c>
      <c r="B25" s="18" t="s">
        <v>2876</v>
      </c>
      <c r="C25" s="18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s="9" t="s">
        <v>8317</v>
      </c>
      <c r="R25" t="s">
        <v>8318</v>
      </c>
      <c r="S25" s="13">
        <v>42171.743969907402</v>
      </c>
      <c r="T25" s="13">
        <v>42201.743969907402</v>
      </c>
    </row>
    <row r="26" spans="1:20" x14ac:dyDescent="0.35">
      <c r="A26" s="18">
        <v>2877</v>
      </c>
      <c r="B26" s="18" t="s">
        <v>2877</v>
      </c>
      <c r="C26" s="18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s="9" t="s">
        <v>8317</v>
      </c>
      <c r="R26" t="s">
        <v>8318</v>
      </c>
      <c r="S26" s="13">
        <v>42672.955138888887</v>
      </c>
      <c r="T26" s="13">
        <v>42704.708333333328</v>
      </c>
    </row>
    <row r="27" spans="1:20" x14ac:dyDescent="0.35">
      <c r="A27" s="18">
        <v>2879</v>
      </c>
      <c r="B27" s="18" t="s">
        <v>2879</v>
      </c>
      <c r="C27" s="18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s="9" t="s">
        <v>8317</v>
      </c>
      <c r="R27" t="s">
        <v>8318</v>
      </c>
      <c r="S27" s="13">
        <v>42359.725243055553</v>
      </c>
      <c r="T27" s="13">
        <v>42389.725243055553</v>
      </c>
    </row>
    <row r="28" spans="1:20" x14ac:dyDescent="0.35">
      <c r="A28" s="18">
        <v>2880</v>
      </c>
      <c r="B28" s="18" t="s">
        <v>2880</v>
      </c>
      <c r="C28" s="1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s="9" t="s">
        <v>8317</v>
      </c>
      <c r="R28" t="s">
        <v>8318</v>
      </c>
      <c r="S28" s="13">
        <v>42192.905694444446</v>
      </c>
      <c r="T28" s="13">
        <v>42236.711805555555</v>
      </c>
    </row>
    <row r="29" spans="1:20" x14ac:dyDescent="0.35">
      <c r="A29" s="18">
        <v>2881</v>
      </c>
      <c r="B29" s="18" t="s">
        <v>2881</v>
      </c>
      <c r="C29" s="18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s="9" t="s">
        <v>8317</v>
      </c>
      <c r="R29" t="s">
        <v>8318</v>
      </c>
      <c r="S29" s="13">
        <v>41916.597638888888</v>
      </c>
      <c r="T29" s="13">
        <v>41976.639305555553</v>
      </c>
    </row>
    <row r="30" spans="1:20" x14ac:dyDescent="0.35">
      <c r="A30" s="18">
        <v>2882</v>
      </c>
      <c r="B30" s="18" t="s">
        <v>2882</v>
      </c>
      <c r="C30" s="18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s="9" t="s">
        <v>8317</v>
      </c>
      <c r="R30" t="s">
        <v>8318</v>
      </c>
      <c r="S30" s="13">
        <v>42461.596273148149</v>
      </c>
      <c r="T30" s="13">
        <v>42491.596273148149</v>
      </c>
    </row>
    <row r="31" spans="1:20" x14ac:dyDescent="0.35">
      <c r="A31" s="18">
        <v>2883</v>
      </c>
      <c r="B31" s="18" t="s">
        <v>2883</v>
      </c>
      <c r="C31" s="18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s="9" t="s">
        <v>8317</v>
      </c>
      <c r="R31" t="s">
        <v>8318</v>
      </c>
      <c r="S31" s="13">
        <v>42370.90320601852</v>
      </c>
      <c r="T31" s="13">
        <v>42406.207638888889</v>
      </c>
    </row>
    <row r="32" spans="1:20" x14ac:dyDescent="0.35">
      <c r="A32" s="18">
        <v>2884</v>
      </c>
      <c r="B32" s="18" t="s">
        <v>2884</v>
      </c>
      <c r="C32" s="18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s="9" t="s">
        <v>8317</v>
      </c>
      <c r="R32" t="s">
        <v>8318</v>
      </c>
      <c r="S32" s="13">
        <v>41948.727256944447</v>
      </c>
      <c r="T32" s="13">
        <v>41978.727256944447</v>
      </c>
    </row>
    <row r="33" spans="1:20" x14ac:dyDescent="0.35">
      <c r="A33" s="18">
        <v>2885</v>
      </c>
      <c r="B33" s="18" t="s">
        <v>2885</v>
      </c>
      <c r="C33" s="18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s="9" t="s">
        <v>8317</v>
      </c>
      <c r="R33" t="s">
        <v>8318</v>
      </c>
      <c r="S33" s="13">
        <v>42047.07640046296</v>
      </c>
      <c r="T33" s="13">
        <v>42077.034733796296</v>
      </c>
    </row>
    <row r="34" spans="1:20" x14ac:dyDescent="0.35">
      <c r="A34" s="18">
        <v>2886</v>
      </c>
      <c r="B34" s="18" t="s">
        <v>2886</v>
      </c>
      <c r="C34" s="18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s="9" t="s">
        <v>8317</v>
      </c>
      <c r="R34" t="s">
        <v>8318</v>
      </c>
      <c r="S34" s="13">
        <v>42261.632916666669</v>
      </c>
      <c r="T34" s="13">
        <v>42266.165972222225</v>
      </c>
    </row>
    <row r="35" spans="1:20" x14ac:dyDescent="0.35">
      <c r="A35" s="18">
        <v>2887</v>
      </c>
      <c r="B35" s="18" t="s">
        <v>2887</v>
      </c>
      <c r="C35" s="18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s="9" t="s">
        <v>8317</v>
      </c>
      <c r="R35" t="s">
        <v>8318</v>
      </c>
      <c r="S35" s="13">
        <v>41985.427361111113</v>
      </c>
      <c r="T35" s="13">
        <v>42015.427361111113</v>
      </c>
    </row>
    <row r="36" spans="1:20" x14ac:dyDescent="0.35">
      <c r="A36" s="18">
        <v>2888</v>
      </c>
      <c r="B36" s="18" t="s">
        <v>2888</v>
      </c>
      <c r="C36" s="18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s="9" t="s">
        <v>8317</v>
      </c>
      <c r="R36" t="s">
        <v>8318</v>
      </c>
      <c r="S36" s="13">
        <v>41922.535185185188</v>
      </c>
      <c r="T36" s="13">
        <v>41930.207638888889</v>
      </c>
    </row>
    <row r="37" spans="1:20" x14ac:dyDescent="0.35">
      <c r="A37" s="18">
        <v>2889</v>
      </c>
      <c r="B37" s="18" t="s">
        <v>2889</v>
      </c>
      <c r="C37" s="18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s="9" t="s">
        <v>8317</v>
      </c>
      <c r="R37" t="s">
        <v>8318</v>
      </c>
      <c r="S37" s="13">
        <v>41850.863252314812</v>
      </c>
      <c r="T37" s="13">
        <v>41880.863252314812</v>
      </c>
    </row>
    <row r="38" spans="1:20" x14ac:dyDescent="0.35">
      <c r="A38" s="18">
        <v>2890</v>
      </c>
      <c r="B38" s="18" t="s">
        <v>2890</v>
      </c>
      <c r="C38" s="1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s="9" t="s">
        <v>8317</v>
      </c>
      <c r="R38" t="s">
        <v>8318</v>
      </c>
      <c r="S38" s="13">
        <v>41831.742962962962</v>
      </c>
      <c r="T38" s="13">
        <v>41860.125</v>
      </c>
    </row>
    <row r="39" spans="1:20" x14ac:dyDescent="0.35">
      <c r="A39" s="18">
        <v>2891</v>
      </c>
      <c r="B39" s="18" t="s">
        <v>2891</v>
      </c>
      <c r="C39" s="18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s="9" t="s">
        <v>8317</v>
      </c>
      <c r="R39" t="s">
        <v>8318</v>
      </c>
      <c r="S39" s="13">
        <v>42415.883425925931</v>
      </c>
      <c r="T39" s="13">
        <v>42475.84175925926</v>
      </c>
    </row>
    <row r="40" spans="1:20" x14ac:dyDescent="0.35">
      <c r="A40" s="18">
        <v>2892</v>
      </c>
      <c r="B40" s="18" t="s">
        <v>2892</v>
      </c>
      <c r="C40" s="18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s="9" t="s">
        <v>8317</v>
      </c>
      <c r="R40" t="s">
        <v>8318</v>
      </c>
      <c r="S40" s="13">
        <v>41869.714166666665</v>
      </c>
      <c r="T40" s="13">
        <v>41876.875</v>
      </c>
    </row>
    <row r="41" spans="1:20" x14ac:dyDescent="0.35">
      <c r="A41" s="18">
        <v>2893</v>
      </c>
      <c r="B41" s="18" t="s">
        <v>2893</v>
      </c>
      <c r="C41" s="18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s="9" t="s">
        <v>8317</v>
      </c>
      <c r="R41" t="s">
        <v>8318</v>
      </c>
      <c r="S41" s="13">
        <v>41953.773090277777</v>
      </c>
      <c r="T41" s="13">
        <v>42013.083333333328</v>
      </c>
    </row>
    <row r="42" spans="1:20" x14ac:dyDescent="0.35">
      <c r="A42" s="18">
        <v>2894</v>
      </c>
      <c r="B42" s="18" t="s">
        <v>2894</v>
      </c>
      <c r="C42" s="18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s="9" t="s">
        <v>8317</v>
      </c>
      <c r="R42" t="s">
        <v>8318</v>
      </c>
      <c r="S42" s="13">
        <v>42037.986284722225</v>
      </c>
      <c r="T42" s="13">
        <v>42097.944618055553</v>
      </c>
    </row>
    <row r="43" spans="1:20" x14ac:dyDescent="0.35">
      <c r="A43" s="18">
        <v>2895</v>
      </c>
      <c r="B43" s="18" t="s">
        <v>2895</v>
      </c>
      <c r="C43" s="18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s="9" t="s">
        <v>8317</v>
      </c>
      <c r="R43" t="s">
        <v>8318</v>
      </c>
      <c r="S43" s="13">
        <v>41811.555462962962</v>
      </c>
      <c r="T43" s="13">
        <v>41812.875</v>
      </c>
    </row>
    <row r="44" spans="1:20" x14ac:dyDescent="0.35">
      <c r="A44" s="18">
        <v>2896</v>
      </c>
      <c r="B44" s="18" t="s">
        <v>2896</v>
      </c>
      <c r="C44" s="18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s="9" t="s">
        <v>8317</v>
      </c>
      <c r="R44" t="s">
        <v>8318</v>
      </c>
      <c r="S44" s="13">
        <v>42701.908807870372</v>
      </c>
      <c r="T44" s="13">
        <v>42716.25</v>
      </c>
    </row>
    <row r="45" spans="1:20" x14ac:dyDescent="0.35">
      <c r="A45" s="18">
        <v>2897</v>
      </c>
      <c r="B45" s="18" t="s">
        <v>2897</v>
      </c>
      <c r="C45" s="18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s="9" t="s">
        <v>8317</v>
      </c>
      <c r="R45" t="s">
        <v>8318</v>
      </c>
      <c r="S45" s="13">
        <v>42258.646504629629</v>
      </c>
      <c r="T45" s="13">
        <v>42288.645196759258</v>
      </c>
    </row>
    <row r="46" spans="1:20" x14ac:dyDescent="0.35">
      <c r="A46" s="18">
        <v>2898</v>
      </c>
      <c r="B46" s="18" t="s">
        <v>2898</v>
      </c>
      <c r="C46" s="18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s="9" t="s">
        <v>8317</v>
      </c>
      <c r="R46" t="s">
        <v>8318</v>
      </c>
      <c r="S46" s="13">
        <v>42278.664965277778</v>
      </c>
      <c r="T46" s="13">
        <v>42308.664965277778</v>
      </c>
    </row>
    <row r="47" spans="1:20" x14ac:dyDescent="0.35">
      <c r="A47" s="18">
        <v>2899</v>
      </c>
      <c r="B47" s="18" t="s">
        <v>2899</v>
      </c>
      <c r="C47" s="18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s="9" t="s">
        <v>8317</v>
      </c>
      <c r="R47" t="s">
        <v>8318</v>
      </c>
      <c r="S47" s="13">
        <v>42515.078217592592</v>
      </c>
      <c r="T47" s="13">
        <v>42575.078217592592</v>
      </c>
    </row>
    <row r="48" spans="1:20" x14ac:dyDescent="0.35">
      <c r="A48" s="18">
        <v>2900</v>
      </c>
      <c r="B48" s="18" t="s">
        <v>2900</v>
      </c>
      <c r="C48" s="1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s="9" t="s">
        <v>8317</v>
      </c>
      <c r="R48" t="s">
        <v>8318</v>
      </c>
      <c r="S48" s="13">
        <v>41830.234166666669</v>
      </c>
      <c r="T48" s="13">
        <v>41860.234166666669</v>
      </c>
    </row>
    <row r="49" spans="1:20" x14ac:dyDescent="0.35">
      <c r="A49" s="18">
        <v>2901</v>
      </c>
      <c r="B49" s="18" t="s">
        <v>2901</v>
      </c>
      <c r="C49" s="18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s="9" t="s">
        <v>8317</v>
      </c>
      <c r="R49" t="s">
        <v>8318</v>
      </c>
      <c r="S49" s="13">
        <v>41982.904386574075</v>
      </c>
      <c r="T49" s="13">
        <v>42042.904386574075</v>
      </c>
    </row>
    <row r="50" spans="1:20" x14ac:dyDescent="0.35">
      <c r="A50" s="18">
        <v>2902</v>
      </c>
      <c r="B50" s="18" t="s">
        <v>2902</v>
      </c>
      <c r="C50" s="18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s="9" t="s">
        <v>8317</v>
      </c>
      <c r="R50" t="s">
        <v>8318</v>
      </c>
      <c r="S50" s="13">
        <v>42210.439768518518</v>
      </c>
      <c r="T50" s="13">
        <v>42240.439768518518</v>
      </c>
    </row>
    <row r="51" spans="1:20" x14ac:dyDescent="0.35">
      <c r="A51" s="18">
        <v>2903</v>
      </c>
      <c r="B51" s="18" t="s">
        <v>2903</v>
      </c>
      <c r="C51" s="18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s="9" t="s">
        <v>8317</v>
      </c>
      <c r="R51" t="s">
        <v>8318</v>
      </c>
      <c r="S51" s="13">
        <v>42196.166874999995</v>
      </c>
      <c r="T51" s="13">
        <v>42256.166874999995</v>
      </c>
    </row>
    <row r="52" spans="1:20" x14ac:dyDescent="0.35">
      <c r="A52" s="18">
        <v>2905</v>
      </c>
      <c r="B52" s="18" t="s">
        <v>2905</v>
      </c>
      <c r="C52" s="18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s="9" t="s">
        <v>8317</v>
      </c>
      <c r="R52" t="s">
        <v>8318</v>
      </c>
      <c r="S52" s="13">
        <v>42606.056863425925</v>
      </c>
      <c r="T52" s="13">
        <v>42620.056863425925</v>
      </c>
    </row>
    <row r="53" spans="1:20" x14ac:dyDescent="0.35">
      <c r="A53" s="18">
        <v>2906</v>
      </c>
      <c r="B53" s="18" t="s">
        <v>2906</v>
      </c>
      <c r="C53" s="18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s="9" t="s">
        <v>8317</v>
      </c>
      <c r="R53" t="s">
        <v>8318</v>
      </c>
      <c r="S53" s="13">
        <v>42199.648912037039</v>
      </c>
      <c r="T53" s="13">
        <v>42217.041666666672</v>
      </c>
    </row>
    <row r="54" spans="1:20" x14ac:dyDescent="0.35">
      <c r="A54" s="18">
        <v>2907</v>
      </c>
      <c r="B54" s="18" t="s">
        <v>2907</v>
      </c>
      <c r="C54" s="18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s="9" t="s">
        <v>8317</v>
      </c>
      <c r="R54" t="s">
        <v>8318</v>
      </c>
      <c r="S54" s="13">
        <v>42444.877743055549</v>
      </c>
      <c r="T54" s="13">
        <v>42504.877743055549</v>
      </c>
    </row>
    <row r="55" spans="1:20" x14ac:dyDescent="0.35">
      <c r="A55" s="18">
        <v>2908</v>
      </c>
      <c r="B55" s="18" t="s">
        <v>2908</v>
      </c>
      <c r="C55" s="18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s="9" t="s">
        <v>8317</v>
      </c>
      <c r="R55" t="s">
        <v>8318</v>
      </c>
      <c r="S55" s="13">
        <v>42499.731701388882</v>
      </c>
      <c r="T55" s="13">
        <v>42529.731701388882</v>
      </c>
    </row>
    <row r="56" spans="1:20" x14ac:dyDescent="0.35">
      <c r="A56" s="18">
        <v>2909</v>
      </c>
      <c r="B56" s="18" t="s">
        <v>2909</v>
      </c>
      <c r="C56" s="18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s="9" t="s">
        <v>8317</v>
      </c>
      <c r="R56" t="s">
        <v>8318</v>
      </c>
      <c r="S56" s="13">
        <v>41929.266215277778</v>
      </c>
      <c r="T56" s="13">
        <v>41968.823611111111</v>
      </c>
    </row>
    <row r="57" spans="1:20" x14ac:dyDescent="0.35">
      <c r="A57" s="18">
        <v>2911</v>
      </c>
      <c r="B57" s="18" t="s">
        <v>2911</v>
      </c>
      <c r="C57" s="18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s="9" t="s">
        <v>8317</v>
      </c>
      <c r="R57" t="s">
        <v>8318</v>
      </c>
      <c r="S57" s="13">
        <v>42142.768819444449</v>
      </c>
      <c r="T57" s="13">
        <v>42182.768819444449</v>
      </c>
    </row>
    <row r="58" spans="1:20" x14ac:dyDescent="0.35">
      <c r="A58" s="18">
        <v>2912</v>
      </c>
      <c r="B58" s="18" t="s">
        <v>2912</v>
      </c>
      <c r="C58" s="1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s="9" t="s">
        <v>8317</v>
      </c>
      <c r="R58" t="s">
        <v>8318</v>
      </c>
      <c r="S58" s="13">
        <v>42354.131643518514</v>
      </c>
      <c r="T58" s="13">
        <v>42384.131643518514</v>
      </c>
    </row>
    <row r="59" spans="1:20" x14ac:dyDescent="0.35">
      <c r="A59" s="18">
        <v>2913</v>
      </c>
      <c r="B59" s="18" t="s">
        <v>2913</v>
      </c>
      <c r="C59" s="18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s="9" t="s">
        <v>8317</v>
      </c>
      <c r="R59" t="s">
        <v>8318</v>
      </c>
      <c r="S59" s="13">
        <v>41828.922905092593</v>
      </c>
      <c r="T59" s="13">
        <v>41888.922905092593</v>
      </c>
    </row>
    <row r="60" spans="1:20" x14ac:dyDescent="0.35">
      <c r="A60" s="18">
        <v>2917</v>
      </c>
      <c r="B60" s="18" t="s">
        <v>2917</v>
      </c>
      <c r="C60" s="18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s="9" t="s">
        <v>8317</v>
      </c>
      <c r="R60" t="s">
        <v>8318</v>
      </c>
      <c r="S60" s="13">
        <v>42245.234340277777</v>
      </c>
      <c r="T60" s="13">
        <v>42263.234340277777</v>
      </c>
    </row>
    <row r="61" spans="1:20" x14ac:dyDescent="0.35">
      <c r="A61" s="18">
        <v>2918</v>
      </c>
      <c r="B61" s="18" t="s">
        <v>2918</v>
      </c>
      <c r="C61" s="18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s="9" t="s">
        <v>8317</v>
      </c>
      <c r="R61" t="s">
        <v>8318</v>
      </c>
      <c r="S61" s="13">
        <v>42278.629710648151</v>
      </c>
      <c r="T61" s="13">
        <v>42306.629710648151</v>
      </c>
    </row>
    <row r="62" spans="1:20" x14ac:dyDescent="0.35">
      <c r="A62" s="18">
        <v>2919</v>
      </c>
      <c r="B62" s="18" t="s">
        <v>2919</v>
      </c>
      <c r="C62" s="18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s="9" t="s">
        <v>8317</v>
      </c>
      <c r="R62" t="s">
        <v>8318</v>
      </c>
      <c r="S62" s="13">
        <v>41826.61954861111</v>
      </c>
      <c r="T62" s="13">
        <v>41856.61954861111</v>
      </c>
    </row>
    <row r="63" spans="1:20" x14ac:dyDescent="0.35">
      <c r="A63" s="18">
        <v>3728</v>
      </c>
      <c r="B63" s="18" t="s">
        <v>3725</v>
      </c>
      <c r="C63" s="18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s="9" t="s">
        <v>8317</v>
      </c>
      <c r="R63" t="s">
        <v>8318</v>
      </c>
      <c r="S63" s="13">
        <v>42205.171018518522</v>
      </c>
      <c r="T63" s="13">
        <v>42235.171018518522</v>
      </c>
    </row>
    <row r="64" spans="1:20" x14ac:dyDescent="0.35">
      <c r="A64" s="18">
        <v>3729</v>
      </c>
      <c r="B64" s="18" t="s">
        <v>3726</v>
      </c>
      <c r="C64" s="18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s="9" t="s">
        <v>8317</v>
      </c>
      <c r="R64" t="s">
        <v>8318</v>
      </c>
      <c r="S64" s="13">
        <v>42041.205000000002</v>
      </c>
      <c r="T64" s="13">
        <v>42086.16333333333</v>
      </c>
    </row>
    <row r="65" spans="1:20" x14ac:dyDescent="0.35">
      <c r="A65" s="18">
        <v>3730</v>
      </c>
      <c r="B65" s="18" t="s">
        <v>3727</v>
      </c>
      <c r="C65" s="18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s="9" t="s">
        <v>8317</v>
      </c>
      <c r="R65" t="s">
        <v>8318</v>
      </c>
      <c r="S65" s="13">
        <v>42203.677766203706</v>
      </c>
      <c r="T65" s="13">
        <v>42233.677766203706</v>
      </c>
    </row>
    <row r="66" spans="1:20" x14ac:dyDescent="0.35">
      <c r="A66" s="18">
        <v>3731</v>
      </c>
      <c r="B66" s="18" t="s">
        <v>3728</v>
      </c>
      <c r="C66" s="18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s="9" t="s">
        <v>8317</v>
      </c>
      <c r="R66" t="s">
        <v>8318</v>
      </c>
      <c r="S66" s="13">
        <v>41983.752847222218</v>
      </c>
      <c r="T66" s="13">
        <v>42014.140972222223</v>
      </c>
    </row>
    <row r="67" spans="1:20" x14ac:dyDescent="0.35">
      <c r="A67" s="18">
        <v>3733</v>
      </c>
      <c r="B67" s="18" t="s">
        <v>3730</v>
      </c>
      <c r="C67" s="18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s="9" t="s">
        <v>8317</v>
      </c>
      <c r="R67" t="s">
        <v>8318</v>
      </c>
      <c r="S67" s="13">
        <v>42103.024398148147</v>
      </c>
      <c r="T67" s="13">
        <v>42112.9375</v>
      </c>
    </row>
    <row r="68" spans="1:20" x14ac:dyDescent="0.35">
      <c r="A68" s="18">
        <v>3734</v>
      </c>
      <c r="B68" s="18" t="s">
        <v>3731</v>
      </c>
      <c r="C68" s="1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s="9" t="s">
        <v>8317</v>
      </c>
      <c r="R68" t="s">
        <v>8318</v>
      </c>
      <c r="S68" s="13">
        <v>42089.901574074072</v>
      </c>
      <c r="T68" s="13">
        <v>42149.901574074072</v>
      </c>
    </row>
    <row r="69" spans="1:20" x14ac:dyDescent="0.35">
      <c r="A69" s="18">
        <v>3737</v>
      </c>
      <c r="B69" s="18" t="s">
        <v>3734</v>
      </c>
      <c r="C69" s="18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s="9" t="s">
        <v>8317</v>
      </c>
      <c r="R69" t="s">
        <v>8318</v>
      </c>
      <c r="S69" s="13">
        <v>42297.691006944442</v>
      </c>
      <c r="T69" s="13">
        <v>42320.290972222225</v>
      </c>
    </row>
    <row r="70" spans="1:20" x14ac:dyDescent="0.35">
      <c r="A70" s="18">
        <v>3740</v>
      </c>
      <c r="B70" s="18" t="s">
        <v>3737</v>
      </c>
      <c r="C70" s="18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s="9" t="s">
        <v>8317</v>
      </c>
      <c r="R70" t="s">
        <v>8318</v>
      </c>
      <c r="S70" s="13">
        <v>41833.089756944442</v>
      </c>
      <c r="T70" s="13">
        <v>41863.079143518517</v>
      </c>
    </row>
    <row r="71" spans="1:20" x14ac:dyDescent="0.35">
      <c r="A71" s="18">
        <v>3741</v>
      </c>
      <c r="B71" s="18" t="s">
        <v>3738</v>
      </c>
      <c r="C71" s="18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s="9" t="s">
        <v>8317</v>
      </c>
      <c r="R71" t="s">
        <v>8318</v>
      </c>
      <c r="S71" s="13">
        <v>42325.920717592591</v>
      </c>
      <c r="T71" s="13">
        <v>42355.920717592591</v>
      </c>
    </row>
    <row r="72" spans="1:20" x14ac:dyDescent="0.35">
      <c r="A72" s="18">
        <v>3742</v>
      </c>
      <c r="B72" s="18" t="s">
        <v>3739</v>
      </c>
      <c r="C72" s="18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s="9" t="s">
        <v>8317</v>
      </c>
      <c r="R72" t="s">
        <v>8318</v>
      </c>
      <c r="S72" s="13">
        <v>41858.214629629627</v>
      </c>
      <c r="T72" s="13">
        <v>41888.214629629627</v>
      </c>
    </row>
    <row r="73" spans="1:20" x14ac:dyDescent="0.35">
      <c r="A73" s="18">
        <v>3743</v>
      </c>
      <c r="B73" s="18" t="s">
        <v>3740</v>
      </c>
      <c r="C73" s="18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s="9" t="s">
        <v>8317</v>
      </c>
      <c r="R73" t="s">
        <v>8318</v>
      </c>
      <c r="S73" s="13">
        <v>41793.710231481484</v>
      </c>
      <c r="T73" s="13">
        <v>41823.710231481484</v>
      </c>
    </row>
    <row r="74" spans="1:20" x14ac:dyDescent="0.35">
      <c r="A74" s="18">
        <v>3744</v>
      </c>
      <c r="B74" s="18" t="s">
        <v>3741</v>
      </c>
      <c r="C74" s="18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s="9" t="s">
        <v>8317</v>
      </c>
      <c r="R74" t="s">
        <v>8318</v>
      </c>
      <c r="S74" s="13">
        <v>41793.814259259263</v>
      </c>
      <c r="T74" s="13">
        <v>41825.165972222225</v>
      </c>
    </row>
    <row r="75" spans="1:20" x14ac:dyDescent="0.35">
      <c r="A75" s="18">
        <v>3745</v>
      </c>
      <c r="B75" s="18" t="s">
        <v>3742</v>
      </c>
      <c r="C75" s="18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s="9" t="s">
        <v>8317</v>
      </c>
      <c r="R75" t="s">
        <v>8318</v>
      </c>
      <c r="S75" s="13">
        <v>41831.697939814818</v>
      </c>
      <c r="T75" s="13">
        <v>41861.697939814818</v>
      </c>
    </row>
    <row r="76" spans="1:20" x14ac:dyDescent="0.35">
      <c r="A76" s="18">
        <v>3746</v>
      </c>
      <c r="B76" s="18" t="s">
        <v>3743</v>
      </c>
      <c r="C76" s="18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s="9" t="s">
        <v>8317</v>
      </c>
      <c r="R76" t="s">
        <v>8318</v>
      </c>
      <c r="S76" s="13">
        <v>42621.389340277776</v>
      </c>
      <c r="T76" s="13">
        <v>42651.389340277776</v>
      </c>
    </row>
    <row r="77" spans="1:20" x14ac:dyDescent="0.35">
      <c r="A77" s="18">
        <v>3841</v>
      </c>
      <c r="B77" s="18" t="s">
        <v>3838</v>
      </c>
      <c r="C77" s="18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s="9" t="s">
        <v>8317</v>
      </c>
      <c r="R77" t="s">
        <v>8318</v>
      </c>
      <c r="S77" s="13">
        <v>41780.785729166666</v>
      </c>
      <c r="T77" s="13">
        <v>41840.785729166666</v>
      </c>
    </row>
    <row r="78" spans="1:20" x14ac:dyDescent="0.35">
      <c r="A78" s="18">
        <v>3843</v>
      </c>
      <c r="B78" s="18" t="s">
        <v>3840</v>
      </c>
      <c r="C78" s="1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s="9" t="s">
        <v>8317</v>
      </c>
      <c r="R78" t="s">
        <v>8318</v>
      </c>
      <c r="S78" s="13">
        <v>41766.072500000002</v>
      </c>
      <c r="T78" s="13">
        <v>41791.072500000002</v>
      </c>
    </row>
    <row r="79" spans="1:20" x14ac:dyDescent="0.35">
      <c r="A79" s="18">
        <v>3844</v>
      </c>
      <c r="B79" s="18" t="s">
        <v>3841</v>
      </c>
      <c r="C79" s="18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s="9" t="s">
        <v>8317</v>
      </c>
      <c r="R79" t="s">
        <v>8318</v>
      </c>
      <c r="S79" s="13">
        <v>41766.617291666669</v>
      </c>
      <c r="T79" s="13">
        <v>41793.290972222225</v>
      </c>
    </row>
    <row r="80" spans="1:20" x14ac:dyDescent="0.35">
      <c r="A80" s="18">
        <v>3845</v>
      </c>
      <c r="B80" s="18" t="s">
        <v>3842</v>
      </c>
      <c r="C80" s="18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s="9" t="s">
        <v>8317</v>
      </c>
      <c r="R80" t="s">
        <v>8318</v>
      </c>
      <c r="S80" s="13">
        <v>42248.627013888887</v>
      </c>
      <c r="T80" s="13">
        <v>42278.627013888887</v>
      </c>
    </row>
    <row r="81" spans="1:20" x14ac:dyDescent="0.35">
      <c r="A81" s="18">
        <v>3846</v>
      </c>
      <c r="B81" s="18" t="s">
        <v>3843</v>
      </c>
      <c r="C81" s="18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s="9" t="s">
        <v>8317</v>
      </c>
      <c r="R81" t="s">
        <v>8318</v>
      </c>
      <c r="S81" s="13">
        <v>41885.221550925926</v>
      </c>
      <c r="T81" s="13">
        <v>41916.290972222225</v>
      </c>
    </row>
    <row r="82" spans="1:20" x14ac:dyDescent="0.35">
      <c r="A82" s="18">
        <v>3847</v>
      </c>
      <c r="B82" s="18" t="s">
        <v>3844</v>
      </c>
      <c r="C82" s="18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s="9" t="s">
        <v>8317</v>
      </c>
      <c r="R82" t="s">
        <v>8318</v>
      </c>
      <c r="S82" s="13">
        <v>42159.224432870367</v>
      </c>
      <c r="T82" s="13">
        <v>42204.224432870367</v>
      </c>
    </row>
    <row r="83" spans="1:20" x14ac:dyDescent="0.35">
      <c r="A83" s="18">
        <v>3848</v>
      </c>
      <c r="B83" s="18" t="s">
        <v>3845</v>
      </c>
      <c r="C83" s="18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s="9" t="s">
        <v>8317</v>
      </c>
      <c r="R83" t="s">
        <v>8318</v>
      </c>
      <c r="S83" s="13">
        <v>42265.817002314812</v>
      </c>
      <c r="T83" s="13">
        <v>42295.817002314812</v>
      </c>
    </row>
    <row r="84" spans="1:20" x14ac:dyDescent="0.35">
      <c r="A84" s="18">
        <v>3850</v>
      </c>
      <c r="B84" s="18" t="s">
        <v>3847</v>
      </c>
      <c r="C84" s="18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s="9" t="s">
        <v>8317</v>
      </c>
      <c r="R84" t="s">
        <v>8318</v>
      </c>
      <c r="S84" s="13">
        <v>41975.124340277776</v>
      </c>
      <c r="T84" s="13">
        <v>42005.124340277776</v>
      </c>
    </row>
    <row r="85" spans="1:20" x14ac:dyDescent="0.35">
      <c r="A85" s="18">
        <v>3852</v>
      </c>
      <c r="B85" s="18" t="s">
        <v>3849</v>
      </c>
      <c r="C85" s="18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s="9" t="s">
        <v>8317</v>
      </c>
      <c r="R85" t="s">
        <v>8318</v>
      </c>
      <c r="S85" s="13">
        <v>42065.190694444449</v>
      </c>
      <c r="T85" s="13">
        <v>42090.149027777778</v>
      </c>
    </row>
    <row r="86" spans="1:20" x14ac:dyDescent="0.35">
      <c r="A86" s="18">
        <v>3853</v>
      </c>
      <c r="B86" s="18" t="s">
        <v>3850</v>
      </c>
      <c r="C86" s="18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s="9" t="s">
        <v>8317</v>
      </c>
      <c r="R86" t="s">
        <v>8318</v>
      </c>
      <c r="S86" s="13">
        <v>41848.84002314815</v>
      </c>
      <c r="T86" s="13">
        <v>41883.84002314815</v>
      </c>
    </row>
    <row r="87" spans="1:20" x14ac:dyDescent="0.35">
      <c r="A87" s="18">
        <v>3854</v>
      </c>
      <c r="B87" s="18" t="s">
        <v>3851</v>
      </c>
      <c r="C87" s="18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s="9" t="s">
        <v>8317</v>
      </c>
      <c r="R87" t="s">
        <v>8318</v>
      </c>
      <c r="S87" s="13">
        <v>42103.884930555556</v>
      </c>
      <c r="T87" s="13">
        <v>42133.884930555556</v>
      </c>
    </row>
    <row r="88" spans="1:20" x14ac:dyDescent="0.35">
      <c r="A88" s="18">
        <v>3855</v>
      </c>
      <c r="B88" s="18" t="s">
        <v>3852</v>
      </c>
      <c r="C88" s="1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s="9" t="s">
        <v>8317</v>
      </c>
      <c r="R88" t="s">
        <v>8318</v>
      </c>
      <c r="S88" s="13">
        <v>42059.970729166671</v>
      </c>
      <c r="T88" s="13">
        <v>42089.929062499999</v>
      </c>
    </row>
    <row r="89" spans="1:20" x14ac:dyDescent="0.35">
      <c r="A89" s="18">
        <v>3856</v>
      </c>
      <c r="B89" s="18" t="s">
        <v>3853</v>
      </c>
      <c r="C89" s="18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s="9" t="s">
        <v>8317</v>
      </c>
      <c r="R89" t="s">
        <v>8318</v>
      </c>
      <c r="S89" s="13">
        <v>42041.743090277778</v>
      </c>
      <c r="T89" s="13">
        <v>42071.701423611114</v>
      </c>
    </row>
    <row r="90" spans="1:20" x14ac:dyDescent="0.35">
      <c r="A90" s="18">
        <v>3857</v>
      </c>
      <c r="B90" s="18" t="s">
        <v>3854</v>
      </c>
      <c r="C90" s="18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s="9" t="s">
        <v>8317</v>
      </c>
      <c r="R90" t="s">
        <v>8318</v>
      </c>
      <c r="S90" s="13">
        <v>41829.73715277778</v>
      </c>
      <c r="T90" s="13">
        <v>41852.716666666667</v>
      </c>
    </row>
    <row r="91" spans="1:20" x14ac:dyDescent="0.35">
      <c r="A91" s="18">
        <v>3859</v>
      </c>
      <c r="B91" s="18" t="s">
        <v>3856</v>
      </c>
      <c r="C91" s="18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s="9" t="s">
        <v>8317</v>
      </c>
      <c r="R91" t="s">
        <v>8318</v>
      </c>
      <c r="S91" s="13">
        <v>41789.893599537041</v>
      </c>
      <c r="T91" s="13">
        <v>41815.875</v>
      </c>
    </row>
    <row r="92" spans="1:20" x14ac:dyDescent="0.35">
      <c r="A92" s="18">
        <v>3860</v>
      </c>
      <c r="B92" s="18" t="s">
        <v>3857</v>
      </c>
      <c r="C92" s="18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s="9" t="s">
        <v>8317</v>
      </c>
      <c r="R92" t="s">
        <v>8318</v>
      </c>
      <c r="S92" s="13">
        <v>41833.660995370366</v>
      </c>
      <c r="T92" s="13">
        <v>41863.660995370366</v>
      </c>
    </row>
    <row r="93" spans="1:20" x14ac:dyDescent="0.35">
      <c r="A93" s="18">
        <v>3861</v>
      </c>
      <c r="B93" s="18" t="s">
        <v>3858</v>
      </c>
      <c r="C93" s="18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s="9" t="s">
        <v>8317</v>
      </c>
      <c r="R93" t="s">
        <v>8318</v>
      </c>
      <c r="S93" s="13">
        <v>41914.590011574073</v>
      </c>
      <c r="T93" s="13">
        <v>41955.907638888893</v>
      </c>
    </row>
    <row r="94" spans="1:20" x14ac:dyDescent="0.35">
      <c r="A94" s="18">
        <v>3862</v>
      </c>
      <c r="B94" s="18" t="s">
        <v>3859</v>
      </c>
      <c r="C94" s="18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s="9" t="s">
        <v>8317</v>
      </c>
      <c r="R94" t="s">
        <v>8318</v>
      </c>
      <c r="S94" s="13">
        <v>42611.261064814811</v>
      </c>
      <c r="T94" s="13">
        <v>42625.707638888889</v>
      </c>
    </row>
    <row r="95" spans="1:20" x14ac:dyDescent="0.35">
      <c r="A95" s="18">
        <v>3863</v>
      </c>
      <c r="B95" s="18" t="s">
        <v>3860</v>
      </c>
      <c r="C95" s="18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s="9" t="s">
        <v>8317</v>
      </c>
      <c r="R95" t="s">
        <v>8318</v>
      </c>
      <c r="S95" s="13">
        <v>42253.633159722223</v>
      </c>
      <c r="T95" s="13">
        <v>42313.674826388888</v>
      </c>
    </row>
    <row r="96" spans="1:20" x14ac:dyDescent="0.35">
      <c r="A96" s="18">
        <v>3864</v>
      </c>
      <c r="B96" s="18" t="s">
        <v>3861</v>
      </c>
      <c r="C96" s="18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s="9" t="s">
        <v>8317</v>
      </c>
      <c r="R96" t="s">
        <v>8318</v>
      </c>
      <c r="S96" s="13">
        <v>42295.891828703709</v>
      </c>
      <c r="T96" s="13">
        <v>42325.933495370366</v>
      </c>
    </row>
    <row r="97" spans="1:20" x14ac:dyDescent="0.35">
      <c r="A97" s="18">
        <v>3866</v>
      </c>
      <c r="B97" s="18" t="s">
        <v>3863</v>
      </c>
      <c r="C97" s="18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s="9" t="s">
        <v>8317</v>
      </c>
      <c r="R97" t="s">
        <v>8318</v>
      </c>
      <c r="S97" s="13">
        <v>42402.947002314817</v>
      </c>
      <c r="T97" s="13">
        <v>42452.145138888889</v>
      </c>
    </row>
    <row r="98" spans="1:20" x14ac:dyDescent="0.35">
      <c r="A98" s="18">
        <v>3867</v>
      </c>
      <c r="B98" s="18" t="s">
        <v>3864</v>
      </c>
      <c r="C98" s="1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s="9" t="s">
        <v>8317</v>
      </c>
      <c r="R98" t="s">
        <v>8318</v>
      </c>
      <c r="S98" s="13">
        <v>42509.814108796301</v>
      </c>
      <c r="T98" s="13">
        <v>42539.814108796301</v>
      </c>
    </row>
    <row r="99" spans="1:20" x14ac:dyDescent="0.35">
      <c r="A99" s="18">
        <v>3889</v>
      </c>
      <c r="B99" s="18" t="s">
        <v>3886</v>
      </c>
      <c r="C99" s="18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s="9" t="s">
        <v>8317</v>
      </c>
      <c r="R99" t="s">
        <v>8318</v>
      </c>
      <c r="S99" s="13">
        <v>41977.004976851851</v>
      </c>
      <c r="T99" s="13">
        <v>42008.976388888885</v>
      </c>
    </row>
    <row r="100" spans="1:20" x14ac:dyDescent="0.35">
      <c r="A100" s="18">
        <v>3890</v>
      </c>
      <c r="B100" s="18" t="s">
        <v>3887</v>
      </c>
      <c r="C100" s="18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s="9" t="s">
        <v>8317</v>
      </c>
      <c r="R100" t="s">
        <v>8318</v>
      </c>
      <c r="S100" s="13">
        <v>42171.758611111116</v>
      </c>
      <c r="T100" s="13">
        <v>42231.758611111116</v>
      </c>
    </row>
    <row r="101" spans="1:20" x14ac:dyDescent="0.35">
      <c r="A101" s="18">
        <v>3891</v>
      </c>
      <c r="B101" s="18" t="s">
        <v>3888</v>
      </c>
      <c r="C101" s="18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s="9" t="s">
        <v>8317</v>
      </c>
      <c r="R101" t="s">
        <v>8318</v>
      </c>
      <c r="S101" s="13">
        <v>42056.1324537037</v>
      </c>
      <c r="T101" s="13">
        <v>42086.207638888889</v>
      </c>
    </row>
    <row r="102" spans="1:20" x14ac:dyDescent="0.35">
      <c r="A102" s="18">
        <v>3892</v>
      </c>
      <c r="B102" s="18" t="s">
        <v>3889</v>
      </c>
      <c r="C102" s="18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s="9" t="s">
        <v>8317</v>
      </c>
      <c r="R102" t="s">
        <v>8318</v>
      </c>
      <c r="S102" s="13">
        <v>41867.652280092596</v>
      </c>
      <c r="T102" s="13">
        <v>41875.291666666664</v>
      </c>
    </row>
    <row r="103" spans="1:20" x14ac:dyDescent="0.35">
      <c r="A103" s="18">
        <v>3893</v>
      </c>
      <c r="B103" s="18" t="s">
        <v>3890</v>
      </c>
      <c r="C103" s="18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s="9" t="s">
        <v>8317</v>
      </c>
      <c r="R103" t="s">
        <v>8318</v>
      </c>
      <c r="S103" s="13">
        <v>41779.657870370371</v>
      </c>
      <c r="T103" s="13">
        <v>41821.25</v>
      </c>
    </row>
    <row r="104" spans="1:20" x14ac:dyDescent="0.35">
      <c r="A104" s="18">
        <v>3894</v>
      </c>
      <c r="B104" s="18" t="s">
        <v>3891</v>
      </c>
      <c r="C104" s="18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s="9" t="s">
        <v>8317</v>
      </c>
      <c r="R104" t="s">
        <v>8318</v>
      </c>
      <c r="S104" s="13">
        <v>42679.958472222221</v>
      </c>
      <c r="T104" s="13">
        <v>42710.207638888889</v>
      </c>
    </row>
    <row r="105" spans="1:20" x14ac:dyDescent="0.35">
      <c r="A105" s="18">
        <v>3895</v>
      </c>
      <c r="B105" s="18" t="s">
        <v>3892</v>
      </c>
      <c r="C105" s="18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s="9" t="s">
        <v>8317</v>
      </c>
      <c r="R105" t="s">
        <v>8318</v>
      </c>
      <c r="S105" s="13">
        <v>42032.250208333338</v>
      </c>
      <c r="T105" s="13">
        <v>42063.250208333338</v>
      </c>
    </row>
    <row r="106" spans="1:20" x14ac:dyDescent="0.35">
      <c r="A106" s="18">
        <v>3896</v>
      </c>
      <c r="B106" s="18" t="s">
        <v>3893</v>
      </c>
      <c r="C106" s="18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s="9" t="s">
        <v>8317</v>
      </c>
      <c r="R106" t="s">
        <v>8318</v>
      </c>
      <c r="S106" s="13">
        <v>41793.191875000004</v>
      </c>
      <c r="T106" s="13">
        <v>41807.191875000004</v>
      </c>
    </row>
    <row r="107" spans="1:20" x14ac:dyDescent="0.35">
      <c r="A107" s="18">
        <v>3899</v>
      </c>
      <c r="B107" s="18" t="s">
        <v>3896</v>
      </c>
      <c r="C107" s="18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s="9" t="s">
        <v>8317</v>
      </c>
      <c r="R107" t="s">
        <v>8318</v>
      </c>
      <c r="S107" s="13">
        <v>41843.775011574071</v>
      </c>
      <c r="T107" s="13">
        <v>41863.775011574071</v>
      </c>
    </row>
    <row r="108" spans="1:20" x14ac:dyDescent="0.35">
      <c r="A108" s="18">
        <v>3900</v>
      </c>
      <c r="B108" s="18" t="s">
        <v>3897</v>
      </c>
      <c r="C108" s="1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s="9" t="s">
        <v>8317</v>
      </c>
      <c r="R108" t="s">
        <v>8318</v>
      </c>
      <c r="S108" s="13">
        <v>42136.092488425929</v>
      </c>
      <c r="T108" s="13">
        <v>42166.092488425929</v>
      </c>
    </row>
    <row r="109" spans="1:20" x14ac:dyDescent="0.35">
      <c r="A109" s="18">
        <v>3901</v>
      </c>
      <c r="B109" s="18" t="s">
        <v>3898</v>
      </c>
      <c r="C109" s="18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s="9" t="s">
        <v>8317</v>
      </c>
      <c r="R109" t="s">
        <v>8318</v>
      </c>
      <c r="S109" s="13">
        <v>42317.826377314821</v>
      </c>
      <c r="T109" s="13">
        <v>42357.826377314821</v>
      </c>
    </row>
    <row r="110" spans="1:20" x14ac:dyDescent="0.35">
      <c r="A110" s="18">
        <v>3903</v>
      </c>
      <c r="B110" s="18" t="s">
        <v>3900</v>
      </c>
      <c r="C110" s="18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s="9" t="s">
        <v>8317</v>
      </c>
      <c r="R110" t="s">
        <v>8318</v>
      </c>
      <c r="S110" s="13">
        <v>42186.01116898148</v>
      </c>
      <c r="T110" s="13">
        <v>42230.818055555559</v>
      </c>
    </row>
    <row r="111" spans="1:20" x14ac:dyDescent="0.35">
      <c r="A111" s="18">
        <v>3904</v>
      </c>
      <c r="B111" s="18" t="s">
        <v>3901</v>
      </c>
      <c r="C111" s="18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s="9" t="s">
        <v>8317</v>
      </c>
      <c r="R111" t="s">
        <v>8318</v>
      </c>
      <c r="S111" s="13">
        <v>42095.229166666672</v>
      </c>
      <c r="T111" s="13">
        <v>42109.211111111115</v>
      </c>
    </row>
    <row r="112" spans="1:20" x14ac:dyDescent="0.35">
      <c r="A112" s="18">
        <v>3907</v>
      </c>
      <c r="B112" s="18" t="s">
        <v>3904</v>
      </c>
      <c r="C112" s="18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s="9" t="s">
        <v>8317</v>
      </c>
      <c r="R112" t="s">
        <v>8318</v>
      </c>
      <c r="S112" s="13">
        <v>41906.819513888891</v>
      </c>
      <c r="T112" s="13">
        <v>41938.838888888888</v>
      </c>
    </row>
    <row r="113" spans="1:20" x14ac:dyDescent="0.35">
      <c r="A113" s="18">
        <v>3908</v>
      </c>
      <c r="B113" s="18" t="s">
        <v>3905</v>
      </c>
      <c r="C113" s="18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s="9" t="s">
        <v>8317</v>
      </c>
      <c r="R113" t="s">
        <v>8318</v>
      </c>
      <c r="S113" s="13">
        <v>41834.135370370372</v>
      </c>
      <c r="T113" s="13">
        <v>41849.135370370372</v>
      </c>
    </row>
    <row r="114" spans="1:20" x14ac:dyDescent="0.35">
      <c r="A114" s="18">
        <v>3909</v>
      </c>
      <c r="B114" s="18" t="s">
        <v>3906</v>
      </c>
      <c r="C114" s="18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s="9" t="s">
        <v>8317</v>
      </c>
      <c r="R114" t="s">
        <v>8318</v>
      </c>
      <c r="S114" s="13">
        <v>41863.359282407408</v>
      </c>
      <c r="T114" s="13">
        <v>41893.359282407408</v>
      </c>
    </row>
    <row r="115" spans="1:20" x14ac:dyDescent="0.35">
      <c r="A115" s="18">
        <v>3910</v>
      </c>
      <c r="B115" s="18" t="s">
        <v>3907</v>
      </c>
      <c r="C115" s="18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s="9" t="s">
        <v>8317</v>
      </c>
      <c r="R115" t="s">
        <v>8318</v>
      </c>
      <c r="S115" s="13">
        <v>42224.756909722222</v>
      </c>
      <c r="T115" s="13">
        <v>42254.756909722222</v>
      </c>
    </row>
    <row r="116" spans="1:20" x14ac:dyDescent="0.35">
      <c r="A116" s="18">
        <v>3911</v>
      </c>
      <c r="B116" s="18" t="s">
        <v>3908</v>
      </c>
      <c r="C116" s="18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s="9" t="s">
        <v>8317</v>
      </c>
      <c r="R116" t="s">
        <v>8318</v>
      </c>
      <c r="S116" s="13">
        <v>41939.8122337963</v>
      </c>
      <c r="T116" s="13">
        <v>41969.853900462964</v>
      </c>
    </row>
    <row r="117" spans="1:20" x14ac:dyDescent="0.35">
      <c r="A117" s="18">
        <v>3912</v>
      </c>
      <c r="B117" s="18" t="s">
        <v>3909</v>
      </c>
      <c r="C117" s="18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s="9" t="s">
        <v>8317</v>
      </c>
      <c r="R117" t="s">
        <v>8318</v>
      </c>
      <c r="S117" s="13">
        <v>42059.270023148143</v>
      </c>
      <c r="T117" s="13">
        <v>42119.190972222219</v>
      </c>
    </row>
    <row r="118" spans="1:20" x14ac:dyDescent="0.35">
      <c r="A118" s="18">
        <v>3913</v>
      </c>
      <c r="B118" s="18" t="s">
        <v>3910</v>
      </c>
      <c r="C118" s="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s="9" t="s">
        <v>8317</v>
      </c>
      <c r="R118" t="s">
        <v>8318</v>
      </c>
      <c r="S118" s="13">
        <v>42308.211215277777</v>
      </c>
      <c r="T118" s="13">
        <v>42338.252881944441</v>
      </c>
    </row>
    <row r="119" spans="1:20" x14ac:dyDescent="0.35">
      <c r="A119" s="18">
        <v>3922</v>
      </c>
      <c r="B119" s="18" t="s">
        <v>3919</v>
      </c>
      <c r="C119" s="18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s="9" t="s">
        <v>8317</v>
      </c>
      <c r="R119" t="s">
        <v>8318</v>
      </c>
      <c r="S119" s="13">
        <v>42020.768634259264</v>
      </c>
      <c r="T119" s="13">
        <v>42065.958333333328</v>
      </c>
    </row>
    <row r="120" spans="1:20" x14ac:dyDescent="0.35">
      <c r="A120" s="18">
        <v>3924</v>
      </c>
      <c r="B120" s="18" t="s">
        <v>3921</v>
      </c>
      <c r="C120" s="18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s="9" t="s">
        <v>8317</v>
      </c>
      <c r="R120" t="s">
        <v>8318</v>
      </c>
      <c r="S120" s="13">
        <v>41786.959745370368</v>
      </c>
      <c r="T120" s="13">
        <v>41816.959745370368</v>
      </c>
    </row>
    <row r="121" spans="1:20" x14ac:dyDescent="0.35">
      <c r="A121" s="18">
        <v>3925</v>
      </c>
      <c r="B121" s="18" t="s">
        <v>3922</v>
      </c>
      <c r="C121" s="18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s="9" t="s">
        <v>8317</v>
      </c>
      <c r="R121" t="s">
        <v>8318</v>
      </c>
      <c r="S121" s="13">
        <v>41820.870821759258</v>
      </c>
      <c r="T121" s="13">
        <v>41850.870821759258</v>
      </c>
    </row>
    <row r="122" spans="1:20" x14ac:dyDescent="0.35">
      <c r="A122" s="18">
        <v>3928</v>
      </c>
      <c r="B122" s="18" t="s">
        <v>3925</v>
      </c>
      <c r="C122" s="18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s="9" t="s">
        <v>8317</v>
      </c>
      <c r="R122" t="s">
        <v>8318</v>
      </c>
      <c r="S122" s="13">
        <v>42265.683182870373</v>
      </c>
      <c r="T122" s="13">
        <v>42293.207638888889</v>
      </c>
    </row>
    <row r="123" spans="1:20" x14ac:dyDescent="0.35">
      <c r="A123" s="18">
        <v>3929</v>
      </c>
      <c r="B123" s="18" t="s">
        <v>3926</v>
      </c>
      <c r="C123" s="18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s="9" t="s">
        <v>8317</v>
      </c>
      <c r="R123" t="s">
        <v>8318</v>
      </c>
      <c r="S123" s="13">
        <v>42601.827141203699</v>
      </c>
      <c r="T123" s="13">
        <v>42631.827141203699</v>
      </c>
    </row>
    <row r="124" spans="1:20" x14ac:dyDescent="0.35">
      <c r="A124" s="18">
        <v>3931</v>
      </c>
      <c r="B124" s="18" t="s">
        <v>3928</v>
      </c>
      <c r="C124" s="18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s="9" t="s">
        <v>8317</v>
      </c>
      <c r="R124" t="s">
        <v>8318</v>
      </c>
      <c r="S124" s="13">
        <v>42228.151701388888</v>
      </c>
      <c r="T124" s="13">
        <v>42253.151701388888</v>
      </c>
    </row>
    <row r="125" spans="1:20" x14ac:dyDescent="0.35">
      <c r="A125" s="18">
        <v>3932</v>
      </c>
      <c r="B125" s="18" t="s">
        <v>3929</v>
      </c>
      <c r="C125" s="18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s="9" t="s">
        <v>8317</v>
      </c>
      <c r="R125" t="s">
        <v>8318</v>
      </c>
      <c r="S125" s="13">
        <v>42415.168564814812</v>
      </c>
      <c r="T125" s="13">
        <v>42445.126898148148</v>
      </c>
    </row>
    <row r="126" spans="1:20" x14ac:dyDescent="0.35">
      <c r="A126" s="18">
        <v>3933</v>
      </c>
      <c r="B126" s="18" t="s">
        <v>3930</v>
      </c>
      <c r="C126" s="18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s="9" t="s">
        <v>8317</v>
      </c>
      <c r="R126" t="s">
        <v>8318</v>
      </c>
      <c r="S126" s="13">
        <v>42538.968310185184</v>
      </c>
      <c r="T126" s="13">
        <v>42568.029861111107</v>
      </c>
    </row>
    <row r="127" spans="1:20" x14ac:dyDescent="0.35">
      <c r="A127" s="18">
        <v>3934</v>
      </c>
      <c r="B127" s="18" t="s">
        <v>3931</v>
      </c>
      <c r="C127" s="18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s="9" t="s">
        <v>8317</v>
      </c>
      <c r="R127" t="s">
        <v>8318</v>
      </c>
      <c r="S127" s="13">
        <v>42233.671747685185</v>
      </c>
      <c r="T127" s="13">
        <v>42278.541666666672</v>
      </c>
    </row>
    <row r="128" spans="1:20" x14ac:dyDescent="0.35">
      <c r="A128" s="18">
        <v>3936</v>
      </c>
      <c r="B128" s="18" t="s">
        <v>3933</v>
      </c>
      <c r="C128" s="1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s="9" t="s">
        <v>8317</v>
      </c>
      <c r="R128" t="s">
        <v>8318</v>
      </c>
      <c r="S128" s="13">
        <v>42675.262962962966</v>
      </c>
      <c r="T128" s="13">
        <v>42705.304629629631</v>
      </c>
    </row>
    <row r="129" spans="1:20" x14ac:dyDescent="0.35">
      <c r="A129" s="18">
        <v>3937</v>
      </c>
      <c r="B129" s="18" t="s">
        <v>3934</v>
      </c>
      <c r="C129" s="18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s="9" t="s">
        <v>8317</v>
      </c>
      <c r="R129" t="s">
        <v>8318</v>
      </c>
      <c r="S129" s="13">
        <v>42534.631481481483</v>
      </c>
      <c r="T129" s="13">
        <v>42562.631481481483</v>
      </c>
    </row>
    <row r="130" spans="1:20" x14ac:dyDescent="0.35">
      <c r="A130" s="18">
        <v>3938</v>
      </c>
      <c r="B130" s="18" t="s">
        <v>3935</v>
      </c>
      <c r="C130" s="18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s="9" t="s">
        <v>8317</v>
      </c>
      <c r="R130" t="s">
        <v>8318</v>
      </c>
      <c r="S130" s="13">
        <v>42151.905717592599</v>
      </c>
      <c r="T130" s="13">
        <v>42182.905717592599</v>
      </c>
    </row>
    <row r="131" spans="1:20" x14ac:dyDescent="0.35">
      <c r="A131" s="18">
        <v>3940</v>
      </c>
      <c r="B131" s="18" t="s">
        <v>3937</v>
      </c>
      <c r="C131" s="18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s="9" t="s">
        <v>8317</v>
      </c>
      <c r="R131" t="s">
        <v>8318</v>
      </c>
      <c r="S131" s="13">
        <v>41961.492488425924</v>
      </c>
      <c r="T131" s="13">
        <v>42006.492488425924</v>
      </c>
    </row>
    <row r="132" spans="1:20" x14ac:dyDescent="0.35">
      <c r="A132" s="18">
        <v>3941</v>
      </c>
      <c r="B132" s="18" t="s">
        <v>3938</v>
      </c>
      <c r="C132" s="18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s="9" t="s">
        <v>8317</v>
      </c>
      <c r="R132" t="s">
        <v>8318</v>
      </c>
      <c r="S132" s="13">
        <v>41940.587233796294</v>
      </c>
      <c r="T132" s="13">
        <v>41968.041666666672</v>
      </c>
    </row>
    <row r="133" spans="1:20" x14ac:dyDescent="0.35">
      <c r="A133" s="18">
        <v>3942</v>
      </c>
      <c r="B133" s="18" t="s">
        <v>3939</v>
      </c>
      <c r="C133" s="18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s="9" t="s">
        <v>8317</v>
      </c>
      <c r="R133" t="s">
        <v>8318</v>
      </c>
      <c r="S133" s="13">
        <v>42111.904097222221</v>
      </c>
      <c r="T133" s="13">
        <v>42171.904097222221</v>
      </c>
    </row>
    <row r="134" spans="1:20" x14ac:dyDescent="0.35">
      <c r="A134" s="18">
        <v>3943</v>
      </c>
      <c r="B134" s="18" t="s">
        <v>3940</v>
      </c>
      <c r="C134" s="18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s="9" t="s">
        <v>8317</v>
      </c>
      <c r="R134" t="s">
        <v>8318</v>
      </c>
      <c r="S134" s="13">
        <v>42279.778564814813</v>
      </c>
      <c r="T134" s="13">
        <v>42310.701388888891</v>
      </c>
    </row>
    <row r="135" spans="1:20" x14ac:dyDescent="0.35">
      <c r="A135" s="18">
        <v>3944</v>
      </c>
      <c r="B135" s="18" t="s">
        <v>3941</v>
      </c>
      <c r="C135" s="18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s="9" t="s">
        <v>8317</v>
      </c>
      <c r="R135" t="s">
        <v>8318</v>
      </c>
      <c r="S135" s="13">
        <v>42213.662905092591</v>
      </c>
      <c r="T135" s="13">
        <v>42243.662905092591</v>
      </c>
    </row>
    <row r="136" spans="1:20" x14ac:dyDescent="0.35">
      <c r="A136" s="18">
        <v>3945</v>
      </c>
      <c r="B136" s="18" t="s">
        <v>3942</v>
      </c>
      <c r="C136" s="18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s="9" t="s">
        <v>8317</v>
      </c>
      <c r="R136" t="s">
        <v>8318</v>
      </c>
      <c r="S136" s="13">
        <v>42109.801712962959</v>
      </c>
      <c r="T136" s="13">
        <v>42139.801712962959</v>
      </c>
    </row>
    <row r="137" spans="1:20" x14ac:dyDescent="0.35">
      <c r="A137" s="18">
        <v>3946</v>
      </c>
      <c r="B137" s="18" t="s">
        <v>3943</v>
      </c>
      <c r="C137" s="18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s="9" t="s">
        <v>8317</v>
      </c>
      <c r="R137" t="s">
        <v>8318</v>
      </c>
      <c r="S137" s="13">
        <v>42031.833587962959</v>
      </c>
      <c r="T137" s="13">
        <v>42063.333333333328</v>
      </c>
    </row>
    <row r="138" spans="1:20" x14ac:dyDescent="0.35">
      <c r="A138" s="18">
        <v>3947</v>
      </c>
      <c r="B138" s="18" t="s">
        <v>3944</v>
      </c>
      <c r="C138" s="1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s="9" t="s">
        <v>8317</v>
      </c>
      <c r="R138" t="s">
        <v>8318</v>
      </c>
      <c r="S138" s="13">
        <v>42615.142870370371</v>
      </c>
      <c r="T138" s="13">
        <v>42645.142870370371</v>
      </c>
    </row>
    <row r="139" spans="1:20" x14ac:dyDescent="0.35">
      <c r="A139" s="18">
        <v>3950</v>
      </c>
      <c r="B139" s="18" t="s">
        <v>3947</v>
      </c>
      <c r="C139" s="18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s="9" t="s">
        <v>8317</v>
      </c>
      <c r="R139" t="s">
        <v>8318</v>
      </c>
      <c r="S139" s="13">
        <v>42439.702314814815</v>
      </c>
      <c r="T139" s="13">
        <v>42468.774305555555</v>
      </c>
    </row>
    <row r="140" spans="1:20" x14ac:dyDescent="0.35">
      <c r="A140" s="18">
        <v>3952</v>
      </c>
      <c r="B140" s="18" t="s">
        <v>3949</v>
      </c>
      <c r="C140" s="18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s="9" t="s">
        <v>8317</v>
      </c>
      <c r="R140" t="s">
        <v>8318</v>
      </c>
      <c r="S140" s="13">
        <v>42243.790393518517</v>
      </c>
      <c r="T140" s="13">
        <v>42303.790393518517</v>
      </c>
    </row>
    <row r="141" spans="1:20" x14ac:dyDescent="0.35">
      <c r="A141" s="18">
        <v>3953</v>
      </c>
      <c r="B141" s="18" t="s">
        <v>3950</v>
      </c>
      <c r="C141" s="18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s="9" t="s">
        <v>8317</v>
      </c>
      <c r="R141" t="s">
        <v>8318</v>
      </c>
      <c r="S141" s="13">
        <v>42550.048449074078</v>
      </c>
      <c r="T141" s="13">
        <v>42580.978472222225</v>
      </c>
    </row>
    <row r="142" spans="1:20" x14ac:dyDescent="0.35">
      <c r="A142" s="18">
        <v>3955</v>
      </c>
      <c r="B142" s="18" t="s">
        <v>3952</v>
      </c>
      <c r="C142" s="18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s="9" t="s">
        <v>8317</v>
      </c>
      <c r="R142" t="s">
        <v>8318</v>
      </c>
      <c r="S142" s="13">
        <v>42306.848854166667</v>
      </c>
      <c r="T142" s="13">
        <v>42336.890520833331</v>
      </c>
    </row>
    <row r="143" spans="1:20" x14ac:dyDescent="0.35">
      <c r="A143" s="18">
        <v>3956</v>
      </c>
      <c r="B143" s="18" t="s">
        <v>3953</v>
      </c>
      <c r="C143" s="18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s="9" t="s">
        <v>8317</v>
      </c>
      <c r="R143" t="s">
        <v>8318</v>
      </c>
      <c r="S143" s="13">
        <v>42457.932025462964</v>
      </c>
      <c r="T143" s="13">
        <v>42485.013888888891</v>
      </c>
    </row>
    <row r="144" spans="1:20" x14ac:dyDescent="0.35">
      <c r="A144" s="18">
        <v>3957</v>
      </c>
      <c r="B144" s="18" t="s">
        <v>3954</v>
      </c>
      <c r="C144" s="18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s="9" t="s">
        <v>8317</v>
      </c>
      <c r="R144" t="s">
        <v>8318</v>
      </c>
      <c r="S144" s="13">
        <v>42513.976319444439</v>
      </c>
      <c r="T144" s="13">
        <v>42559.976319444439</v>
      </c>
    </row>
    <row r="145" spans="1:20" x14ac:dyDescent="0.35">
      <c r="A145" s="18">
        <v>3958</v>
      </c>
      <c r="B145" s="18" t="s">
        <v>3955</v>
      </c>
      <c r="C145" s="18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s="9" t="s">
        <v>8317</v>
      </c>
      <c r="R145" t="s">
        <v>8318</v>
      </c>
      <c r="S145" s="13">
        <v>41816.950370370374</v>
      </c>
      <c r="T145" s="13">
        <v>41853.583333333336</v>
      </c>
    </row>
    <row r="146" spans="1:20" x14ac:dyDescent="0.35">
      <c r="A146" s="18">
        <v>3959</v>
      </c>
      <c r="B146" s="18" t="s">
        <v>3956</v>
      </c>
      <c r="C146" s="18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s="9" t="s">
        <v>8317</v>
      </c>
      <c r="R146" t="s">
        <v>8318</v>
      </c>
      <c r="S146" s="13">
        <v>41880.788842592592</v>
      </c>
      <c r="T146" s="13">
        <v>41910.788842592592</v>
      </c>
    </row>
    <row r="147" spans="1:20" x14ac:dyDescent="0.35">
      <c r="A147" s="18">
        <v>3960</v>
      </c>
      <c r="B147" s="18" t="s">
        <v>3957</v>
      </c>
      <c r="C147" s="18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s="9" t="s">
        <v>8317</v>
      </c>
      <c r="R147" t="s">
        <v>8318</v>
      </c>
      <c r="S147" s="13">
        <v>42342.845555555556</v>
      </c>
      <c r="T147" s="13">
        <v>42372.845555555556</v>
      </c>
    </row>
    <row r="148" spans="1:20" x14ac:dyDescent="0.35">
      <c r="A148" s="18">
        <v>3964</v>
      </c>
      <c r="B148" s="18" t="s">
        <v>3961</v>
      </c>
      <c r="C148" s="1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s="9" t="s">
        <v>8317</v>
      </c>
      <c r="R148" t="s">
        <v>8318</v>
      </c>
      <c r="S148" s="13">
        <v>42053.722060185188</v>
      </c>
      <c r="T148" s="13">
        <v>42113.680393518516</v>
      </c>
    </row>
    <row r="149" spans="1:20" x14ac:dyDescent="0.35">
      <c r="A149" s="18">
        <v>3965</v>
      </c>
      <c r="B149" s="18" t="s">
        <v>3962</v>
      </c>
      <c r="C149" s="18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s="9" t="s">
        <v>8317</v>
      </c>
      <c r="R149" t="s">
        <v>8318</v>
      </c>
      <c r="S149" s="13">
        <v>42414.235879629632</v>
      </c>
      <c r="T149" s="13">
        <v>42474.194212962961</v>
      </c>
    </row>
    <row r="150" spans="1:20" x14ac:dyDescent="0.35">
      <c r="A150" s="18">
        <v>3966</v>
      </c>
      <c r="B150" s="18" t="s">
        <v>3963</v>
      </c>
      <c r="C150" s="18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s="9" t="s">
        <v>8317</v>
      </c>
      <c r="R150" t="s">
        <v>8318</v>
      </c>
      <c r="S150" s="13">
        <v>41801.711550925924</v>
      </c>
      <c r="T150" s="13">
        <v>41844.124305555553</v>
      </c>
    </row>
    <row r="151" spans="1:20" x14ac:dyDescent="0.35">
      <c r="A151" s="18">
        <v>3967</v>
      </c>
      <c r="B151" s="18" t="s">
        <v>3964</v>
      </c>
      <c r="C151" s="18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s="9" t="s">
        <v>8317</v>
      </c>
      <c r="R151" t="s">
        <v>8318</v>
      </c>
      <c r="S151" s="13">
        <v>42770.290590277778</v>
      </c>
      <c r="T151" s="13">
        <v>42800.290590277778</v>
      </c>
    </row>
    <row r="152" spans="1:20" x14ac:dyDescent="0.35">
      <c r="A152" s="18">
        <v>3968</v>
      </c>
      <c r="B152" s="18" t="s">
        <v>3965</v>
      </c>
      <c r="C152" s="18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s="9" t="s">
        <v>8317</v>
      </c>
      <c r="R152" t="s">
        <v>8318</v>
      </c>
      <c r="S152" s="13">
        <v>42452.815659722226</v>
      </c>
      <c r="T152" s="13">
        <v>42512.815659722226</v>
      </c>
    </row>
    <row r="153" spans="1:20" x14ac:dyDescent="0.35">
      <c r="A153" s="18">
        <v>3969</v>
      </c>
      <c r="B153" s="18" t="s">
        <v>3966</v>
      </c>
      <c r="C153" s="18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s="9" t="s">
        <v>8317</v>
      </c>
      <c r="R153" t="s">
        <v>8318</v>
      </c>
      <c r="S153" s="13">
        <v>42601.854699074072</v>
      </c>
      <c r="T153" s="13">
        <v>42611.163194444445</v>
      </c>
    </row>
    <row r="154" spans="1:20" x14ac:dyDescent="0.35">
      <c r="A154" s="18">
        <v>3970</v>
      </c>
      <c r="B154" s="18" t="s">
        <v>3967</v>
      </c>
      <c r="C154" s="18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s="9" t="s">
        <v>8317</v>
      </c>
      <c r="R154" t="s">
        <v>8318</v>
      </c>
      <c r="S154" s="13">
        <v>42447.863553240735</v>
      </c>
      <c r="T154" s="13">
        <v>42477.863553240735</v>
      </c>
    </row>
    <row r="155" spans="1:20" x14ac:dyDescent="0.35">
      <c r="A155" s="18">
        <v>3971</v>
      </c>
      <c r="B155" s="18" t="s">
        <v>3968</v>
      </c>
      <c r="C155" s="18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s="9" t="s">
        <v>8317</v>
      </c>
      <c r="R155" t="s">
        <v>8318</v>
      </c>
      <c r="S155" s="13">
        <v>41811.536180555559</v>
      </c>
      <c r="T155" s="13">
        <v>41841.536180555559</v>
      </c>
    </row>
    <row r="156" spans="1:20" x14ac:dyDescent="0.35">
      <c r="A156" s="18">
        <v>3972</v>
      </c>
      <c r="B156" s="18" t="s">
        <v>3969</v>
      </c>
      <c r="C156" s="18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s="9" t="s">
        <v>8317</v>
      </c>
      <c r="R156" t="s">
        <v>8318</v>
      </c>
      <c r="S156" s="13">
        <v>41981.067523148144</v>
      </c>
      <c r="T156" s="13">
        <v>42041.067523148144</v>
      </c>
    </row>
    <row r="157" spans="1:20" x14ac:dyDescent="0.35">
      <c r="A157" s="18">
        <v>3973</v>
      </c>
      <c r="B157" s="18" t="s">
        <v>3970</v>
      </c>
      <c r="C157" s="18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s="9" t="s">
        <v>8317</v>
      </c>
      <c r="R157" t="s">
        <v>8318</v>
      </c>
      <c r="S157" s="13">
        <v>42469.68414351852</v>
      </c>
      <c r="T157" s="13">
        <v>42499.166666666672</v>
      </c>
    </row>
    <row r="158" spans="1:20" x14ac:dyDescent="0.35">
      <c r="A158" s="18">
        <v>3975</v>
      </c>
      <c r="B158" s="18" t="s">
        <v>3972</v>
      </c>
      <c r="C158" s="1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s="9" t="s">
        <v>8317</v>
      </c>
      <c r="R158" t="s">
        <v>8318</v>
      </c>
      <c r="S158" s="13">
        <v>42534.866875</v>
      </c>
      <c r="T158" s="13">
        <v>42564.866875</v>
      </c>
    </row>
    <row r="159" spans="1:20" x14ac:dyDescent="0.35">
      <c r="A159" s="18">
        <v>3976</v>
      </c>
      <c r="B159" s="18" t="s">
        <v>3973</v>
      </c>
      <c r="C159" s="18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s="9" t="s">
        <v>8317</v>
      </c>
      <c r="R159" t="s">
        <v>8318</v>
      </c>
      <c r="S159" s="13">
        <v>41830.858344907407</v>
      </c>
      <c r="T159" s="13">
        <v>41852.291666666664</v>
      </c>
    </row>
    <row r="160" spans="1:20" x14ac:dyDescent="0.35">
      <c r="A160" s="18">
        <v>3977</v>
      </c>
      <c r="B160" s="18" t="s">
        <v>3974</v>
      </c>
      <c r="C160" s="18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s="9" t="s">
        <v>8317</v>
      </c>
      <c r="R160" t="s">
        <v>8318</v>
      </c>
      <c r="S160" s="13">
        <v>42543.788564814815</v>
      </c>
      <c r="T160" s="13">
        <v>42573.788564814815</v>
      </c>
    </row>
    <row r="161" spans="1:20" x14ac:dyDescent="0.35">
      <c r="A161" s="18">
        <v>3978</v>
      </c>
      <c r="B161" s="18" t="s">
        <v>3975</v>
      </c>
      <c r="C161" s="18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s="9" t="s">
        <v>8317</v>
      </c>
      <c r="R161" t="s">
        <v>8318</v>
      </c>
      <c r="S161" s="13">
        <v>41975.642974537041</v>
      </c>
      <c r="T161" s="13">
        <v>42035.642974537041</v>
      </c>
    </row>
    <row r="162" spans="1:20" x14ac:dyDescent="0.35">
      <c r="A162" s="18">
        <v>3980</v>
      </c>
      <c r="B162" s="18" t="s">
        <v>3977</v>
      </c>
      <c r="C162" s="18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s="9" t="s">
        <v>8317</v>
      </c>
      <c r="R162" t="s">
        <v>8318</v>
      </c>
      <c r="S162" s="13">
        <v>41795.598923611113</v>
      </c>
      <c r="T162" s="13">
        <v>41825.598923611113</v>
      </c>
    </row>
    <row r="163" spans="1:20" x14ac:dyDescent="0.35">
      <c r="A163" s="18">
        <v>3981</v>
      </c>
      <c r="B163" s="18" t="s">
        <v>3358</v>
      </c>
      <c r="C163" s="18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s="9" t="s">
        <v>8317</v>
      </c>
      <c r="R163" t="s">
        <v>8318</v>
      </c>
      <c r="S163" s="13">
        <v>42508.179965277777</v>
      </c>
      <c r="T163" s="13">
        <v>42568.179965277777</v>
      </c>
    </row>
    <row r="164" spans="1:20" x14ac:dyDescent="0.35">
      <c r="A164" s="18">
        <v>3983</v>
      </c>
      <c r="B164" s="18" t="s">
        <v>3979</v>
      </c>
      <c r="C164" s="18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s="9" t="s">
        <v>8317</v>
      </c>
      <c r="R164" t="s">
        <v>8318</v>
      </c>
      <c r="S164" s="13">
        <v>41747.86986111111</v>
      </c>
      <c r="T164" s="13">
        <v>41779.290972222225</v>
      </c>
    </row>
    <row r="165" spans="1:20" x14ac:dyDescent="0.35">
      <c r="A165" s="18">
        <v>3985</v>
      </c>
      <c r="B165" s="18" t="s">
        <v>3981</v>
      </c>
      <c r="C165" s="18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s="9" t="s">
        <v>8317</v>
      </c>
      <c r="R165" t="s">
        <v>8318</v>
      </c>
      <c r="S165" s="13">
        <v>42399.707407407404</v>
      </c>
      <c r="T165" s="13">
        <v>42420.878472222219</v>
      </c>
    </row>
    <row r="166" spans="1:20" x14ac:dyDescent="0.35">
      <c r="A166" s="18">
        <v>3988</v>
      </c>
      <c r="B166" s="18" t="s">
        <v>3984</v>
      </c>
      <c r="C166" s="18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s="9" t="s">
        <v>8317</v>
      </c>
      <c r="R166" t="s">
        <v>8318</v>
      </c>
      <c r="S166" s="13">
        <v>42230.08116898148</v>
      </c>
      <c r="T166" s="13">
        <v>42245.08116898148</v>
      </c>
    </row>
    <row r="167" spans="1:20" x14ac:dyDescent="0.35">
      <c r="A167" s="18">
        <v>3989</v>
      </c>
      <c r="B167" s="18" t="s">
        <v>3985</v>
      </c>
      <c r="C167" s="18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s="9" t="s">
        <v>8317</v>
      </c>
      <c r="R167" t="s">
        <v>8318</v>
      </c>
      <c r="S167" s="13">
        <v>42286.749780092592</v>
      </c>
      <c r="T167" s="13">
        <v>42316.791446759264</v>
      </c>
    </row>
    <row r="168" spans="1:20" x14ac:dyDescent="0.35">
      <c r="A168" s="18">
        <v>3991</v>
      </c>
      <c r="B168" s="18" t="s">
        <v>3987</v>
      </c>
      <c r="C168" s="1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s="9" t="s">
        <v>8317</v>
      </c>
      <c r="R168" t="s">
        <v>8318</v>
      </c>
      <c r="S168" s="13">
        <v>42125.644467592589</v>
      </c>
      <c r="T168" s="13">
        <v>42155.644467592589</v>
      </c>
    </row>
    <row r="169" spans="1:20" x14ac:dyDescent="0.35">
      <c r="A169" s="18">
        <v>3992</v>
      </c>
      <c r="B169" s="18" t="s">
        <v>3988</v>
      </c>
      <c r="C169" s="18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s="9" t="s">
        <v>8317</v>
      </c>
      <c r="R169" t="s">
        <v>8318</v>
      </c>
      <c r="S169" s="13">
        <v>42289.94049768518</v>
      </c>
      <c r="T169" s="13">
        <v>42349.982164351852</v>
      </c>
    </row>
    <row r="170" spans="1:20" x14ac:dyDescent="0.35">
      <c r="A170" s="18">
        <v>3993</v>
      </c>
      <c r="B170" s="18" t="s">
        <v>3989</v>
      </c>
      <c r="C170" s="18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s="9" t="s">
        <v>8317</v>
      </c>
      <c r="R170" t="s">
        <v>8318</v>
      </c>
      <c r="S170" s="13">
        <v>42107.864722222221</v>
      </c>
      <c r="T170" s="13">
        <v>42137.864722222221</v>
      </c>
    </row>
    <row r="171" spans="1:20" x14ac:dyDescent="0.35">
      <c r="A171" s="18">
        <v>3994</v>
      </c>
      <c r="B171" s="18" t="s">
        <v>3990</v>
      </c>
      <c r="C171" s="18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s="9" t="s">
        <v>8317</v>
      </c>
      <c r="R171" t="s">
        <v>8318</v>
      </c>
      <c r="S171" s="13">
        <v>41809.389930555553</v>
      </c>
      <c r="T171" s="13">
        <v>41839.389930555553</v>
      </c>
    </row>
    <row r="172" spans="1:20" x14ac:dyDescent="0.35">
      <c r="A172" s="18">
        <v>3996</v>
      </c>
      <c r="B172" s="18" t="s">
        <v>3992</v>
      </c>
      <c r="C172" s="18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s="9" t="s">
        <v>8317</v>
      </c>
      <c r="R172" t="s">
        <v>8318</v>
      </c>
      <c r="S172" s="13">
        <v>41950.26694444444</v>
      </c>
      <c r="T172" s="13">
        <v>41963.669444444444</v>
      </c>
    </row>
    <row r="173" spans="1:20" x14ac:dyDescent="0.35">
      <c r="A173" s="18">
        <v>3998</v>
      </c>
      <c r="B173" s="18" t="s">
        <v>3994</v>
      </c>
      <c r="C173" s="18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s="9" t="s">
        <v>8317</v>
      </c>
      <c r="R173" t="s">
        <v>8318</v>
      </c>
      <c r="S173" s="13">
        <v>42061.963263888887</v>
      </c>
      <c r="T173" s="13">
        <v>42091.921597222223</v>
      </c>
    </row>
    <row r="174" spans="1:20" x14ac:dyDescent="0.35">
      <c r="A174" s="18">
        <v>3999</v>
      </c>
      <c r="B174" s="18" t="s">
        <v>3995</v>
      </c>
      <c r="C174" s="18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s="9" t="s">
        <v>8317</v>
      </c>
      <c r="R174" t="s">
        <v>8318</v>
      </c>
      <c r="S174" s="13">
        <v>41842.828680555554</v>
      </c>
      <c r="T174" s="13">
        <v>41882.827650462961</v>
      </c>
    </row>
    <row r="175" spans="1:20" x14ac:dyDescent="0.35">
      <c r="A175" s="18">
        <v>4000</v>
      </c>
      <c r="B175" s="18" t="s">
        <v>3996</v>
      </c>
      <c r="C175" s="18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s="9" t="s">
        <v>8317</v>
      </c>
      <c r="R175" t="s">
        <v>8318</v>
      </c>
      <c r="S175" s="13">
        <v>42437.64534722222</v>
      </c>
      <c r="T175" s="13">
        <v>42497.603680555556</v>
      </c>
    </row>
    <row r="176" spans="1:20" x14ac:dyDescent="0.35">
      <c r="A176" s="18">
        <v>4002</v>
      </c>
      <c r="B176" s="18" t="s">
        <v>3998</v>
      </c>
      <c r="C176" s="18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s="9" t="s">
        <v>8317</v>
      </c>
      <c r="R176" t="s">
        <v>8318</v>
      </c>
      <c r="S176" s="13">
        <v>41879.043530092589</v>
      </c>
      <c r="T176" s="13">
        <v>41909.043530092589</v>
      </c>
    </row>
    <row r="177" spans="1:20" x14ac:dyDescent="0.35">
      <c r="A177" s="18">
        <v>4003</v>
      </c>
      <c r="B177" s="18" t="s">
        <v>3999</v>
      </c>
      <c r="C177" s="18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s="9" t="s">
        <v>8317</v>
      </c>
      <c r="R177" t="s">
        <v>8318</v>
      </c>
      <c r="S177" s="13">
        <v>42020.587349537032</v>
      </c>
      <c r="T177" s="13">
        <v>42050.587349537032</v>
      </c>
    </row>
    <row r="178" spans="1:20" x14ac:dyDescent="0.35">
      <c r="A178" s="18">
        <v>4004</v>
      </c>
      <c r="B178" s="18" t="s">
        <v>4000</v>
      </c>
      <c r="C178" s="1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s="9" t="s">
        <v>8317</v>
      </c>
      <c r="R178" t="s">
        <v>8318</v>
      </c>
      <c r="S178" s="13">
        <v>41890.16269675926</v>
      </c>
      <c r="T178" s="13">
        <v>41920.16269675926</v>
      </c>
    </row>
    <row r="179" spans="1:20" x14ac:dyDescent="0.35">
      <c r="A179" s="18">
        <v>4005</v>
      </c>
      <c r="B179" s="18" t="s">
        <v>4001</v>
      </c>
      <c r="C179" s="18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s="9" t="s">
        <v>8317</v>
      </c>
      <c r="R179" t="s">
        <v>8318</v>
      </c>
      <c r="S179" s="13">
        <v>41872.807696759257</v>
      </c>
      <c r="T179" s="13">
        <v>41932.807696759257</v>
      </c>
    </row>
    <row r="180" spans="1:20" x14ac:dyDescent="0.35">
      <c r="A180" s="18">
        <v>4006</v>
      </c>
      <c r="B180" s="18" t="s">
        <v>4002</v>
      </c>
      <c r="C180" s="18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s="9" t="s">
        <v>8317</v>
      </c>
      <c r="R180" t="s">
        <v>8318</v>
      </c>
      <c r="S180" s="13">
        <v>42391.772997685184</v>
      </c>
      <c r="T180" s="13">
        <v>42416.772997685184</v>
      </c>
    </row>
    <row r="181" spans="1:20" x14ac:dyDescent="0.35">
      <c r="A181" s="18">
        <v>4007</v>
      </c>
      <c r="B181" s="18" t="s">
        <v>4003</v>
      </c>
      <c r="C181" s="18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s="9" t="s">
        <v>8317</v>
      </c>
      <c r="R181" t="s">
        <v>8318</v>
      </c>
      <c r="S181" s="13">
        <v>41848.772928240738</v>
      </c>
      <c r="T181" s="13">
        <v>41877.686111111114</v>
      </c>
    </row>
    <row r="182" spans="1:20" x14ac:dyDescent="0.35">
      <c r="A182" s="18">
        <v>4010</v>
      </c>
      <c r="B182" s="18" t="s">
        <v>4006</v>
      </c>
      <c r="C182" s="18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s="9" t="s">
        <v>8317</v>
      </c>
      <c r="R182" t="s">
        <v>8318</v>
      </c>
      <c r="S182" s="13">
        <v>41921.770439814813</v>
      </c>
      <c r="T182" s="13">
        <v>41938.770439814813</v>
      </c>
    </row>
    <row r="183" spans="1:20" x14ac:dyDescent="0.35">
      <c r="A183" s="18">
        <v>4013</v>
      </c>
      <c r="B183" s="18" t="s">
        <v>4009</v>
      </c>
      <c r="C183" s="18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s="9" t="s">
        <v>8317</v>
      </c>
      <c r="R183" t="s">
        <v>8318</v>
      </c>
      <c r="S183" s="13">
        <v>42021.301192129627</v>
      </c>
      <c r="T183" s="13">
        <v>42051.301192129627</v>
      </c>
    </row>
    <row r="184" spans="1:20" x14ac:dyDescent="0.35">
      <c r="A184" s="18">
        <v>4014</v>
      </c>
      <c r="B184" s="18" t="s">
        <v>4010</v>
      </c>
      <c r="C184" s="18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s="9" t="s">
        <v>8317</v>
      </c>
      <c r="R184" t="s">
        <v>8318</v>
      </c>
      <c r="S184" s="13">
        <v>42419.246168981481</v>
      </c>
      <c r="T184" s="13">
        <v>42434.246168981481</v>
      </c>
    </row>
    <row r="185" spans="1:20" x14ac:dyDescent="0.35">
      <c r="A185" s="18">
        <v>4015</v>
      </c>
      <c r="B185" s="18" t="s">
        <v>4011</v>
      </c>
      <c r="C185" s="18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s="9" t="s">
        <v>8317</v>
      </c>
      <c r="R185" t="s">
        <v>8318</v>
      </c>
      <c r="S185" s="13">
        <v>42174.780821759254</v>
      </c>
      <c r="T185" s="13">
        <v>42204.780821759254</v>
      </c>
    </row>
    <row r="186" spans="1:20" x14ac:dyDescent="0.35">
      <c r="A186" s="18">
        <v>4017</v>
      </c>
      <c r="B186" s="18" t="s">
        <v>4013</v>
      </c>
      <c r="C186" s="18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s="9" t="s">
        <v>8317</v>
      </c>
      <c r="R186" t="s">
        <v>8318</v>
      </c>
      <c r="S186" s="13">
        <v>41856.672152777777</v>
      </c>
      <c r="T186" s="13">
        <v>41886.672152777777</v>
      </c>
    </row>
    <row r="187" spans="1:20" x14ac:dyDescent="0.35">
      <c r="A187" s="18">
        <v>4019</v>
      </c>
      <c r="B187" s="18" t="s">
        <v>4015</v>
      </c>
      <c r="C187" s="18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s="9" t="s">
        <v>8317</v>
      </c>
      <c r="R187" t="s">
        <v>8318</v>
      </c>
      <c r="S187" s="13">
        <v>42417.675879629634</v>
      </c>
      <c r="T187" s="13">
        <v>42475.686111111107</v>
      </c>
    </row>
    <row r="188" spans="1:20" x14ac:dyDescent="0.35">
      <c r="A188" s="18">
        <v>4020</v>
      </c>
      <c r="B188" s="18" t="s">
        <v>4016</v>
      </c>
      <c r="C188" s="1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s="9" t="s">
        <v>8317</v>
      </c>
      <c r="R188" t="s">
        <v>8318</v>
      </c>
      <c r="S188" s="13">
        <v>42057.190960648149</v>
      </c>
      <c r="T188" s="13">
        <v>42087.149293981478</v>
      </c>
    </row>
    <row r="189" spans="1:20" x14ac:dyDescent="0.35">
      <c r="A189" s="18">
        <v>4021</v>
      </c>
      <c r="B189" s="18" t="s">
        <v>4017</v>
      </c>
      <c r="C189" s="18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s="9" t="s">
        <v>8317</v>
      </c>
      <c r="R189" t="s">
        <v>8318</v>
      </c>
      <c r="S189" s="13">
        <v>41878.911550925928</v>
      </c>
      <c r="T189" s="13">
        <v>41938.911550925928</v>
      </c>
    </row>
    <row r="190" spans="1:20" x14ac:dyDescent="0.35">
      <c r="A190" s="18">
        <v>4022</v>
      </c>
      <c r="B190" s="18" t="s">
        <v>4018</v>
      </c>
      <c r="C190" s="18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s="9" t="s">
        <v>8317</v>
      </c>
      <c r="R190" t="s">
        <v>8318</v>
      </c>
      <c r="S190" s="13">
        <v>41990.584108796291</v>
      </c>
      <c r="T190" s="13">
        <v>42036.120833333334</v>
      </c>
    </row>
    <row r="191" spans="1:20" x14ac:dyDescent="0.35">
      <c r="A191" s="18">
        <v>4023</v>
      </c>
      <c r="B191" s="18" t="s">
        <v>4019</v>
      </c>
      <c r="C191" s="18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s="9" t="s">
        <v>8317</v>
      </c>
      <c r="R191" t="s">
        <v>8318</v>
      </c>
      <c r="S191" s="13">
        <v>42408.999571759254</v>
      </c>
      <c r="T191" s="13">
        <v>42453.957905092597</v>
      </c>
    </row>
    <row r="192" spans="1:20" x14ac:dyDescent="0.35">
      <c r="A192" s="18">
        <v>4024</v>
      </c>
      <c r="B192" s="18" t="s">
        <v>4020</v>
      </c>
      <c r="C192" s="18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s="9" t="s">
        <v>8317</v>
      </c>
      <c r="R192" t="s">
        <v>8318</v>
      </c>
      <c r="S192" s="13">
        <v>42217.670104166667</v>
      </c>
      <c r="T192" s="13">
        <v>42247.670104166667</v>
      </c>
    </row>
    <row r="193" spans="1:20" x14ac:dyDescent="0.35">
      <c r="A193" s="18">
        <v>4026</v>
      </c>
      <c r="B193" s="18" t="s">
        <v>4022</v>
      </c>
      <c r="C193" s="18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s="9" t="s">
        <v>8317</v>
      </c>
      <c r="R193" t="s">
        <v>8318</v>
      </c>
      <c r="S193" s="13">
        <v>42282.655543981484</v>
      </c>
      <c r="T193" s="13">
        <v>42342.697210648148</v>
      </c>
    </row>
    <row r="194" spans="1:20" x14ac:dyDescent="0.35">
      <c r="A194" s="18">
        <v>4027</v>
      </c>
      <c r="B194" s="18" t="s">
        <v>4023</v>
      </c>
      <c r="C194" s="18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s="9" t="s">
        <v>8317</v>
      </c>
      <c r="R194" t="s">
        <v>8318</v>
      </c>
      <c r="S194" s="13">
        <v>42768.97084490741</v>
      </c>
      <c r="T194" s="13">
        <v>42789.041666666672</v>
      </c>
    </row>
    <row r="195" spans="1:20" x14ac:dyDescent="0.35">
      <c r="A195" s="18">
        <v>4028</v>
      </c>
      <c r="B195" s="18" t="s">
        <v>4024</v>
      </c>
      <c r="C195" s="18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s="9" t="s">
        <v>8317</v>
      </c>
      <c r="R195" t="s">
        <v>8318</v>
      </c>
      <c r="S195" s="13">
        <v>41765.938657407409</v>
      </c>
      <c r="T195" s="13">
        <v>41795.938657407409</v>
      </c>
    </row>
    <row r="196" spans="1:20" x14ac:dyDescent="0.35">
      <c r="A196" s="18">
        <v>4029</v>
      </c>
      <c r="B196" s="18" t="s">
        <v>4025</v>
      </c>
      <c r="C196" s="18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s="9" t="s">
        <v>8317</v>
      </c>
      <c r="R196" t="s">
        <v>8318</v>
      </c>
      <c r="S196" s="13">
        <v>42322.025115740747</v>
      </c>
      <c r="T196" s="13">
        <v>42352.025115740747</v>
      </c>
    </row>
    <row r="197" spans="1:20" x14ac:dyDescent="0.35">
      <c r="A197" s="18">
        <v>4030</v>
      </c>
      <c r="B197" s="18" t="s">
        <v>4026</v>
      </c>
      <c r="C197" s="18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s="9" t="s">
        <v>8317</v>
      </c>
      <c r="R197" t="s">
        <v>8318</v>
      </c>
      <c r="S197" s="13">
        <v>42374.655081018514</v>
      </c>
      <c r="T197" s="13">
        <v>42403.784027777772</v>
      </c>
    </row>
    <row r="198" spans="1:20" x14ac:dyDescent="0.35">
      <c r="A198" s="18">
        <v>4031</v>
      </c>
      <c r="B198" s="18" t="s">
        <v>4027</v>
      </c>
      <c r="C198" s="1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s="9" t="s">
        <v>8317</v>
      </c>
      <c r="R198" t="s">
        <v>8318</v>
      </c>
      <c r="S198" s="13">
        <v>41941.585231481484</v>
      </c>
      <c r="T198" s="13">
        <v>41991.626898148148</v>
      </c>
    </row>
    <row r="199" spans="1:20" x14ac:dyDescent="0.35">
      <c r="A199" s="18">
        <v>4032</v>
      </c>
      <c r="B199" s="18" t="s">
        <v>4028</v>
      </c>
      <c r="C199" s="18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s="9" t="s">
        <v>8317</v>
      </c>
      <c r="R199" t="s">
        <v>8318</v>
      </c>
      <c r="S199" s="13">
        <v>42293.809212962966</v>
      </c>
      <c r="T199" s="13">
        <v>42353.85087962963</v>
      </c>
    </row>
    <row r="200" spans="1:20" x14ac:dyDescent="0.35">
      <c r="A200" s="18">
        <v>4034</v>
      </c>
      <c r="B200" s="18" t="s">
        <v>4030</v>
      </c>
      <c r="C200" s="18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s="9" t="s">
        <v>8317</v>
      </c>
      <c r="R200" t="s">
        <v>8318</v>
      </c>
      <c r="S200" s="13">
        <v>42067.947337962964</v>
      </c>
      <c r="T200" s="13">
        <v>42097.905671296292</v>
      </c>
    </row>
    <row r="201" spans="1:20" x14ac:dyDescent="0.35">
      <c r="A201" s="18">
        <v>4035</v>
      </c>
      <c r="B201" s="18" t="s">
        <v>4031</v>
      </c>
      <c r="C201" s="18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s="9" t="s">
        <v>8317</v>
      </c>
      <c r="R201" t="s">
        <v>8318</v>
      </c>
      <c r="S201" s="13">
        <v>41903.882951388885</v>
      </c>
      <c r="T201" s="13">
        <v>41933.882951388885</v>
      </c>
    </row>
    <row r="202" spans="1:20" x14ac:dyDescent="0.35">
      <c r="A202" s="18">
        <v>4036</v>
      </c>
      <c r="B202" s="18" t="s">
        <v>4032</v>
      </c>
      <c r="C202" s="18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s="9" t="s">
        <v>8317</v>
      </c>
      <c r="R202" t="s">
        <v>8318</v>
      </c>
      <c r="S202" s="13">
        <v>41804.937083333331</v>
      </c>
      <c r="T202" s="13">
        <v>41821.9375</v>
      </c>
    </row>
    <row r="203" spans="1:20" x14ac:dyDescent="0.35">
      <c r="A203" s="18">
        <v>4037</v>
      </c>
      <c r="B203" s="18" t="s">
        <v>4033</v>
      </c>
      <c r="C203" s="18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s="9" t="s">
        <v>8317</v>
      </c>
      <c r="R203" t="s">
        <v>8318</v>
      </c>
      <c r="S203" s="13">
        <v>42497.070775462969</v>
      </c>
      <c r="T203" s="13">
        <v>42514.600694444445</v>
      </c>
    </row>
    <row r="204" spans="1:20" x14ac:dyDescent="0.35">
      <c r="A204" s="18">
        <v>4038</v>
      </c>
      <c r="B204" s="18" t="s">
        <v>4034</v>
      </c>
      <c r="C204" s="18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s="9" t="s">
        <v>8317</v>
      </c>
      <c r="R204" t="s">
        <v>8318</v>
      </c>
      <c r="S204" s="13">
        <v>41869.798726851855</v>
      </c>
      <c r="T204" s="13">
        <v>41929.798726851855</v>
      </c>
    </row>
    <row r="205" spans="1:20" x14ac:dyDescent="0.35">
      <c r="A205" s="18">
        <v>4039</v>
      </c>
      <c r="B205" s="18" t="s">
        <v>4035</v>
      </c>
      <c r="C205" s="18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s="9" t="s">
        <v>8317</v>
      </c>
      <c r="R205" t="s">
        <v>8318</v>
      </c>
      <c r="S205" s="13">
        <v>42305.670914351853</v>
      </c>
      <c r="T205" s="13">
        <v>42339.249305555553</v>
      </c>
    </row>
    <row r="206" spans="1:20" x14ac:dyDescent="0.35">
      <c r="A206" s="18">
        <v>4040</v>
      </c>
      <c r="B206" s="18" t="s">
        <v>4036</v>
      </c>
      <c r="C206" s="18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s="9" t="s">
        <v>8317</v>
      </c>
      <c r="R206" t="s">
        <v>8318</v>
      </c>
      <c r="S206" s="13">
        <v>42144.231527777782</v>
      </c>
      <c r="T206" s="13">
        <v>42203.125</v>
      </c>
    </row>
    <row r="207" spans="1:20" x14ac:dyDescent="0.35">
      <c r="A207" s="18">
        <v>4042</v>
      </c>
      <c r="B207" s="18" t="s">
        <v>4038</v>
      </c>
      <c r="C207" s="18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s="9" t="s">
        <v>8317</v>
      </c>
      <c r="R207" t="s">
        <v>8318</v>
      </c>
      <c r="S207" s="13">
        <v>41995.084074074075</v>
      </c>
      <c r="T207" s="13">
        <v>42024.802777777775</v>
      </c>
    </row>
    <row r="208" spans="1:20" x14ac:dyDescent="0.35">
      <c r="A208" s="18">
        <v>4044</v>
      </c>
      <c r="B208" s="18" t="s">
        <v>4040</v>
      </c>
      <c r="C208" s="1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s="9" t="s">
        <v>8317</v>
      </c>
      <c r="R208" t="s">
        <v>8318</v>
      </c>
      <c r="S208" s="13">
        <v>42074.219699074078</v>
      </c>
      <c r="T208" s="13">
        <v>42104.208333333328</v>
      </c>
    </row>
    <row r="209" spans="1:20" x14ac:dyDescent="0.35">
      <c r="A209" s="18">
        <v>4046</v>
      </c>
      <c r="B209" s="18" t="s">
        <v>4042</v>
      </c>
      <c r="C209" s="18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s="9" t="s">
        <v>8317</v>
      </c>
      <c r="R209" t="s">
        <v>8318</v>
      </c>
      <c r="S209" s="13">
        <v>41904.650578703702</v>
      </c>
      <c r="T209" s="13">
        <v>41934.650578703702</v>
      </c>
    </row>
    <row r="210" spans="1:20" x14ac:dyDescent="0.35">
      <c r="A210" s="18">
        <v>4047</v>
      </c>
      <c r="B210" s="18" t="s">
        <v>4043</v>
      </c>
      <c r="C210" s="18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s="9" t="s">
        <v>8317</v>
      </c>
      <c r="R210" t="s">
        <v>8318</v>
      </c>
      <c r="S210" s="13">
        <v>41991.022488425922</v>
      </c>
      <c r="T210" s="13">
        <v>42015.041666666672</v>
      </c>
    </row>
    <row r="211" spans="1:20" x14ac:dyDescent="0.35">
      <c r="A211" s="18">
        <v>4049</v>
      </c>
      <c r="B211" s="18" t="s">
        <v>4045</v>
      </c>
      <c r="C211" s="18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s="9" t="s">
        <v>8317</v>
      </c>
      <c r="R211" t="s">
        <v>8318</v>
      </c>
      <c r="S211" s="13">
        <v>42169.958506944444</v>
      </c>
      <c r="T211" s="13">
        <v>42199.958506944444</v>
      </c>
    </row>
    <row r="212" spans="1:20" x14ac:dyDescent="0.35">
      <c r="A212" s="18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s="9" t="s">
        <v>8317</v>
      </c>
      <c r="R212" t="s">
        <v>8318</v>
      </c>
      <c r="S212" s="13">
        <v>41905.636469907404</v>
      </c>
      <c r="T212" s="13">
        <v>41935.636469907404</v>
      </c>
    </row>
    <row r="213" spans="1:20" x14ac:dyDescent="0.35">
      <c r="A213" s="18">
        <v>4051</v>
      </c>
      <c r="B213" s="18" t="s">
        <v>4047</v>
      </c>
      <c r="C213" s="18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s="9" t="s">
        <v>8317</v>
      </c>
      <c r="R213" t="s">
        <v>8318</v>
      </c>
      <c r="S213" s="13">
        <v>41761.810150462967</v>
      </c>
      <c r="T213" s="13">
        <v>41768.286805555559</v>
      </c>
    </row>
    <row r="214" spans="1:20" x14ac:dyDescent="0.35">
      <c r="A214" s="18">
        <v>4052</v>
      </c>
      <c r="B214" s="18" t="s">
        <v>4048</v>
      </c>
      <c r="C214" s="18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s="9" t="s">
        <v>8317</v>
      </c>
      <c r="R214" t="s">
        <v>8318</v>
      </c>
      <c r="S214" s="13">
        <v>41865.878657407404</v>
      </c>
      <c r="T214" s="13">
        <v>41925.878657407404</v>
      </c>
    </row>
    <row r="215" spans="1:20" x14ac:dyDescent="0.35">
      <c r="A215" s="18">
        <v>4054</v>
      </c>
      <c r="B215" s="18" t="s">
        <v>4050</v>
      </c>
      <c r="C215" s="18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s="9" t="s">
        <v>8317</v>
      </c>
      <c r="R215" t="s">
        <v>8318</v>
      </c>
      <c r="S215" s="13">
        <v>42613.841261574074</v>
      </c>
      <c r="T215" s="13">
        <v>42644.166666666672</v>
      </c>
    </row>
    <row r="216" spans="1:20" x14ac:dyDescent="0.35">
      <c r="A216" s="18">
        <v>4056</v>
      </c>
      <c r="B216" s="18" t="s">
        <v>4052</v>
      </c>
      <c r="C216" s="18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s="9" t="s">
        <v>8317</v>
      </c>
      <c r="R216" t="s">
        <v>8318</v>
      </c>
      <c r="S216" s="13">
        <v>42534.933321759265</v>
      </c>
      <c r="T216" s="13">
        <v>42554.832638888889</v>
      </c>
    </row>
    <row r="217" spans="1:20" x14ac:dyDescent="0.35">
      <c r="A217" s="18">
        <v>4058</v>
      </c>
      <c r="B217" s="18" t="s">
        <v>4054</v>
      </c>
      <c r="C217" s="18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s="9" t="s">
        <v>8317</v>
      </c>
      <c r="R217" t="s">
        <v>8318</v>
      </c>
      <c r="S217" s="13">
        <v>42446.060694444444</v>
      </c>
      <c r="T217" s="13">
        <v>42461.165972222225</v>
      </c>
    </row>
    <row r="218" spans="1:20" x14ac:dyDescent="0.35">
      <c r="A218" s="18">
        <v>4061</v>
      </c>
      <c r="B218" s="18" t="s">
        <v>4057</v>
      </c>
      <c r="C218" s="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s="9" t="s">
        <v>8317</v>
      </c>
      <c r="R218" t="s">
        <v>8318</v>
      </c>
      <c r="S218" s="13">
        <v>42421.141469907408</v>
      </c>
      <c r="T218" s="13">
        <v>42481.099803240737</v>
      </c>
    </row>
    <row r="219" spans="1:20" x14ac:dyDescent="0.35">
      <c r="A219" s="18">
        <v>4062</v>
      </c>
      <c r="B219" s="18" t="s">
        <v>4058</v>
      </c>
      <c r="C219" s="18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s="9" t="s">
        <v>8317</v>
      </c>
      <c r="R219" t="s">
        <v>8318</v>
      </c>
      <c r="S219" s="13">
        <v>42523.739212962959</v>
      </c>
      <c r="T219" s="13">
        <v>42553.739212962959</v>
      </c>
    </row>
    <row r="220" spans="1:20" x14ac:dyDescent="0.35">
      <c r="A220" s="18">
        <v>4065</v>
      </c>
      <c r="B220" s="18" t="s">
        <v>4061</v>
      </c>
      <c r="C220" s="18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s="9" t="s">
        <v>8317</v>
      </c>
      <c r="R220" t="s">
        <v>8318</v>
      </c>
      <c r="S220" s="13">
        <v>41833.951516203706</v>
      </c>
      <c r="T220" s="13">
        <v>41863.951516203706</v>
      </c>
    </row>
    <row r="221" spans="1:20" x14ac:dyDescent="0.35">
      <c r="A221" s="18">
        <v>4066</v>
      </c>
      <c r="B221" s="18" t="s">
        <v>4062</v>
      </c>
      <c r="C221" s="18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s="9" t="s">
        <v>8317</v>
      </c>
      <c r="R221" t="s">
        <v>8318</v>
      </c>
      <c r="S221" s="13">
        <v>42479.039212962962</v>
      </c>
      <c r="T221" s="13">
        <v>42509.039212962962</v>
      </c>
    </row>
    <row r="222" spans="1:20" x14ac:dyDescent="0.35">
      <c r="A222" s="18">
        <v>4067</v>
      </c>
      <c r="B222" s="18" t="s">
        <v>4063</v>
      </c>
      <c r="C222" s="18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s="9" t="s">
        <v>8317</v>
      </c>
      <c r="R222" t="s">
        <v>8318</v>
      </c>
      <c r="S222" s="13">
        <v>42235.117476851854</v>
      </c>
      <c r="T222" s="13">
        <v>42275.117476851854</v>
      </c>
    </row>
    <row r="223" spans="1:20" x14ac:dyDescent="0.35">
      <c r="A223" s="18">
        <v>4068</v>
      </c>
      <c r="B223" s="18" t="s">
        <v>4064</v>
      </c>
      <c r="C223" s="18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s="9" t="s">
        <v>8317</v>
      </c>
      <c r="R223" t="s">
        <v>8318</v>
      </c>
      <c r="S223" s="13">
        <v>42718.963599537034</v>
      </c>
      <c r="T223" s="13">
        <v>42748.961805555555</v>
      </c>
    </row>
    <row r="224" spans="1:20" x14ac:dyDescent="0.35">
      <c r="A224" s="18">
        <v>4070</v>
      </c>
      <c r="B224" s="18" t="s">
        <v>4066</v>
      </c>
      <c r="C224" s="18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s="9" t="s">
        <v>8317</v>
      </c>
      <c r="R224" t="s">
        <v>8318</v>
      </c>
      <c r="S224" s="13">
        <v>42031.666898148149</v>
      </c>
      <c r="T224" s="13">
        <v>42064.125</v>
      </c>
    </row>
    <row r="225" spans="1:20" x14ac:dyDescent="0.35">
      <c r="A225" s="18">
        <v>4073</v>
      </c>
      <c r="B225" s="18" t="s">
        <v>4069</v>
      </c>
      <c r="C225" s="18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s="9" t="s">
        <v>8317</v>
      </c>
      <c r="R225" t="s">
        <v>8318</v>
      </c>
      <c r="S225" s="13">
        <v>42078.34520833334</v>
      </c>
      <c r="T225" s="13">
        <v>42133.166666666672</v>
      </c>
    </row>
    <row r="226" spans="1:20" x14ac:dyDescent="0.35">
      <c r="A226" s="18">
        <v>4076</v>
      </c>
      <c r="B226" s="18" t="s">
        <v>4072</v>
      </c>
      <c r="C226" s="18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s="9" t="s">
        <v>8317</v>
      </c>
      <c r="R226" t="s">
        <v>8318</v>
      </c>
      <c r="S226" s="13">
        <v>41905.795706018522</v>
      </c>
      <c r="T226" s="13">
        <v>41933.82708333333</v>
      </c>
    </row>
    <row r="227" spans="1:20" x14ac:dyDescent="0.35">
      <c r="A227" s="18">
        <v>4077</v>
      </c>
      <c r="B227" s="18" t="s">
        <v>4073</v>
      </c>
      <c r="C227" s="18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s="9" t="s">
        <v>8317</v>
      </c>
      <c r="R227" t="s">
        <v>8318</v>
      </c>
      <c r="S227" s="13">
        <v>42695.7105787037</v>
      </c>
      <c r="T227" s="13">
        <v>42725.7105787037</v>
      </c>
    </row>
    <row r="228" spans="1:20" x14ac:dyDescent="0.35">
      <c r="A228" s="18">
        <v>4079</v>
      </c>
      <c r="B228" s="18" t="s">
        <v>4075</v>
      </c>
      <c r="C228" s="1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s="9" t="s">
        <v>8317</v>
      </c>
      <c r="R228" t="s">
        <v>8318</v>
      </c>
      <c r="S228" s="13">
        <v>42510.938900462963</v>
      </c>
      <c r="T228" s="13">
        <v>42540.938900462963</v>
      </c>
    </row>
    <row r="229" spans="1:20" x14ac:dyDescent="0.35">
      <c r="A229" s="18">
        <v>4080</v>
      </c>
      <c r="B229" s="18" t="s">
        <v>4076</v>
      </c>
      <c r="C229" s="18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s="9" t="s">
        <v>8317</v>
      </c>
      <c r="R229" t="s">
        <v>8318</v>
      </c>
      <c r="S229" s="13">
        <v>42511.698101851856</v>
      </c>
      <c r="T229" s="13">
        <v>42535.787500000006</v>
      </c>
    </row>
    <row r="230" spans="1:20" x14ac:dyDescent="0.35">
      <c r="A230" s="18">
        <v>4081</v>
      </c>
      <c r="B230" s="18" t="s">
        <v>4077</v>
      </c>
      <c r="C230" s="18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s="9" t="s">
        <v>8317</v>
      </c>
      <c r="R230" t="s">
        <v>8318</v>
      </c>
      <c r="S230" s="13">
        <v>42041.581307870365</v>
      </c>
      <c r="T230" s="13">
        <v>42071.539641203708</v>
      </c>
    </row>
    <row r="231" spans="1:20" x14ac:dyDescent="0.35">
      <c r="A231" s="18">
        <v>4082</v>
      </c>
      <c r="B231" s="18" t="s">
        <v>4078</v>
      </c>
      <c r="C231" s="18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s="9" t="s">
        <v>8317</v>
      </c>
      <c r="R231" t="s">
        <v>8318</v>
      </c>
      <c r="S231" s="13">
        <v>42307.189270833333</v>
      </c>
      <c r="T231" s="13">
        <v>42322.958333333328</v>
      </c>
    </row>
    <row r="232" spans="1:20" x14ac:dyDescent="0.35">
      <c r="A232" s="18">
        <v>4083</v>
      </c>
      <c r="B232" s="18" t="s">
        <v>4079</v>
      </c>
      <c r="C232" s="18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s="9" t="s">
        <v>8317</v>
      </c>
      <c r="R232" t="s">
        <v>8318</v>
      </c>
      <c r="S232" s="13">
        <v>42353.761759259258</v>
      </c>
      <c r="T232" s="13">
        <v>42383.761759259258</v>
      </c>
    </row>
    <row r="233" spans="1:20" x14ac:dyDescent="0.35">
      <c r="A233" s="18">
        <v>4085</v>
      </c>
      <c r="B233" s="18" t="s">
        <v>4081</v>
      </c>
      <c r="C233" s="18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s="9" t="s">
        <v>8317</v>
      </c>
      <c r="R233" t="s">
        <v>8318</v>
      </c>
      <c r="S233" s="13">
        <v>42058.603877314818</v>
      </c>
      <c r="T233" s="13">
        <v>42087.165972222225</v>
      </c>
    </row>
    <row r="234" spans="1:20" x14ac:dyDescent="0.35">
      <c r="A234" s="18">
        <v>4086</v>
      </c>
      <c r="B234" s="18" t="s">
        <v>4082</v>
      </c>
      <c r="C234" s="18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s="9" t="s">
        <v>8317</v>
      </c>
      <c r="R234" t="s">
        <v>8318</v>
      </c>
      <c r="S234" s="13">
        <v>42304.940960648149</v>
      </c>
      <c r="T234" s="13">
        <v>42329.166666666672</v>
      </c>
    </row>
    <row r="235" spans="1:20" x14ac:dyDescent="0.35">
      <c r="A235" s="18">
        <v>4087</v>
      </c>
      <c r="B235" s="18" t="s">
        <v>4083</v>
      </c>
      <c r="C235" s="18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s="9" t="s">
        <v>8317</v>
      </c>
      <c r="R235" t="s">
        <v>8318</v>
      </c>
      <c r="S235" s="13">
        <v>42538.742893518516</v>
      </c>
      <c r="T235" s="13">
        <v>42568.742893518516</v>
      </c>
    </row>
    <row r="236" spans="1:20" x14ac:dyDescent="0.35">
      <c r="A236" s="18">
        <v>4089</v>
      </c>
      <c r="B236" s="18" t="s">
        <v>4085</v>
      </c>
      <c r="C236" s="18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s="9" t="s">
        <v>8317</v>
      </c>
      <c r="R236" t="s">
        <v>8318</v>
      </c>
      <c r="S236" s="13">
        <v>42122.732499999998</v>
      </c>
      <c r="T236" s="13">
        <v>42155.732638888891</v>
      </c>
    </row>
    <row r="237" spans="1:20" x14ac:dyDescent="0.35">
      <c r="A237" s="18">
        <v>4090</v>
      </c>
      <c r="B237" s="18" t="s">
        <v>4086</v>
      </c>
      <c r="C237" s="18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s="9" t="s">
        <v>8317</v>
      </c>
      <c r="R237" t="s">
        <v>8318</v>
      </c>
      <c r="S237" s="13">
        <v>42209.67288194444</v>
      </c>
      <c r="T237" s="13">
        <v>42223.625</v>
      </c>
    </row>
    <row r="238" spans="1:20" x14ac:dyDescent="0.35">
      <c r="A238" s="18">
        <v>4091</v>
      </c>
      <c r="B238" s="18" t="s">
        <v>4087</v>
      </c>
      <c r="C238" s="1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s="9" t="s">
        <v>8317</v>
      </c>
      <c r="R238" t="s">
        <v>8318</v>
      </c>
      <c r="S238" s="13">
        <v>41990.506377314814</v>
      </c>
      <c r="T238" s="13">
        <v>42020.506377314814</v>
      </c>
    </row>
    <row r="239" spans="1:20" x14ac:dyDescent="0.35">
      <c r="A239" s="18">
        <v>4092</v>
      </c>
      <c r="B239" s="18" t="s">
        <v>4088</v>
      </c>
      <c r="C239" s="18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s="9" t="s">
        <v>8317</v>
      </c>
      <c r="R239" t="s">
        <v>8318</v>
      </c>
      <c r="S239" s="13">
        <v>42039.194988425923</v>
      </c>
      <c r="T239" s="13">
        <v>42099.153321759266</v>
      </c>
    </row>
    <row r="240" spans="1:20" x14ac:dyDescent="0.35">
      <c r="A240" s="18">
        <v>4094</v>
      </c>
      <c r="B240" s="18" t="s">
        <v>4090</v>
      </c>
      <c r="C240" s="18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s="9" t="s">
        <v>8317</v>
      </c>
      <c r="R240" t="s">
        <v>8318</v>
      </c>
      <c r="S240" s="13">
        <v>41890.086805555555</v>
      </c>
      <c r="T240" s="13">
        <v>41934.207638888889</v>
      </c>
    </row>
    <row r="241" spans="1:20" x14ac:dyDescent="0.35">
      <c r="A241" s="18">
        <v>4098</v>
      </c>
      <c r="B241" s="18" t="s">
        <v>4094</v>
      </c>
      <c r="C241" s="18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s="9" t="s">
        <v>8317</v>
      </c>
      <c r="R241" t="s">
        <v>8318</v>
      </c>
      <c r="S241" s="13">
        <v>42495.722187499996</v>
      </c>
      <c r="T241" s="13">
        <v>42525.722187499996</v>
      </c>
    </row>
    <row r="242" spans="1:20" x14ac:dyDescent="0.35">
      <c r="A242" s="18">
        <v>4099</v>
      </c>
      <c r="B242" s="18" t="s">
        <v>4095</v>
      </c>
      <c r="C242" s="18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s="9" t="s">
        <v>8317</v>
      </c>
      <c r="R242" t="s">
        <v>8318</v>
      </c>
      <c r="S242" s="13">
        <v>42570.850381944445</v>
      </c>
      <c r="T242" s="13">
        <v>42615.850381944445</v>
      </c>
    </row>
    <row r="243" spans="1:20" x14ac:dyDescent="0.35">
      <c r="A243" s="18">
        <v>4100</v>
      </c>
      <c r="B243" s="18" t="s">
        <v>4096</v>
      </c>
      <c r="C243" s="18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s="9" t="s">
        <v>8317</v>
      </c>
      <c r="R243" t="s">
        <v>8318</v>
      </c>
      <c r="S243" s="13">
        <v>41927.124884259261</v>
      </c>
      <c r="T243" s="13">
        <v>41937.124884259261</v>
      </c>
    </row>
    <row r="244" spans="1:20" x14ac:dyDescent="0.35">
      <c r="A244" s="18">
        <v>4101</v>
      </c>
      <c r="B244" s="18" t="s">
        <v>4097</v>
      </c>
      <c r="C244" s="18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s="9" t="s">
        <v>8317</v>
      </c>
      <c r="R244" t="s">
        <v>8318</v>
      </c>
      <c r="S244" s="13">
        <v>42730.903726851851</v>
      </c>
      <c r="T244" s="13">
        <v>42760.903726851851</v>
      </c>
    </row>
    <row r="245" spans="1:20" x14ac:dyDescent="0.35">
      <c r="A245" s="18">
        <v>4102</v>
      </c>
      <c r="B245" s="18" t="s">
        <v>4098</v>
      </c>
      <c r="C245" s="18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s="9" t="s">
        <v>8317</v>
      </c>
      <c r="R245" t="s">
        <v>8318</v>
      </c>
      <c r="S245" s="13">
        <v>42475.848067129627</v>
      </c>
      <c r="T245" s="13">
        <v>42505.848067129627</v>
      </c>
    </row>
    <row r="246" spans="1:20" x14ac:dyDescent="0.35">
      <c r="A246" s="18">
        <v>4103</v>
      </c>
      <c r="B246" s="18" t="s">
        <v>4099</v>
      </c>
      <c r="C246" s="18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s="9" t="s">
        <v>8317</v>
      </c>
      <c r="R246" t="s">
        <v>8318</v>
      </c>
      <c r="S246" s="13">
        <v>42188.83293981482</v>
      </c>
      <c r="T246" s="13">
        <v>42242.772222222222</v>
      </c>
    </row>
    <row r="247" spans="1:20" x14ac:dyDescent="0.35">
      <c r="A247" s="18">
        <v>4106</v>
      </c>
      <c r="B247" s="18" t="s">
        <v>4102</v>
      </c>
      <c r="C247" s="18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s="9" t="s">
        <v>8317</v>
      </c>
      <c r="R247" t="s">
        <v>8318</v>
      </c>
      <c r="S247" s="13">
        <v>42053.049375000002</v>
      </c>
      <c r="T247" s="13">
        <v>42096.041666666672</v>
      </c>
    </row>
    <row r="248" spans="1:20" x14ac:dyDescent="0.35">
      <c r="A248" s="18">
        <v>4107</v>
      </c>
      <c r="B248" s="18" t="s">
        <v>4103</v>
      </c>
      <c r="C248" s="1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s="9" t="s">
        <v>8317</v>
      </c>
      <c r="R248" t="s">
        <v>8318</v>
      </c>
      <c r="S248" s="13">
        <v>41883.916678240741</v>
      </c>
      <c r="T248" s="13">
        <v>41906.916678240741</v>
      </c>
    </row>
    <row r="249" spans="1:20" x14ac:dyDescent="0.35">
      <c r="A249" s="18">
        <v>4108</v>
      </c>
      <c r="B249" s="18" t="s">
        <v>4104</v>
      </c>
      <c r="C249" s="18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s="9" t="s">
        <v>8317</v>
      </c>
      <c r="R249" t="s">
        <v>8318</v>
      </c>
      <c r="S249" s="13">
        <v>42767.031678240746</v>
      </c>
      <c r="T249" s="13">
        <v>42797.208333333328</v>
      </c>
    </row>
    <row r="250" spans="1:20" x14ac:dyDescent="0.35">
      <c r="A250" s="18">
        <v>4111</v>
      </c>
      <c r="B250" s="18" t="s">
        <v>4107</v>
      </c>
      <c r="C250" s="18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s="9" t="s">
        <v>8317</v>
      </c>
      <c r="R250" t="s">
        <v>8318</v>
      </c>
      <c r="S250" s="13">
        <v>42029.135879629626</v>
      </c>
      <c r="T250" s="13">
        <v>42059.135879629626</v>
      </c>
    </row>
    <row r="251" spans="1:20" x14ac:dyDescent="0.35">
      <c r="A251" s="18">
        <v>4113</v>
      </c>
      <c r="B251" s="18" t="s">
        <v>4109</v>
      </c>
      <c r="C251" s="18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s="9" t="s">
        <v>8317</v>
      </c>
      <c r="R251" t="s">
        <v>8318</v>
      </c>
      <c r="S251" s="13">
        <v>42358.573182870372</v>
      </c>
      <c r="T251" s="13">
        <v>42377.273611111115</v>
      </c>
    </row>
  </sheetData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6BE3-1AC8-451D-9CC0-104A97639920}">
  <sheetPr codeName="Sheet8"/>
  <dimension ref="A1:T141"/>
  <sheetViews>
    <sheetView topLeftCell="C109" zoomScale="140" zoomScaleNormal="140" workbookViewId="0">
      <selection activeCell="D2" sqref="D2:D141"/>
    </sheetView>
  </sheetViews>
  <sheetFormatPr defaultRowHeight="14.5" x14ac:dyDescent="0.35"/>
  <cols>
    <col min="2" max="2" width="55.08984375" bestFit="1" customWidth="1"/>
    <col min="3" max="3" width="128.81640625" bestFit="1" customWidth="1"/>
    <col min="4" max="4" width="11.54296875" bestFit="1" customWidth="1"/>
    <col min="5" max="5" width="10.453125" bestFit="1" customWidth="1"/>
    <col min="9" max="10" width="11.54296875" bestFit="1" customWidth="1"/>
    <col min="11" max="11" width="9.0898437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 s="8">
        <v>49.34</v>
      </c>
      <c r="Q2" s="9" t="s">
        <v>8325</v>
      </c>
      <c r="R2" t="s">
        <v>8329</v>
      </c>
      <c r="S2" s="13">
        <v>42043.152650462958</v>
      </c>
      <c r="T2" s="13">
        <v>42073.110983796301</v>
      </c>
    </row>
    <row r="3" spans="1:20" x14ac:dyDescent="0.3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 s="8">
        <v>41.73</v>
      </c>
      <c r="Q3" s="9" t="s">
        <v>8325</v>
      </c>
      <c r="R3" t="s">
        <v>8329</v>
      </c>
      <c r="S3" s="13">
        <v>41067.949212962965</v>
      </c>
      <c r="T3" s="13">
        <v>41100.991666666669</v>
      </c>
    </row>
    <row r="4" spans="1:20" x14ac:dyDescent="0.3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 s="8">
        <v>32.72</v>
      </c>
      <c r="Q4" s="9" t="s">
        <v>8325</v>
      </c>
      <c r="R4" t="s">
        <v>8329</v>
      </c>
      <c r="S4" s="13">
        <v>40977.948009259257</v>
      </c>
      <c r="T4" s="13">
        <v>41007.906342592592</v>
      </c>
    </row>
    <row r="5" spans="1:20" x14ac:dyDescent="0.3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 s="8">
        <v>51.96</v>
      </c>
      <c r="Q5" s="9" t="s">
        <v>8325</v>
      </c>
      <c r="R5" t="s">
        <v>8329</v>
      </c>
      <c r="S5" s="13">
        <v>41205.198321759257</v>
      </c>
      <c r="T5" s="13">
        <v>41240.5</v>
      </c>
    </row>
    <row r="6" spans="1:20" x14ac:dyDescent="0.3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 s="8">
        <v>50.69</v>
      </c>
      <c r="Q6" s="9" t="s">
        <v>8325</v>
      </c>
      <c r="R6" t="s">
        <v>8329</v>
      </c>
      <c r="S6" s="13">
        <v>41099.093865740739</v>
      </c>
      <c r="T6" s="13">
        <v>41131.916666666664</v>
      </c>
    </row>
    <row r="7" spans="1:20" x14ac:dyDescent="0.3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 s="8">
        <v>42.24</v>
      </c>
      <c r="Q7" s="9" t="s">
        <v>8325</v>
      </c>
      <c r="R7" t="s">
        <v>8329</v>
      </c>
      <c r="S7" s="13">
        <v>41925.906689814816</v>
      </c>
      <c r="T7" s="13">
        <v>41955.94835648148</v>
      </c>
    </row>
    <row r="8" spans="1:20" x14ac:dyDescent="0.35">
      <c r="A8">
        <v>1887</v>
      </c>
      <c r="B8" s="3" t="s">
        <v>1888</v>
      </c>
      <c r="C8" s="3" t="s">
        <v>5997</v>
      </c>
      <c r="D8" s="6">
        <v>3000</v>
      </c>
      <c r="E8" s="8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 s="8">
        <v>416.88</v>
      </c>
      <c r="Q8" s="9" t="s">
        <v>8325</v>
      </c>
      <c r="R8" t="s">
        <v>8329</v>
      </c>
      <c r="S8" s="13">
        <v>42323.800138888888</v>
      </c>
      <c r="T8" s="13">
        <v>42341.895833333328</v>
      </c>
    </row>
    <row r="9" spans="1:20" ht="29" x14ac:dyDescent="0.35">
      <c r="A9">
        <v>1888</v>
      </c>
      <c r="B9" s="3" t="s">
        <v>1889</v>
      </c>
      <c r="C9" s="3" t="s">
        <v>5998</v>
      </c>
      <c r="D9" s="6">
        <v>2500</v>
      </c>
      <c r="E9" s="8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 s="8">
        <v>46.65</v>
      </c>
      <c r="Q9" s="9" t="s">
        <v>8325</v>
      </c>
      <c r="R9" t="s">
        <v>8329</v>
      </c>
      <c r="S9" s="13">
        <v>40299.239953703705</v>
      </c>
      <c r="T9" s="13">
        <v>40330.207638888889</v>
      </c>
    </row>
    <row r="10" spans="1:20" x14ac:dyDescent="0.35">
      <c r="A10">
        <v>1889</v>
      </c>
      <c r="B10" s="3" t="s">
        <v>1890</v>
      </c>
      <c r="C10" s="3" t="s">
        <v>5999</v>
      </c>
      <c r="D10" s="6">
        <v>2000</v>
      </c>
      <c r="E10" s="8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 s="8">
        <v>48.45</v>
      </c>
      <c r="Q10" s="9" t="s">
        <v>8325</v>
      </c>
      <c r="R10" t="s">
        <v>8329</v>
      </c>
      <c r="S10" s="13">
        <v>41299.793356481481</v>
      </c>
      <c r="T10" s="13">
        <v>41344.751689814817</v>
      </c>
    </row>
    <row r="11" spans="1:20" x14ac:dyDescent="0.35">
      <c r="A11">
        <v>1890</v>
      </c>
      <c r="B11" s="3" t="s">
        <v>1891</v>
      </c>
      <c r="C11" s="3" t="s">
        <v>6000</v>
      </c>
      <c r="D11" s="6">
        <v>12000</v>
      </c>
      <c r="E11" s="8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 s="8">
        <v>70.53</v>
      </c>
      <c r="Q11" s="9" t="s">
        <v>8325</v>
      </c>
      <c r="R11" t="s">
        <v>8329</v>
      </c>
      <c r="S11" s="13">
        <v>41228.786203703705</v>
      </c>
      <c r="T11" s="13">
        <v>41258.786203703705</v>
      </c>
    </row>
    <row r="12" spans="1:20" ht="29" x14ac:dyDescent="0.35">
      <c r="A12">
        <v>1891</v>
      </c>
      <c r="B12" s="3" t="s">
        <v>1892</v>
      </c>
      <c r="C12" s="3" t="s">
        <v>6001</v>
      </c>
      <c r="D12" s="6">
        <v>10000</v>
      </c>
      <c r="E12" s="8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 s="8">
        <v>87.96</v>
      </c>
      <c r="Q12" s="9" t="s">
        <v>8325</v>
      </c>
      <c r="R12" t="s">
        <v>8329</v>
      </c>
      <c r="S12" s="13">
        <v>40335.798078703701</v>
      </c>
      <c r="T12" s="13">
        <v>40381.25</v>
      </c>
    </row>
    <row r="13" spans="1:20" x14ac:dyDescent="0.35">
      <c r="A13">
        <v>1892</v>
      </c>
      <c r="B13" s="3" t="s">
        <v>1893</v>
      </c>
      <c r="C13" s="3" t="s">
        <v>6002</v>
      </c>
      <c r="D13" s="6">
        <v>500</v>
      </c>
      <c r="E13" s="8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 s="8">
        <v>26.27</v>
      </c>
      <c r="Q13" s="9" t="s">
        <v>8325</v>
      </c>
      <c r="R13" t="s">
        <v>8329</v>
      </c>
      <c r="S13" s="13">
        <v>40671.637511574074</v>
      </c>
      <c r="T13" s="13">
        <v>40701.637511574074</v>
      </c>
    </row>
    <row r="14" spans="1:20" x14ac:dyDescent="0.35">
      <c r="A14">
        <v>1893</v>
      </c>
      <c r="B14" s="3" t="s">
        <v>1894</v>
      </c>
      <c r="C14" s="3" t="s">
        <v>6003</v>
      </c>
      <c r="D14" s="6">
        <v>2500</v>
      </c>
      <c r="E14" s="8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 s="8">
        <v>57.78</v>
      </c>
      <c r="Q14" s="9" t="s">
        <v>8325</v>
      </c>
      <c r="R14" t="s">
        <v>8329</v>
      </c>
      <c r="S14" s="13">
        <v>40632.94195601852</v>
      </c>
      <c r="T14" s="13">
        <v>40649.165972222225</v>
      </c>
    </row>
    <row r="15" spans="1:20" x14ac:dyDescent="0.35">
      <c r="A15">
        <v>1894</v>
      </c>
      <c r="B15" s="3" t="s">
        <v>1895</v>
      </c>
      <c r="C15" s="3" t="s">
        <v>6004</v>
      </c>
      <c r="D15" s="6">
        <v>1000</v>
      </c>
      <c r="E15" s="8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 s="8">
        <v>57.25</v>
      </c>
      <c r="Q15" s="9" t="s">
        <v>8325</v>
      </c>
      <c r="R15" t="s">
        <v>8329</v>
      </c>
      <c r="S15" s="13">
        <v>40920.904895833337</v>
      </c>
      <c r="T15" s="13">
        <v>40951.904895833337</v>
      </c>
    </row>
    <row r="16" spans="1:20" x14ac:dyDescent="0.35">
      <c r="A16">
        <v>1895</v>
      </c>
      <c r="B16" s="3" t="s">
        <v>1896</v>
      </c>
      <c r="C16" s="3" t="s">
        <v>6005</v>
      </c>
      <c r="D16" s="6">
        <v>9072</v>
      </c>
      <c r="E16" s="8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 s="8">
        <v>196.34</v>
      </c>
      <c r="Q16" s="9" t="s">
        <v>8325</v>
      </c>
      <c r="R16" t="s">
        <v>8329</v>
      </c>
      <c r="S16" s="13">
        <v>42267.746782407412</v>
      </c>
      <c r="T16" s="13">
        <v>42297.746782407412</v>
      </c>
    </row>
    <row r="17" spans="1:20" x14ac:dyDescent="0.35">
      <c r="A17">
        <v>1896</v>
      </c>
      <c r="B17" s="3" t="s">
        <v>1897</v>
      </c>
      <c r="C17" s="3" t="s">
        <v>6006</v>
      </c>
      <c r="D17" s="6">
        <v>451</v>
      </c>
      <c r="E17" s="8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 s="8">
        <v>43</v>
      </c>
      <c r="Q17" s="9" t="s">
        <v>8325</v>
      </c>
      <c r="R17" t="s">
        <v>8329</v>
      </c>
      <c r="S17" s="13">
        <v>40981.710243055553</v>
      </c>
      <c r="T17" s="13">
        <v>41011.710243055553</v>
      </c>
    </row>
    <row r="18" spans="1:20" x14ac:dyDescent="0.35">
      <c r="A18">
        <v>1897</v>
      </c>
      <c r="B18" s="3" t="s">
        <v>1898</v>
      </c>
      <c r="C18" s="3" t="s">
        <v>6007</v>
      </c>
      <c r="D18" s="6">
        <v>6350</v>
      </c>
      <c r="E18" s="8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 s="8">
        <v>35.549999999999997</v>
      </c>
      <c r="Q18" s="9" t="s">
        <v>8325</v>
      </c>
      <c r="R18" t="s">
        <v>8329</v>
      </c>
      <c r="S18" s="13">
        <v>41680.583402777782</v>
      </c>
      <c r="T18" s="13">
        <v>41702.875</v>
      </c>
    </row>
    <row r="19" spans="1:20" x14ac:dyDescent="0.35">
      <c r="A19">
        <v>1898</v>
      </c>
      <c r="B19" s="3" t="s">
        <v>1899</v>
      </c>
      <c r="C19" s="3" t="s">
        <v>6008</v>
      </c>
      <c r="D19" s="6">
        <v>1000</v>
      </c>
      <c r="E19" s="8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 s="8">
        <v>68.81</v>
      </c>
      <c r="Q19" s="9" t="s">
        <v>8325</v>
      </c>
      <c r="R19" t="s">
        <v>8329</v>
      </c>
      <c r="S19" s="13">
        <v>42366.192974537036</v>
      </c>
      <c r="T19" s="13">
        <v>42401.75</v>
      </c>
    </row>
    <row r="20" spans="1:20" x14ac:dyDescent="0.35">
      <c r="A20">
        <v>1899</v>
      </c>
      <c r="B20" s="3" t="s">
        <v>1900</v>
      </c>
      <c r="C20" s="3" t="s">
        <v>6009</v>
      </c>
      <c r="D20" s="6">
        <v>900</v>
      </c>
      <c r="E20" s="8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 s="8">
        <v>28.57</v>
      </c>
      <c r="Q20" s="9" t="s">
        <v>8325</v>
      </c>
      <c r="R20" t="s">
        <v>8329</v>
      </c>
      <c r="S20" s="13">
        <v>42058.941736111112</v>
      </c>
      <c r="T20" s="13">
        <v>42088.90006944444</v>
      </c>
    </row>
    <row r="21" spans="1:20" x14ac:dyDescent="0.35">
      <c r="A21">
        <v>1900</v>
      </c>
      <c r="B21" s="3" t="s">
        <v>1901</v>
      </c>
      <c r="C21" s="3" t="s">
        <v>6010</v>
      </c>
      <c r="D21" s="6">
        <v>2500</v>
      </c>
      <c r="E21" s="8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 s="8">
        <v>50.63</v>
      </c>
      <c r="Q21" s="9" t="s">
        <v>8325</v>
      </c>
      <c r="R21" t="s">
        <v>8329</v>
      </c>
      <c r="S21" s="13">
        <v>41160.871886574074</v>
      </c>
      <c r="T21" s="13">
        <v>41188.415972222225</v>
      </c>
    </row>
    <row r="22" spans="1:20" x14ac:dyDescent="0.35">
      <c r="A22">
        <v>1921</v>
      </c>
      <c r="B22" s="3" t="s">
        <v>1922</v>
      </c>
      <c r="C22" s="3" t="s">
        <v>6031</v>
      </c>
      <c r="D22" s="6">
        <v>1500</v>
      </c>
      <c r="E22" s="8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 s="8">
        <v>54</v>
      </c>
      <c r="Q22" s="9" t="s">
        <v>8325</v>
      </c>
      <c r="R22" t="s">
        <v>8329</v>
      </c>
      <c r="S22" s="13">
        <v>41074.221562500003</v>
      </c>
      <c r="T22" s="13">
        <v>41104.221562500003</v>
      </c>
    </row>
    <row r="23" spans="1:20" x14ac:dyDescent="0.35">
      <c r="A23">
        <v>1922</v>
      </c>
      <c r="B23" s="3" t="s">
        <v>1923</v>
      </c>
      <c r="C23" s="3" t="s">
        <v>6032</v>
      </c>
      <c r="D23" s="6">
        <v>2000</v>
      </c>
      <c r="E23" s="8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 s="8">
        <v>36.11</v>
      </c>
      <c r="Q23" s="9" t="s">
        <v>8325</v>
      </c>
      <c r="R23" t="s">
        <v>8329</v>
      </c>
      <c r="S23" s="13">
        <v>41590.255868055552</v>
      </c>
      <c r="T23" s="13">
        <v>41620.255868055552</v>
      </c>
    </row>
    <row r="24" spans="1:20" x14ac:dyDescent="0.35">
      <c r="A24">
        <v>1923</v>
      </c>
      <c r="B24" s="3" t="s">
        <v>1924</v>
      </c>
      <c r="C24" s="3" t="s">
        <v>6033</v>
      </c>
      <c r="D24" s="6">
        <v>125</v>
      </c>
      <c r="E24" s="8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 s="8">
        <v>23.15</v>
      </c>
      <c r="Q24" s="9" t="s">
        <v>8325</v>
      </c>
      <c r="R24" t="s">
        <v>8329</v>
      </c>
      <c r="S24" s="13">
        <v>40772.848749999997</v>
      </c>
      <c r="T24" s="13">
        <v>40813.207638888889</v>
      </c>
    </row>
    <row r="25" spans="1:20" ht="43.5" x14ac:dyDescent="0.35">
      <c r="A25">
        <v>1924</v>
      </c>
      <c r="B25" s="3" t="s">
        <v>1925</v>
      </c>
      <c r="C25" s="3" t="s">
        <v>6034</v>
      </c>
      <c r="D25" s="6">
        <v>3000</v>
      </c>
      <c r="E25" s="8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 s="8">
        <v>104</v>
      </c>
      <c r="Q25" s="9" t="s">
        <v>8325</v>
      </c>
      <c r="R25" t="s">
        <v>8329</v>
      </c>
      <c r="S25" s="13">
        <v>41626.761053240742</v>
      </c>
      <c r="T25" s="13">
        <v>41654.814583333333</v>
      </c>
    </row>
    <row r="26" spans="1:20" x14ac:dyDescent="0.35">
      <c r="A26">
        <v>1925</v>
      </c>
      <c r="B26" s="3" t="s">
        <v>1926</v>
      </c>
      <c r="C26" s="3" t="s">
        <v>6035</v>
      </c>
      <c r="D26" s="6">
        <v>1500</v>
      </c>
      <c r="E26" s="8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 s="8">
        <v>31.83</v>
      </c>
      <c r="Q26" s="9" t="s">
        <v>8325</v>
      </c>
      <c r="R26" t="s">
        <v>8329</v>
      </c>
      <c r="S26" s="13">
        <v>41535.90148148148</v>
      </c>
      <c r="T26" s="13">
        <v>41558</v>
      </c>
    </row>
    <row r="27" spans="1:20" x14ac:dyDescent="0.35">
      <c r="A27">
        <v>1926</v>
      </c>
      <c r="B27" s="3" t="s">
        <v>1927</v>
      </c>
      <c r="C27" s="3" t="s">
        <v>6036</v>
      </c>
      <c r="D27" s="6">
        <v>1500</v>
      </c>
      <c r="E27" s="8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 s="8">
        <v>27.39</v>
      </c>
      <c r="Q27" s="9" t="s">
        <v>8325</v>
      </c>
      <c r="R27" t="s">
        <v>8329</v>
      </c>
      <c r="S27" s="13">
        <v>40456.954351851848</v>
      </c>
      <c r="T27" s="13">
        <v>40484.018055555556</v>
      </c>
    </row>
    <row r="28" spans="1:20" x14ac:dyDescent="0.35">
      <c r="A28">
        <v>1927</v>
      </c>
      <c r="B28" s="3" t="s">
        <v>1928</v>
      </c>
      <c r="C28" s="3" t="s">
        <v>6037</v>
      </c>
      <c r="D28" s="6">
        <v>600</v>
      </c>
      <c r="E28" s="8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 s="8">
        <v>56.36</v>
      </c>
      <c r="Q28" s="9" t="s">
        <v>8325</v>
      </c>
      <c r="R28" t="s">
        <v>8329</v>
      </c>
      <c r="S28" s="13">
        <v>40960.861562500002</v>
      </c>
      <c r="T28" s="13">
        <v>40976.207638888889</v>
      </c>
    </row>
    <row r="29" spans="1:20" x14ac:dyDescent="0.35">
      <c r="A29">
        <v>1928</v>
      </c>
      <c r="B29" s="3" t="s">
        <v>1929</v>
      </c>
      <c r="C29" s="3" t="s">
        <v>6038</v>
      </c>
      <c r="D29" s="6">
        <v>2550</v>
      </c>
      <c r="E29" s="8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 s="8">
        <v>77.349999999999994</v>
      </c>
      <c r="Q29" s="9" t="s">
        <v>8325</v>
      </c>
      <c r="R29" t="s">
        <v>8329</v>
      </c>
      <c r="S29" s="13">
        <v>41371.648078703707</v>
      </c>
      <c r="T29" s="13">
        <v>41401.648078703707</v>
      </c>
    </row>
    <row r="30" spans="1:20" x14ac:dyDescent="0.35">
      <c r="A30">
        <v>1929</v>
      </c>
      <c r="B30" s="3" t="s">
        <v>1930</v>
      </c>
      <c r="C30" s="3" t="s">
        <v>6039</v>
      </c>
      <c r="D30" s="6">
        <v>3200</v>
      </c>
      <c r="E30" s="8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 s="8">
        <v>42.8</v>
      </c>
      <c r="Q30" s="9" t="s">
        <v>8325</v>
      </c>
      <c r="R30" t="s">
        <v>8329</v>
      </c>
      <c r="S30" s="13">
        <v>40687.021597222221</v>
      </c>
      <c r="T30" s="13">
        <v>40729.021597222221</v>
      </c>
    </row>
    <row r="31" spans="1:20" x14ac:dyDescent="0.35">
      <c r="A31">
        <v>1930</v>
      </c>
      <c r="B31" s="3" t="s">
        <v>1931</v>
      </c>
      <c r="C31" s="3" t="s">
        <v>6040</v>
      </c>
      <c r="D31" s="6">
        <v>1000</v>
      </c>
      <c r="E31" s="8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 s="8">
        <v>48.85</v>
      </c>
      <c r="Q31" s="9" t="s">
        <v>8325</v>
      </c>
      <c r="R31" t="s">
        <v>8329</v>
      </c>
      <c r="S31" s="13">
        <v>41402.558819444443</v>
      </c>
      <c r="T31" s="13">
        <v>41462.558819444443</v>
      </c>
    </row>
    <row r="32" spans="1:20" x14ac:dyDescent="0.35">
      <c r="A32">
        <v>1931</v>
      </c>
      <c r="B32" s="3" t="s">
        <v>1932</v>
      </c>
      <c r="C32" s="3" t="s">
        <v>6041</v>
      </c>
      <c r="D32" s="6">
        <v>2000</v>
      </c>
      <c r="E32" s="8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 s="8">
        <v>48.24</v>
      </c>
      <c r="Q32" s="9" t="s">
        <v>8325</v>
      </c>
      <c r="R32" t="s">
        <v>8329</v>
      </c>
      <c r="S32" s="13">
        <v>41037.892465277779</v>
      </c>
      <c r="T32" s="13">
        <v>41051.145833333336</v>
      </c>
    </row>
    <row r="33" spans="1:20" x14ac:dyDescent="0.35">
      <c r="A33">
        <v>1932</v>
      </c>
      <c r="B33" s="3" t="s">
        <v>1933</v>
      </c>
      <c r="C33" s="3" t="s">
        <v>6042</v>
      </c>
      <c r="D33" s="6">
        <v>5250</v>
      </c>
      <c r="E33" s="8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 s="8">
        <v>70.209999999999994</v>
      </c>
      <c r="Q33" s="9" t="s">
        <v>8325</v>
      </c>
      <c r="R33" t="s">
        <v>8329</v>
      </c>
      <c r="S33" s="13">
        <v>40911.809872685182</v>
      </c>
      <c r="T33" s="13">
        <v>40932.809872685182</v>
      </c>
    </row>
    <row r="34" spans="1:20" x14ac:dyDescent="0.35">
      <c r="A34">
        <v>1933</v>
      </c>
      <c r="B34" s="3" t="s">
        <v>1934</v>
      </c>
      <c r="C34" s="3" t="s">
        <v>6043</v>
      </c>
      <c r="D34" s="6">
        <v>6000</v>
      </c>
      <c r="E34" s="8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 s="8">
        <v>94.05</v>
      </c>
      <c r="Q34" s="9" t="s">
        <v>8325</v>
      </c>
      <c r="R34" t="s">
        <v>8329</v>
      </c>
      <c r="S34" s="13">
        <v>41879.130868055552</v>
      </c>
      <c r="T34" s="13">
        <v>41909.130868055552</v>
      </c>
    </row>
    <row r="35" spans="1:20" x14ac:dyDescent="0.35">
      <c r="A35">
        <v>1934</v>
      </c>
      <c r="B35" s="3" t="s">
        <v>1935</v>
      </c>
      <c r="C35" s="3" t="s">
        <v>6044</v>
      </c>
      <c r="D35" s="6">
        <v>5000</v>
      </c>
      <c r="E35" s="8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 s="8">
        <v>80.27</v>
      </c>
      <c r="Q35" s="9" t="s">
        <v>8325</v>
      </c>
      <c r="R35" t="s">
        <v>8329</v>
      </c>
      <c r="S35" s="13">
        <v>40865.867141203707</v>
      </c>
      <c r="T35" s="13">
        <v>40902.208333333336</v>
      </c>
    </row>
    <row r="36" spans="1:20" x14ac:dyDescent="0.35">
      <c r="A36">
        <v>1935</v>
      </c>
      <c r="B36" s="3" t="s">
        <v>1936</v>
      </c>
      <c r="C36" s="3" t="s">
        <v>6045</v>
      </c>
      <c r="D36" s="6">
        <v>2500</v>
      </c>
      <c r="E36" s="8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 s="8">
        <v>54.2</v>
      </c>
      <c r="Q36" s="9" t="s">
        <v>8325</v>
      </c>
      <c r="R36" t="s">
        <v>8329</v>
      </c>
      <c r="S36" s="13">
        <v>41773.932534722226</v>
      </c>
      <c r="T36" s="13">
        <v>41811.207638888889</v>
      </c>
    </row>
    <row r="37" spans="1:20" x14ac:dyDescent="0.35">
      <c r="A37">
        <v>1936</v>
      </c>
      <c r="B37" s="3" t="s">
        <v>1937</v>
      </c>
      <c r="C37" s="3" t="s">
        <v>6046</v>
      </c>
      <c r="D37" s="6">
        <v>7500</v>
      </c>
      <c r="E37" s="8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 s="8">
        <v>60.27</v>
      </c>
      <c r="Q37" s="9" t="s">
        <v>8325</v>
      </c>
      <c r="R37" t="s">
        <v>8329</v>
      </c>
      <c r="S37" s="13">
        <v>40852.889699074076</v>
      </c>
      <c r="T37" s="13">
        <v>40883.249305555553</v>
      </c>
    </row>
    <row r="38" spans="1:20" x14ac:dyDescent="0.35">
      <c r="A38">
        <v>1937</v>
      </c>
      <c r="B38" s="3" t="s">
        <v>1938</v>
      </c>
      <c r="C38" s="3" t="s">
        <v>6047</v>
      </c>
      <c r="D38" s="6">
        <v>600</v>
      </c>
      <c r="E38" s="8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 s="8">
        <v>38.74</v>
      </c>
      <c r="Q38" s="9" t="s">
        <v>8325</v>
      </c>
      <c r="R38" t="s">
        <v>8329</v>
      </c>
      <c r="S38" s="13">
        <v>41059.118993055556</v>
      </c>
      <c r="T38" s="13">
        <v>41075.165972222225</v>
      </c>
    </row>
    <row r="39" spans="1:20" x14ac:dyDescent="0.35">
      <c r="A39">
        <v>1938</v>
      </c>
      <c r="B39" s="3" t="s">
        <v>1939</v>
      </c>
      <c r="C39" s="3" t="s">
        <v>6048</v>
      </c>
      <c r="D39" s="6">
        <v>15000</v>
      </c>
      <c r="E39" s="8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 s="8">
        <v>152.54</v>
      </c>
      <c r="Q39" s="9" t="s">
        <v>8325</v>
      </c>
      <c r="R39" t="s">
        <v>8329</v>
      </c>
      <c r="S39" s="13">
        <v>41426.259618055556</v>
      </c>
      <c r="T39" s="13">
        <v>41457.208333333336</v>
      </c>
    </row>
    <row r="40" spans="1:20" x14ac:dyDescent="0.35">
      <c r="A40">
        <v>1939</v>
      </c>
      <c r="B40" s="3" t="s">
        <v>1940</v>
      </c>
      <c r="C40" s="3" t="s">
        <v>6049</v>
      </c>
      <c r="D40" s="6">
        <v>10000</v>
      </c>
      <c r="E40" s="8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 s="8">
        <v>115.31</v>
      </c>
      <c r="Q40" s="9" t="s">
        <v>8325</v>
      </c>
      <c r="R40" t="s">
        <v>8329</v>
      </c>
      <c r="S40" s="13">
        <v>41313.985046296293</v>
      </c>
      <c r="T40" s="13">
        <v>41343.943379629629</v>
      </c>
    </row>
    <row r="41" spans="1:20" x14ac:dyDescent="0.35">
      <c r="A41">
        <v>1940</v>
      </c>
      <c r="B41" s="3" t="s">
        <v>1941</v>
      </c>
      <c r="C41" s="3" t="s">
        <v>6050</v>
      </c>
      <c r="D41" s="6">
        <v>650</v>
      </c>
      <c r="E41" s="8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 s="8">
        <v>35.840000000000003</v>
      </c>
      <c r="Q41" s="9" t="s">
        <v>8325</v>
      </c>
      <c r="R41" t="s">
        <v>8329</v>
      </c>
      <c r="S41" s="13">
        <v>40670.507326388892</v>
      </c>
      <c r="T41" s="13">
        <v>40709.165972222225</v>
      </c>
    </row>
    <row r="42" spans="1:20" x14ac:dyDescent="0.35">
      <c r="A42">
        <v>2081</v>
      </c>
      <c r="B42" s="3" t="s">
        <v>2082</v>
      </c>
      <c r="C42" s="3" t="s">
        <v>6191</v>
      </c>
      <c r="D42" s="6">
        <v>3500</v>
      </c>
      <c r="E42" s="8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 s="8">
        <v>72.91</v>
      </c>
      <c r="Q42" s="9" t="s">
        <v>8325</v>
      </c>
      <c r="R42" t="s">
        <v>8329</v>
      </c>
      <c r="S42" s="13">
        <v>41004.156886574077</v>
      </c>
      <c r="T42" s="13">
        <v>41045.207638888889</v>
      </c>
    </row>
    <row r="43" spans="1:20" x14ac:dyDescent="0.35">
      <c r="A43">
        <v>2082</v>
      </c>
      <c r="B43" s="3" t="s">
        <v>2083</v>
      </c>
      <c r="C43" s="3" t="s">
        <v>6192</v>
      </c>
      <c r="D43" s="6">
        <v>1500</v>
      </c>
      <c r="E43" s="8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 s="8">
        <v>43.71</v>
      </c>
      <c r="Q43" s="9" t="s">
        <v>8325</v>
      </c>
      <c r="R43" t="s">
        <v>8329</v>
      </c>
      <c r="S43" s="13">
        <v>40811.120324074072</v>
      </c>
      <c r="T43" s="13">
        <v>40871.161990740737</v>
      </c>
    </row>
    <row r="44" spans="1:20" x14ac:dyDescent="0.35">
      <c r="A44">
        <v>2083</v>
      </c>
      <c r="B44" s="3" t="s">
        <v>2084</v>
      </c>
      <c r="C44" s="3" t="s">
        <v>6193</v>
      </c>
      <c r="D44" s="6">
        <v>750</v>
      </c>
      <c r="E44" s="8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 s="8">
        <v>34</v>
      </c>
      <c r="Q44" s="9" t="s">
        <v>8325</v>
      </c>
      <c r="R44" t="s">
        <v>8329</v>
      </c>
      <c r="S44" s="13">
        <v>41034.72216435185</v>
      </c>
      <c r="T44" s="13">
        <v>41064.72216435185</v>
      </c>
    </row>
    <row r="45" spans="1:20" x14ac:dyDescent="0.35">
      <c r="A45">
        <v>2084</v>
      </c>
      <c r="B45" s="3" t="s">
        <v>2085</v>
      </c>
      <c r="C45" s="3" t="s">
        <v>6194</v>
      </c>
      <c r="D45" s="6">
        <v>3000</v>
      </c>
      <c r="E45" s="8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 s="8">
        <v>70.650000000000006</v>
      </c>
      <c r="Q45" s="9" t="s">
        <v>8325</v>
      </c>
      <c r="R45" t="s">
        <v>8329</v>
      </c>
      <c r="S45" s="13">
        <v>41731.833124999997</v>
      </c>
      <c r="T45" s="13">
        <v>41763.290972222225</v>
      </c>
    </row>
    <row r="46" spans="1:20" x14ac:dyDescent="0.35">
      <c r="A46">
        <v>2085</v>
      </c>
      <c r="B46" s="3" t="s">
        <v>2086</v>
      </c>
      <c r="C46" s="3" t="s">
        <v>6195</v>
      </c>
      <c r="D46" s="6">
        <v>6000</v>
      </c>
      <c r="E46" s="8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 s="8">
        <v>89.3</v>
      </c>
      <c r="Q46" s="9" t="s">
        <v>8325</v>
      </c>
      <c r="R46" t="s">
        <v>8329</v>
      </c>
      <c r="S46" s="13">
        <v>41075.835497685184</v>
      </c>
      <c r="T46" s="13">
        <v>41105.835497685184</v>
      </c>
    </row>
    <row r="47" spans="1:20" x14ac:dyDescent="0.35">
      <c r="A47">
        <v>2086</v>
      </c>
      <c r="B47" s="3" t="s">
        <v>2087</v>
      </c>
      <c r="C47" s="3" t="s">
        <v>6196</v>
      </c>
      <c r="D47" s="6">
        <v>4000</v>
      </c>
      <c r="E47" s="8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 s="8">
        <v>115.09</v>
      </c>
      <c r="Q47" s="9" t="s">
        <v>8325</v>
      </c>
      <c r="R47" t="s">
        <v>8329</v>
      </c>
      <c r="S47" s="13">
        <v>40860.67050925926</v>
      </c>
      <c r="T47" s="13">
        <v>40891.207638888889</v>
      </c>
    </row>
    <row r="48" spans="1:20" ht="29" x14ac:dyDescent="0.35">
      <c r="A48">
        <v>2087</v>
      </c>
      <c r="B48" s="3" t="s">
        <v>2088</v>
      </c>
      <c r="C48" s="3" t="s">
        <v>6197</v>
      </c>
      <c r="D48" s="6">
        <v>1500</v>
      </c>
      <c r="E48" s="8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 s="8">
        <v>62.12</v>
      </c>
      <c r="Q48" s="9" t="s">
        <v>8325</v>
      </c>
      <c r="R48" t="s">
        <v>8329</v>
      </c>
      <c r="S48" s="13">
        <v>40764.204375000001</v>
      </c>
      <c r="T48" s="13">
        <v>40794.204375000001</v>
      </c>
    </row>
    <row r="49" spans="1:20" x14ac:dyDescent="0.3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 s="8">
        <v>46.2</v>
      </c>
      <c r="Q49" s="9" t="s">
        <v>8325</v>
      </c>
      <c r="R49" t="s">
        <v>8329</v>
      </c>
      <c r="S49" s="13">
        <v>40395.714722222219</v>
      </c>
      <c r="T49" s="13">
        <v>40432.165972222225</v>
      </c>
    </row>
    <row r="50" spans="1:20" x14ac:dyDescent="0.35">
      <c r="A50">
        <v>2089</v>
      </c>
      <c r="B50" s="3" t="s">
        <v>2090</v>
      </c>
      <c r="C50" s="3" t="s">
        <v>6199</v>
      </c>
      <c r="D50" s="6">
        <v>2500</v>
      </c>
      <c r="E50" s="8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 s="8">
        <v>48.55</v>
      </c>
      <c r="Q50" s="9" t="s">
        <v>8325</v>
      </c>
      <c r="R50" t="s">
        <v>8329</v>
      </c>
      <c r="S50" s="13">
        <v>41453.076319444444</v>
      </c>
      <c r="T50" s="13">
        <v>41488.076319444444</v>
      </c>
    </row>
    <row r="51" spans="1:20" x14ac:dyDescent="0.35">
      <c r="A51">
        <v>2090</v>
      </c>
      <c r="B51" s="3" t="s">
        <v>2091</v>
      </c>
      <c r="C51" s="3" t="s">
        <v>6200</v>
      </c>
      <c r="D51" s="6">
        <v>8000</v>
      </c>
      <c r="E51" s="8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 s="8">
        <v>57.52</v>
      </c>
      <c r="Q51" s="9" t="s">
        <v>8325</v>
      </c>
      <c r="R51" t="s">
        <v>8329</v>
      </c>
      <c r="S51" s="13">
        <v>41299.381423611114</v>
      </c>
      <c r="T51" s="13">
        <v>41329.381423611114</v>
      </c>
    </row>
    <row r="52" spans="1:20" x14ac:dyDescent="0.35">
      <c r="A52">
        <v>2091</v>
      </c>
      <c r="B52" s="3" t="s">
        <v>2092</v>
      </c>
      <c r="C52" s="3" t="s">
        <v>6201</v>
      </c>
      <c r="D52" s="6">
        <v>18000</v>
      </c>
      <c r="E52" s="8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 s="8">
        <v>88.15</v>
      </c>
      <c r="Q52" s="9" t="s">
        <v>8325</v>
      </c>
      <c r="R52" t="s">
        <v>8329</v>
      </c>
      <c r="S52" s="13">
        <v>40555.322662037033</v>
      </c>
      <c r="T52" s="13">
        <v>40603.833333333336</v>
      </c>
    </row>
    <row r="53" spans="1:20" x14ac:dyDescent="0.35">
      <c r="A53">
        <v>2092</v>
      </c>
      <c r="B53" s="3" t="s">
        <v>2093</v>
      </c>
      <c r="C53" s="3" t="s">
        <v>6202</v>
      </c>
      <c r="D53" s="6">
        <v>6000</v>
      </c>
      <c r="E53" s="8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 s="8">
        <v>110.49</v>
      </c>
      <c r="Q53" s="9" t="s">
        <v>8325</v>
      </c>
      <c r="R53" t="s">
        <v>8329</v>
      </c>
      <c r="S53" s="13">
        <v>40763.707546296297</v>
      </c>
      <c r="T53" s="13">
        <v>40823.707546296297</v>
      </c>
    </row>
    <row r="54" spans="1:20" x14ac:dyDescent="0.35">
      <c r="A54">
        <v>2093</v>
      </c>
      <c r="B54" s="3" t="s">
        <v>2094</v>
      </c>
      <c r="C54" s="3" t="s">
        <v>6203</v>
      </c>
      <c r="D54" s="6">
        <v>1500</v>
      </c>
      <c r="E54" s="8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 s="8">
        <v>66.83</v>
      </c>
      <c r="Q54" s="9" t="s">
        <v>8325</v>
      </c>
      <c r="R54" t="s">
        <v>8329</v>
      </c>
      <c r="S54" s="13">
        <v>41205.854537037041</v>
      </c>
      <c r="T54" s="13">
        <v>41265.896203703705</v>
      </c>
    </row>
    <row r="55" spans="1:20" ht="29" x14ac:dyDescent="0.35">
      <c r="A55">
        <v>2094</v>
      </c>
      <c r="B55" s="3" t="s">
        <v>2095</v>
      </c>
      <c r="C55" s="3" t="s">
        <v>6204</v>
      </c>
      <c r="D55" s="6">
        <v>3500</v>
      </c>
      <c r="E55" s="8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 s="8">
        <v>58.6</v>
      </c>
      <c r="Q55" s="9" t="s">
        <v>8325</v>
      </c>
      <c r="R55" t="s">
        <v>8329</v>
      </c>
      <c r="S55" s="13">
        <v>40939.02002314815</v>
      </c>
      <c r="T55" s="13">
        <v>40973.125</v>
      </c>
    </row>
    <row r="56" spans="1:20" x14ac:dyDescent="0.35">
      <c r="A56">
        <v>2095</v>
      </c>
      <c r="B56" s="3" t="s">
        <v>2096</v>
      </c>
      <c r="C56" s="3" t="s">
        <v>6205</v>
      </c>
      <c r="D56" s="6">
        <v>2500</v>
      </c>
      <c r="E56" s="8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 s="8">
        <v>113.64</v>
      </c>
      <c r="Q56" s="9" t="s">
        <v>8325</v>
      </c>
      <c r="R56" t="s">
        <v>8329</v>
      </c>
      <c r="S56" s="13">
        <v>40758.733483796292</v>
      </c>
      <c r="T56" s="13">
        <v>40818.733483796292</v>
      </c>
    </row>
    <row r="57" spans="1:20" x14ac:dyDescent="0.35">
      <c r="A57">
        <v>2096</v>
      </c>
      <c r="B57" s="3" t="s">
        <v>2097</v>
      </c>
      <c r="C57" s="3" t="s">
        <v>6206</v>
      </c>
      <c r="D57" s="6">
        <v>600</v>
      </c>
      <c r="E57" s="8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 s="8">
        <v>43.57</v>
      </c>
      <c r="Q57" s="9" t="s">
        <v>8325</v>
      </c>
      <c r="R57" t="s">
        <v>8329</v>
      </c>
      <c r="S57" s="13">
        <v>41192.758506944447</v>
      </c>
      <c r="T57" s="13">
        <v>41208.165972222225</v>
      </c>
    </row>
    <row r="58" spans="1:20" x14ac:dyDescent="0.35">
      <c r="A58">
        <v>2097</v>
      </c>
      <c r="B58" s="3" t="s">
        <v>2098</v>
      </c>
      <c r="C58" s="3" t="s">
        <v>6207</v>
      </c>
      <c r="D58" s="6">
        <v>3000</v>
      </c>
      <c r="E58" s="8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 s="8">
        <v>78.95</v>
      </c>
      <c r="Q58" s="9" t="s">
        <v>8325</v>
      </c>
      <c r="R58" t="s">
        <v>8329</v>
      </c>
      <c r="S58" s="13">
        <v>40818.58489583333</v>
      </c>
      <c r="T58" s="13">
        <v>40878.626562500001</v>
      </c>
    </row>
    <row r="59" spans="1:20" x14ac:dyDescent="0.35">
      <c r="A59">
        <v>2098</v>
      </c>
      <c r="B59" s="3" t="s">
        <v>2099</v>
      </c>
      <c r="C59" s="3" t="s">
        <v>6208</v>
      </c>
      <c r="D59" s="6">
        <v>6000</v>
      </c>
      <c r="E59" s="8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 s="8">
        <v>188.13</v>
      </c>
      <c r="Q59" s="9" t="s">
        <v>8325</v>
      </c>
      <c r="R59" t="s">
        <v>8329</v>
      </c>
      <c r="S59" s="13">
        <v>40946.11383101852</v>
      </c>
      <c r="T59" s="13">
        <v>40976.11383101852</v>
      </c>
    </row>
    <row r="60" spans="1:20" x14ac:dyDescent="0.3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 s="8">
        <v>63.03</v>
      </c>
      <c r="Q60" s="9" t="s">
        <v>8325</v>
      </c>
      <c r="R60" t="s">
        <v>8329</v>
      </c>
      <c r="S60" s="13">
        <v>42173.746342592596</v>
      </c>
      <c r="T60" s="13">
        <v>42187.152777777781</v>
      </c>
    </row>
    <row r="61" spans="1:20" x14ac:dyDescent="0.35">
      <c r="A61">
        <v>2100</v>
      </c>
      <c r="B61" s="3" t="s">
        <v>2101</v>
      </c>
      <c r="C61" s="3" t="s">
        <v>6210</v>
      </c>
      <c r="D61" s="6">
        <v>600</v>
      </c>
      <c r="E61" s="8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 s="8">
        <v>30.37</v>
      </c>
      <c r="Q61" s="9" t="s">
        <v>8325</v>
      </c>
      <c r="R61" t="s">
        <v>8329</v>
      </c>
      <c r="S61" s="13">
        <v>41074.834965277776</v>
      </c>
      <c r="T61" s="13">
        <v>41090.165972222225</v>
      </c>
    </row>
    <row r="62" spans="1:20" x14ac:dyDescent="0.35">
      <c r="A62">
        <v>2101</v>
      </c>
      <c r="B62" s="3" t="s">
        <v>2102</v>
      </c>
      <c r="C62" s="3" t="s">
        <v>6211</v>
      </c>
      <c r="D62" s="6">
        <v>2000</v>
      </c>
      <c r="E62" s="8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 s="8">
        <v>51.48</v>
      </c>
      <c r="Q62" s="9" t="s">
        <v>8325</v>
      </c>
      <c r="R62" t="s">
        <v>8329</v>
      </c>
      <c r="S62" s="13">
        <v>40892.149467592593</v>
      </c>
      <c r="T62" s="13">
        <v>40952.149467592593</v>
      </c>
    </row>
    <row r="63" spans="1:20" x14ac:dyDescent="0.35">
      <c r="A63">
        <v>2102</v>
      </c>
      <c r="B63" s="3" t="s">
        <v>2103</v>
      </c>
      <c r="C63" s="3" t="s">
        <v>6212</v>
      </c>
      <c r="D63" s="6">
        <v>1000</v>
      </c>
      <c r="E63" s="8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 s="8">
        <v>35.79</v>
      </c>
      <c r="Q63" s="9" t="s">
        <v>8325</v>
      </c>
      <c r="R63" t="s">
        <v>8329</v>
      </c>
      <c r="S63" s="13">
        <v>40638.868611111109</v>
      </c>
      <c r="T63" s="13">
        <v>40668.868611111109</v>
      </c>
    </row>
    <row r="64" spans="1:20" x14ac:dyDescent="0.35">
      <c r="A64">
        <v>2103</v>
      </c>
      <c r="B64" s="3" t="s">
        <v>2104</v>
      </c>
      <c r="C64" s="3" t="s">
        <v>6213</v>
      </c>
      <c r="D64" s="6">
        <v>7777</v>
      </c>
      <c r="E64" s="8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 s="8">
        <v>98.82</v>
      </c>
      <c r="Q64" s="9" t="s">
        <v>8325</v>
      </c>
      <c r="R64" t="s">
        <v>8329</v>
      </c>
      <c r="S64" s="13">
        <v>41192.754942129628</v>
      </c>
      <c r="T64" s="13">
        <v>41222.7966087963</v>
      </c>
    </row>
    <row r="65" spans="1:20" x14ac:dyDescent="0.35">
      <c r="A65">
        <v>2104</v>
      </c>
      <c r="B65" s="3" t="s">
        <v>2105</v>
      </c>
      <c r="C65" s="3" t="s">
        <v>6214</v>
      </c>
      <c r="D65" s="6">
        <v>800</v>
      </c>
      <c r="E65" s="8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 s="8">
        <v>28</v>
      </c>
      <c r="Q65" s="9" t="s">
        <v>8325</v>
      </c>
      <c r="R65" t="s">
        <v>8329</v>
      </c>
      <c r="S65" s="13">
        <v>41394.074467592596</v>
      </c>
      <c r="T65" s="13">
        <v>41425</v>
      </c>
    </row>
    <row r="66" spans="1:20" x14ac:dyDescent="0.35">
      <c r="A66">
        <v>2105</v>
      </c>
      <c r="B66" s="3" t="s">
        <v>2106</v>
      </c>
      <c r="C66" s="3" t="s">
        <v>6215</v>
      </c>
      <c r="D66" s="6">
        <v>2000</v>
      </c>
      <c r="E66" s="8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 s="8">
        <v>51.31</v>
      </c>
      <c r="Q66" s="9" t="s">
        <v>8325</v>
      </c>
      <c r="R66" t="s">
        <v>8329</v>
      </c>
      <c r="S66" s="13">
        <v>41951.788807870369</v>
      </c>
      <c r="T66" s="13">
        <v>41964.166666666672</v>
      </c>
    </row>
    <row r="67" spans="1:20" x14ac:dyDescent="0.35">
      <c r="A67">
        <v>2106</v>
      </c>
      <c r="B67" s="3" t="s">
        <v>2107</v>
      </c>
      <c r="C67" s="3" t="s">
        <v>6216</v>
      </c>
      <c r="D67" s="6">
        <v>2200</v>
      </c>
      <c r="E67" s="8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 s="8">
        <v>53.52</v>
      </c>
      <c r="Q67" s="9" t="s">
        <v>8325</v>
      </c>
      <c r="R67" t="s">
        <v>8329</v>
      </c>
      <c r="S67" s="13">
        <v>41270.21497685185</v>
      </c>
      <c r="T67" s="13">
        <v>41300.21497685185</v>
      </c>
    </row>
    <row r="68" spans="1:20" x14ac:dyDescent="0.35">
      <c r="A68">
        <v>2107</v>
      </c>
      <c r="B68" s="3" t="s">
        <v>2108</v>
      </c>
      <c r="C68" s="3" t="s">
        <v>6217</v>
      </c>
      <c r="D68" s="6">
        <v>2000</v>
      </c>
      <c r="E68" s="8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 s="8">
        <v>37.15</v>
      </c>
      <c r="Q68" s="9" t="s">
        <v>8325</v>
      </c>
      <c r="R68" t="s">
        <v>8329</v>
      </c>
      <c r="S68" s="13">
        <v>41934.71056712963</v>
      </c>
      <c r="T68" s="13">
        <v>41955.752233796295</v>
      </c>
    </row>
    <row r="69" spans="1:20" x14ac:dyDescent="0.35">
      <c r="A69">
        <v>2108</v>
      </c>
      <c r="B69" s="3" t="s">
        <v>2109</v>
      </c>
      <c r="C69" s="3" t="s">
        <v>6218</v>
      </c>
      <c r="D69" s="6">
        <v>16000</v>
      </c>
      <c r="E69" s="8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 s="8">
        <v>89.9</v>
      </c>
      <c r="Q69" s="9" t="s">
        <v>8325</v>
      </c>
      <c r="R69" t="s">
        <v>8329</v>
      </c>
      <c r="S69" s="13">
        <v>41135.175694444442</v>
      </c>
      <c r="T69" s="13">
        <v>41162.163194444445</v>
      </c>
    </row>
    <row r="70" spans="1:20" x14ac:dyDescent="0.35">
      <c r="A70">
        <v>2109</v>
      </c>
      <c r="B70" s="3" t="s">
        <v>2110</v>
      </c>
      <c r="C70" s="3" t="s">
        <v>6219</v>
      </c>
      <c r="D70" s="6">
        <v>4000</v>
      </c>
      <c r="E70" s="8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 s="8">
        <v>106.53</v>
      </c>
      <c r="Q70" s="9" t="s">
        <v>8325</v>
      </c>
      <c r="R70" t="s">
        <v>8329</v>
      </c>
      <c r="S70" s="13">
        <v>42160.708530092597</v>
      </c>
      <c r="T70" s="13">
        <v>42190.708530092597</v>
      </c>
    </row>
    <row r="71" spans="1:20" x14ac:dyDescent="0.35">
      <c r="A71">
        <v>2110</v>
      </c>
      <c r="B71" s="3" t="s">
        <v>2111</v>
      </c>
      <c r="C71" s="3" t="s">
        <v>6220</v>
      </c>
      <c r="D71" s="6">
        <v>2000</v>
      </c>
      <c r="E71" s="8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 s="8">
        <v>52.82</v>
      </c>
      <c r="Q71" s="9" t="s">
        <v>8325</v>
      </c>
      <c r="R71" t="s">
        <v>8329</v>
      </c>
      <c r="S71" s="13">
        <v>41759.670937499999</v>
      </c>
      <c r="T71" s="13">
        <v>41787.207638888889</v>
      </c>
    </row>
    <row r="72" spans="1:20" x14ac:dyDescent="0.35">
      <c r="A72">
        <v>2111</v>
      </c>
      <c r="B72" s="3" t="s">
        <v>2112</v>
      </c>
      <c r="C72" s="3" t="s">
        <v>6221</v>
      </c>
      <c r="D72" s="6">
        <v>2000</v>
      </c>
      <c r="E72" s="8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 s="8">
        <v>54.62</v>
      </c>
      <c r="Q72" s="9" t="s">
        <v>8325</v>
      </c>
      <c r="R72" t="s">
        <v>8329</v>
      </c>
      <c r="S72" s="13">
        <v>40703.197048611109</v>
      </c>
      <c r="T72" s="13">
        <v>40770.041666666664</v>
      </c>
    </row>
    <row r="73" spans="1:20" x14ac:dyDescent="0.35">
      <c r="A73">
        <v>2112</v>
      </c>
      <c r="B73" s="3" t="s">
        <v>2113</v>
      </c>
      <c r="C73" s="3" t="s">
        <v>6222</v>
      </c>
      <c r="D73" s="6">
        <v>300</v>
      </c>
      <c r="E73" s="8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 s="8">
        <v>27.27</v>
      </c>
      <c r="Q73" s="9" t="s">
        <v>8325</v>
      </c>
      <c r="R73" t="s">
        <v>8329</v>
      </c>
      <c r="S73" s="13">
        <v>41365.928159722222</v>
      </c>
      <c r="T73" s="13">
        <v>41379.928159722222</v>
      </c>
    </row>
    <row r="74" spans="1:20" x14ac:dyDescent="0.35">
      <c r="A74">
        <v>2113</v>
      </c>
      <c r="B74" s="3" t="s">
        <v>2114</v>
      </c>
      <c r="C74" s="3" t="s">
        <v>6223</v>
      </c>
      <c r="D74" s="6">
        <v>7000</v>
      </c>
      <c r="E74" s="8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 s="8">
        <v>68.599999999999994</v>
      </c>
      <c r="Q74" s="9" t="s">
        <v>8325</v>
      </c>
      <c r="R74" t="s">
        <v>8329</v>
      </c>
      <c r="S74" s="13">
        <v>41870.86546296296</v>
      </c>
      <c r="T74" s="13">
        <v>41905.86546296296</v>
      </c>
    </row>
    <row r="75" spans="1:20" x14ac:dyDescent="0.35">
      <c r="A75">
        <v>2114</v>
      </c>
      <c r="B75" s="3" t="s">
        <v>2115</v>
      </c>
      <c r="C75" s="3" t="s">
        <v>6224</v>
      </c>
      <c r="D75" s="6">
        <v>5000</v>
      </c>
      <c r="E75" s="8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 s="8">
        <v>35.61</v>
      </c>
      <c r="Q75" s="9" t="s">
        <v>8325</v>
      </c>
      <c r="R75" t="s">
        <v>8329</v>
      </c>
      <c r="S75" s="13">
        <v>40458.815625000003</v>
      </c>
      <c r="T75" s="13">
        <v>40521.207638888889</v>
      </c>
    </row>
    <row r="76" spans="1:20" x14ac:dyDescent="0.35">
      <c r="A76">
        <v>2115</v>
      </c>
      <c r="B76" s="3" t="s">
        <v>2116</v>
      </c>
      <c r="C76" s="3" t="s">
        <v>6225</v>
      </c>
      <c r="D76" s="6">
        <v>1500</v>
      </c>
      <c r="E76" s="8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 s="8">
        <v>94.03</v>
      </c>
      <c r="Q76" s="9" t="s">
        <v>8325</v>
      </c>
      <c r="R76" t="s">
        <v>8329</v>
      </c>
      <c r="S76" s="13">
        <v>40564.081030092595</v>
      </c>
      <c r="T76" s="13">
        <v>40594.081030092595</v>
      </c>
    </row>
    <row r="77" spans="1:20" x14ac:dyDescent="0.35">
      <c r="A77">
        <v>2116</v>
      </c>
      <c r="B77" s="3" t="s">
        <v>2117</v>
      </c>
      <c r="C77" s="3" t="s">
        <v>6226</v>
      </c>
      <c r="D77" s="6">
        <v>48000</v>
      </c>
      <c r="E77" s="8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 s="8">
        <v>526.46</v>
      </c>
      <c r="Q77" s="9" t="s">
        <v>8325</v>
      </c>
      <c r="R77" t="s">
        <v>8329</v>
      </c>
      <c r="S77" s="13">
        <v>41136.777812500004</v>
      </c>
      <c r="T77" s="13">
        <v>41184.777812500004</v>
      </c>
    </row>
    <row r="78" spans="1:20" x14ac:dyDescent="0.35">
      <c r="A78">
        <v>2117</v>
      </c>
      <c r="B78" s="3" t="s">
        <v>2118</v>
      </c>
      <c r="C78" s="3" t="s">
        <v>6227</v>
      </c>
      <c r="D78" s="6">
        <v>1200</v>
      </c>
      <c r="E78" s="8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 s="8">
        <v>50.66</v>
      </c>
      <c r="Q78" s="9" t="s">
        <v>8325</v>
      </c>
      <c r="R78" t="s">
        <v>8329</v>
      </c>
      <c r="S78" s="13">
        <v>42290.059594907405</v>
      </c>
      <c r="T78" s="13">
        <v>42304.207638888889</v>
      </c>
    </row>
    <row r="79" spans="1:20" x14ac:dyDescent="0.35">
      <c r="A79">
        <v>2118</v>
      </c>
      <c r="B79" s="3" t="s">
        <v>2119</v>
      </c>
      <c r="C79" s="3" t="s">
        <v>6228</v>
      </c>
      <c r="D79" s="6">
        <v>1000</v>
      </c>
      <c r="E79" s="8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 s="8">
        <v>79.180000000000007</v>
      </c>
      <c r="Q79" s="9" t="s">
        <v>8325</v>
      </c>
      <c r="R79" t="s">
        <v>8329</v>
      </c>
      <c r="S79" s="13">
        <v>40718.839537037034</v>
      </c>
      <c r="T79" s="13">
        <v>40748.839537037034</v>
      </c>
    </row>
    <row r="80" spans="1:20" x14ac:dyDescent="0.35">
      <c r="A80">
        <v>2119</v>
      </c>
      <c r="B80" s="3" t="s">
        <v>2120</v>
      </c>
      <c r="C80" s="3" t="s">
        <v>6229</v>
      </c>
      <c r="D80" s="6">
        <v>2000</v>
      </c>
      <c r="E80" s="8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 s="8">
        <v>91.59</v>
      </c>
      <c r="Q80" s="9" t="s">
        <v>8325</v>
      </c>
      <c r="R80" t="s">
        <v>8329</v>
      </c>
      <c r="S80" s="13">
        <v>41107.130150462966</v>
      </c>
      <c r="T80" s="13">
        <v>41137.130150462966</v>
      </c>
    </row>
    <row r="81" spans="1:20" ht="29" x14ac:dyDescent="0.35">
      <c r="A81">
        <v>2120</v>
      </c>
      <c r="B81" s="3" t="s">
        <v>2121</v>
      </c>
      <c r="C81" s="3" t="s">
        <v>6230</v>
      </c>
      <c r="D81" s="6">
        <v>8000</v>
      </c>
      <c r="E81" s="8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 s="8">
        <v>116.96</v>
      </c>
      <c r="Q81" s="9" t="s">
        <v>8325</v>
      </c>
      <c r="R81" t="s">
        <v>8329</v>
      </c>
      <c r="S81" s="13">
        <v>41591.964537037034</v>
      </c>
      <c r="T81" s="13">
        <v>41640.964537037034</v>
      </c>
    </row>
    <row r="82" spans="1:20" x14ac:dyDescent="0.35">
      <c r="A82">
        <v>2301</v>
      </c>
      <c r="B82" s="3" t="s">
        <v>2302</v>
      </c>
      <c r="C82" s="3" t="s">
        <v>6411</v>
      </c>
      <c r="D82" s="6">
        <v>5000</v>
      </c>
      <c r="E82" s="8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 s="8">
        <v>31.66</v>
      </c>
      <c r="Q82" s="9" t="s">
        <v>8325</v>
      </c>
      <c r="R82" t="s">
        <v>8329</v>
      </c>
      <c r="S82" s="13">
        <v>41416.146944444445</v>
      </c>
      <c r="T82" s="13">
        <v>41446.146944444445</v>
      </c>
    </row>
    <row r="83" spans="1:20" x14ac:dyDescent="0.35">
      <c r="A83">
        <v>2302</v>
      </c>
      <c r="B83" s="3" t="s">
        <v>2303</v>
      </c>
      <c r="C83" s="3" t="s">
        <v>6412</v>
      </c>
      <c r="D83" s="6">
        <v>2300</v>
      </c>
      <c r="E83" s="8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 s="8">
        <v>46.18</v>
      </c>
      <c r="Q83" s="9" t="s">
        <v>8325</v>
      </c>
      <c r="R83" t="s">
        <v>8329</v>
      </c>
      <c r="S83" s="13">
        <v>41605.868449074071</v>
      </c>
      <c r="T83" s="13">
        <v>41639.291666666664</v>
      </c>
    </row>
    <row r="84" spans="1:20" x14ac:dyDescent="0.35">
      <c r="A84">
        <v>2303</v>
      </c>
      <c r="B84" s="3" t="s">
        <v>2304</v>
      </c>
      <c r="C84" s="3" t="s">
        <v>6413</v>
      </c>
      <c r="D84" s="6">
        <v>6450</v>
      </c>
      <c r="E84" s="8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 s="8">
        <v>68.48</v>
      </c>
      <c r="Q84" s="9" t="s">
        <v>8325</v>
      </c>
      <c r="R84" t="s">
        <v>8329</v>
      </c>
      <c r="S84" s="13">
        <v>40850.111064814817</v>
      </c>
      <c r="T84" s="13">
        <v>40890.152731481481</v>
      </c>
    </row>
    <row r="85" spans="1:20" x14ac:dyDescent="0.35">
      <c r="A85">
        <v>2304</v>
      </c>
      <c r="B85" s="3" t="s">
        <v>2305</v>
      </c>
      <c r="C85" s="3" t="s">
        <v>6414</v>
      </c>
      <c r="D85" s="6">
        <v>6000</v>
      </c>
      <c r="E85" s="8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 s="8">
        <v>53.47</v>
      </c>
      <c r="Q85" s="9" t="s">
        <v>8325</v>
      </c>
      <c r="R85" t="s">
        <v>8329</v>
      </c>
      <c r="S85" s="13">
        <v>40502.815868055557</v>
      </c>
      <c r="T85" s="13">
        <v>40544.207638888889</v>
      </c>
    </row>
    <row r="86" spans="1:20" x14ac:dyDescent="0.35">
      <c r="A86">
        <v>2305</v>
      </c>
      <c r="B86" s="3" t="s">
        <v>2306</v>
      </c>
      <c r="C86" s="3" t="s">
        <v>6415</v>
      </c>
      <c r="D86" s="6">
        <v>18000</v>
      </c>
      <c r="E86" s="8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 s="8">
        <v>109.11</v>
      </c>
      <c r="Q86" s="9" t="s">
        <v>8325</v>
      </c>
      <c r="R86" t="s">
        <v>8329</v>
      </c>
      <c r="S86" s="13">
        <v>41834.695277777777</v>
      </c>
      <c r="T86" s="13">
        <v>41859.75</v>
      </c>
    </row>
    <row r="87" spans="1:20" x14ac:dyDescent="0.35">
      <c r="A87">
        <v>2306</v>
      </c>
      <c r="B87" s="3" t="s">
        <v>2307</v>
      </c>
      <c r="C87" s="3" t="s">
        <v>6416</v>
      </c>
      <c r="D87" s="6">
        <v>3500</v>
      </c>
      <c r="E87" s="8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 s="8">
        <v>51.19</v>
      </c>
      <c r="Q87" s="9" t="s">
        <v>8325</v>
      </c>
      <c r="R87" t="s">
        <v>8329</v>
      </c>
      <c r="S87" s="13">
        <v>40948.16815972222</v>
      </c>
      <c r="T87" s="13">
        <v>40978.16815972222</v>
      </c>
    </row>
    <row r="88" spans="1:20" x14ac:dyDescent="0.35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 s="8">
        <v>27.94</v>
      </c>
      <c r="Q88" s="9" t="s">
        <v>8325</v>
      </c>
      <c r="R88" t="s">
        <v>8329</v>
      </c>
      <c r="S88" s="13">
        <v>41004.802465277775</v>
      </c>
      <c r="T88" s="13">
        <v>41034.802407407406</v>
      </c>
    </row>
    <row r="89" spans="1:20" x14ac:dyDescent="0.35">
      <c r="A89">
        <v>2308</v>
      </c>
      <c r="B89" s="3" t="s">
        <v>2309</v>
      </c>
      <c r="C89" s="3" t="s">
        <v>6418</v>
      </c>
      <c r="D89" s="6">
        <v>50000</v>
      </c>
      <c r="E89" s="8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 s="8">
        <v>82.5</v>
      </c>
      <c r="Q89" s="9" t="s">
        <v>8325</v>
      </c>
      <c r="R89" t="s">
        <v>8329</v>
      </c>
      <c r="S89" s="13">
        <v>41851.962916666671</v>
      </c>
      <c r="T89" s="13">
        <v>41880.041666666664</v>
      </c>
    </row>
    <row r="90" spans="1:20" x14ac:dyDescent="0.35">
      <c r="A90">
        <v>2309</v>
      </c>
      <c r="B90" s="3" t="s">
        <v>2310</v>
      </c>
      <c r="C90" s="3" t="s">
        <v>6419</v>
      </c>
      <c r="D90" s="6">
        <v>6000</v>
      </c>
      <c r="E90" s="8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 s="8">
        <v>59.82</v>
      </c>
      <c r="Q90" s="9" t="s">
        <v>8325</v>
      </c>
      <c r="R90" t="s">
        <v>8329</v>
      </c>
      <c r="S90" s="13">
        <v>41307.987696759257</v>
      </c>
      <c r="T90" s="13">
        <v>41342.987696759257</v>
      </c>
    </row>
    <row r="91" spans="1:20" x14ac:dyDescent="0.35">
      <c r="A91">
        <v>2310</v>
      </c>
      <c r="B91" s="3" t="s">
        <v>2311</v>
      </c>
      <c r="C91" s="3" t="s">
        <v>6420</v>
      </c>
      <c r="D91" s="6">
        <v>18500</v>
      </c>
      <c r="E91" s="8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 s="8">
        <v>64.819999999999993</v>
      </c>
      <c r="Q91" s="9" t="s">
        <v>8325</v>
      </c>
      <c r="R91" t="s">
        <v>8329</v>
      </c>
      <c r="S91" s="13">
        <v>41324.79415509259</v>
      </c>
      <c r="T91" s="13">
        <v>41354.752488425926</v>
      </c>
    </row>
    <row r="92" spans="1:20" x14ac:dyDescent="0.35">
      <c r="A92">
        <v>2311</v>
      </c>
      <c r="B92" s="3" t="s">
        <v>2312</v>
      </c>
      <c r="C92" s="3" t="s">
        <v>6421</v>
      </c>
      <c r="D92" s="6">
        <v>9000</v>
      </c>
      <c r="E92" s="8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 s="8">
        <v>90.1</v>
      </c>
      <c r="Q92" s="9" t="s">
        <v>8325</v>
      </c>
      <c r="R92" t="s">
        <v>8329</v>
      </c>
      <c r="S92" s="13">
        <v>41736.004502314812</v>
      </c>
      <c r="T92" s="13">
        <v>41766.004502314812</v>
      </c>
    </row>
    <row r="93" spans="1:20" x14ac:dyDescent="0.35">
      <c r="A93">
        <v>2312</v>
      </c>
      <c r="B93" s="3" t="s">
        <v>2313</v>
      </c>
      <c r="C93" s="3" t="s">
        <v>6422</v>
      </c>
      <c r="D93" s="6">
        <v>3000</v>
      </c>
      <c r="E93" s="8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 s="8">
        <v>40.96</v>
      </c>
      <c r="Q93" s="9" t="s">
        <v>8325</v>
      </c>
      <c r="R93" t="s">
        <v>8329</v>
      </c>
      <c r="S93" s="13">
        <v>41716.632847222223</v>
      </c>
      <c r="T93" s="13">
        <v>41747.958333333336</v>
      </c>
    </row>
    <row r="94" spans="1:20" x14ac:dyDescent="0.35">
      <c r="A94">
        <v>2313</v>
      </c>
      <c r="B94" s="3" t="s">
        <v>2314</v>
      </c>
      <c r="C94" s="3" t="s">
        <v>6423</v>
      </c>
      <c r="D94" s="6">
        <v>5000</v>
      </c>
      <c r="E94" s="8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 s="8">
        <v>56</v>
      </c>
      <c r="Q94" s="9" t="s">
        <v>8325</v>
      </c>
      <c r="R94" t="s">
        <v>8329</v>
      </c>
      <c r="S94" s="13">
        <v>41002.958634259259</v>
      </c>
      <c r="T94" s="13">
        <v>41032.958634259259</v>
      </c>
    </row>
    <row r="95" spans="1:20" x14ac:dyDescent="0.35">
      <c r="A95">
        <v>2314</v>
      </c>
      <c r="B95" s="3" t="s">
        <v>2315</v>
      </c>
      <c r="C95" s="3" t="s">
        <v>6424</v>
      </c>
      <c r="D95" s="6">
        <v>1200</v>
      </c>
      <c r="E95" s="8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 s="8">
        <v>37.67</v>
      </c>
      <c r="Q95" s="9" t="s">
        <v>8325</v>
      </c>
      <c r="R95" t="s">
        <v>8329</v>
      </c>
      <c r="S95" s="13">
        <v>41037.551585648151</v>
      </c>
      <c r="T95" s="13">
        <v>41067.551585648151</v>
      </c>
    </row>
    <row r="96" spans="1:20" x14ac:dyDescent="0.35">
      <c r="A96">
        <v>2315</v>
      </c>
      <c r="B96" s="3" t="s">
        <v>2316</v>
      </c>
      <c r="C96" s="3" t="s">
        <v>6425</v>
      </c>
      <c r="D96" s="6">
        <v>2500</v>
      </c>
      <c r="E96" s="8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 s="8">
        <v>40.08</v>
      </c>
      <c r="Q96" s="9" t="s">
        <v>8325</v>
      </c>
      <c r="R96" t="s">
        <v>8329</v>
      </c>
      <c r="S96" s="13">
        <v>41004.72619212963</v>
      </c>
      <c r="T96" s="13">
        <v>41034.72619212963</v>
      </c>
    </row>
    <row r="97" spans="1:20" x14ac:dyDescent="0.35">
      <c r="A97">
        <v>2316</v>
      </c>
      <c r="B97" s="3" t="s">
        <v>2317</v>
      </c>
      <c r="C97" s="3" t="s">
        <v>6426</v>
      </c>
      <c r="D97" s="6">
        <v>15000</v>
      </c>
      <c r="E97" s="8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 s="8">
        <v>78.03</v>
      </c>
      <c r="Q97" s="9" t="s">
        <v>8325</v>
      </c>
      <c r="R97" t="s">
        <v>8329</v>
      </c>
      <c r="S97" s="13">
        <v>40079.725115740745</v>
      </c>
      <c r="T97" s="13">
        <v>40156.76666666667</v>
      </c>
    </row>
    <row r="98" spans="1:20" x14ac:dyDescent="0.35">
      <c r="A98">
        <v>2317</v>
      </c>
      <c r="B98" s="3" t="s">
        <v>2318</v>
      </c>
      <c r="C98" s="3" t="s">
        <v>6427</v>
      </c>
      <c r="D98" s="6">
        <v>400</v>
      </c>
      <c r="E98" s="8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 s="8">
        <v>18.91</v>
      </c>
      <c r="Q98" s="9" t="s">
        <v>8325</v>
      </c>
      <c r="R98" t="s">
        <v>8329</v>
      </c>
      <c r="S98" s="13">
        <v>40192.542233796295</v>
      </c>
      <c r="T98" s="13">
        <v>40224.208333333336</v>
      </c>
    </row>
    <row r="99" spans="1:20" ht="29" x14ac:dyDescent="0.35">
      <c r="A99">
        <v>2318</v>
      </c>
      <c r="B99" s="3" t="s">
        <v>2319</v>
      </c>
      <c r="C99" s="3" t="s">
        <v>6428</v>
      </c>
      <c r="D99" s="6">
        <v>5000</v>
      </c>
      <c r="E99" s="8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 s="8">
        <v>37.130000000000003</v>
      </c>
      <c r="Q99" s="9" t="s">
        <v>8325</v>
      </c>
      <c r="R99" t="s">
        <v>8329</v>
      </c>
      <c r="S99" s="13">
        <v>40050.643680555557</v>
      </c>
      <c r="T99" s="13">
        <v>40082.165972222225</v>
      </c>
    </row>
    <row r="100" spans="1:20" x14ac:dyDescent="0.35">
      <c r="A100">
        <v>2319</v>
      </c>
      <c r="B100" s="3" t="s">
        <v>2320</v>
      </c>
      <c r="C100" s="3" t="s">
        <v>6429</v>
      </c>
      <c r="D100" s="6">
        <v>3000</v>
      </c>
      <c r="E100" s="8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 s="8">
        <v>41.96</v>
      </c>
      <c r="Q100" s="9" t="s">
        <v>8325</v>
      </c>
      <c r="R100" t="s">
        <v>8329</v>
      </c>
      <c r="S100" s="13">
        <v>41593.082002314812</v>
      </c>
      <c r="T100" s="13">
        <v>41623.082002314812</v>
      </c>
    </row>
    <row r="101" spans="1:20" x14ac:dyDescent="0.35">
      <c r="A101">
        <v>2320</v>
      </c>
      <c r="B101" s="3" t="s">
        <v>2321</v>
      </c>
      <c r="C101" s="3" t="s">
        <v>6430</v>
      </c>
      <c r="D101" s="6">
        <v>5000</v>
      </c>
      <c r="E101" s="8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 s="8">
        <v>61.04</v>
      </c>
      <c r="Q101" s="9" t="s">
        <v>8325</v>
      </c>
      <c r="R101" t="s">
        <v>8329</v>
      </c>
      <c r="S101" s="13">
        <v>41696.817129629628</v>
      </c>
      <c r="T101" s="13">
        <v>41731.775462962964</v>
      </c>
    </row>
    <row r="102" spans="1:20" x14ac:dyDescent="0.35">
      <c r="A102">
        <v>2461</v>
      </c>
      <c r="B102" s="3" t="s">
        <v>2462</v>
      </c>
      <c r="C102" s="3" t="s">
        <v>6571</v>
      </c>
      <c r="D102" s="6">
        <v>7500</v>
      </c>
      <c r="E102" s="8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 s="8">
        <v>90.52</v>
      </c>
      <c r="Q102" s="9" t="s">
        <v>8325</v>
      </c>
      <c r="R102" t="s">
        <v>8329</v>
      </c>
      <c r="S102" s="13">
        <v>40784.012696759259</v>
      </c>
      <c r="T102" s="13">
        <v>40817.125</v>
      </c>
    </row>
    <row r="103" spans="1:20" x14ac:dyDescent="0.35">
      <c r="A103">
        <v>2462</v>
      </c>
      <c r="B103" s="3" t="s">
        <v>2463</v>
      </c>
      <c r="C103" s="3" t="s">
        <v>6572</v>
      </c>
      <c r="D103" s="6">
        <v>3000</v>
      </c>
      <c r="E103" s="8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 s="8">
        <v>28.88</v>
      </c>
      <c r="Q103" s="9" t="s">
        <v>8325</v>
      </c>
      <c r="R103" t="s">
        <v>8329</v>
      </c>
      <c r="S103" s="13">
        <v>41089.186296296299</v>
      </c>
      <c r="T103" s="13">
        <v>41109.186296296299</v>
      </c>
    </row>
    <row r="104" spans="1:20" x14ac:dyDescent="0.35">
      <c r="A104">
        <v>2463</v>
      </c>
      <c r="B104" s="3" t="s">
        <v>2464</v>
      </c>
      <c r="C104" s="3" t="s">
        <v>6573</v>
      </c>
      <c r="D104" s="6">
        <v>2000</v>
      </c>
      <c r="E104" s="8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 s="8">
        <v>31</v>
      </c>
      <c r="Q104" s="9" t="s">
        <v>8325</v>
      </c>
      <c r="R104" t="s">
        <v>8329</v>
      </c>
      <c r="S104" s="13">
        <v>41341.111400462964</v>
      </c>
      <c r="T104" s="13">
        <v>41380.791666666664</v>
      </c>
    </row>
    <row r="105" spans="1:20" x14ac:dyDescent="0.35">
      <c r="A105">
        <v>2464</v>
      </c>
      <c r="B105" s="3" t="s">
        <v>2465</v>
      </c>
      <c r="C105" s="3" t="s">
        <v>6574</v>
      </c>
      <c r="D105" s="6">
        <v>2000</v>
      </c>
      <c r="E105" s="8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 s="8">
        <v>51.67</v>
      </c>
      <c r="Q105" s="9" t="s">
        <v>8325</v>
      </c>
      <c r="R105" t="s">
        <v>8329</v>
      </c>
      <c r="S105" s="13">
        <v>42248.90042824074</v>
      </c>
      <c r="T105" s="13">
        <v>42277.811805555553</v>
      </c>
    </row>
    <row r="106" spans="1:20" x14ac:dyDescent="0.35">
      <c r="A106">
        <v>2465</v>
      </c>
      <c r="B106" s="3" t="s">
        <v>2466</v>
      </c>
      <c r="C106" s="3" t="s">
        <v>6575</v>
      </c>
      <c r="D106" s="6">
        <v>700</v>
      </c>
      <c r="E106" s="8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 s="8">
        <v>26.27</v>
      </c>
      <c r="Q106" s="9" t="s">
        <v>8325</v>
      </c>
      <c r="R106" t="s">
        <v>8329</v>
      </c>
      <c r="S106" s="13">
        <v>41145.719305555554</v>
      </c>
      <c r="T106" s="13">
        <v>41175.719305555554</v>
      </c>
    </row>
    <row r="107" spans="1:20" x14ac:dyDescent="0.35">
      <c r="A107">
        <v>2466</v>
      </c>
      <c r="B107" s="3" t="s">
        <v>2467</v>
      </c>
      <c r="C107" s="3" t="s">
        <v>6576</v>
      </c>
      <c r="D107" s="6">
        <v>2500</v>
      </c>
      <c r="E107" s="8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 s="8">
        <v>48.08</v>
      </c>
      <c r="Q107" s="9" t="s">
        <v>8325</v>
      </c>
      <c r="R107" t="s">
        <v>8329</v>
      </c>
      <c r="S107" s="13">
        <v>41373.102465277778</v>
      </c>
      <c r="T107" s="13">
        <v>41403.102465277778</v>
      </c>
    </row>
    <row r="108" spans="1:20" x14ac:dyDescent="0.35">
      <c r="A108">
        <v>2467</v>
      </c>
      <c r="B108" s="3" t="s">
        <v>2468</v>
      </c>
      <c r="C108" s="3" t="s">
        <v>6577</v>
      </c>
      <c r="D108" s="6">
        <v>1000</v>
      </c>
      <c r="E108" s="8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 s="8">
        <v>27.56</v>
      </c>
      <c r="Q108" s="9" t="s">
        <v>8325</v>
      </c>
      <c r="R108" t="s">
        <v>8329</v>
      </c>
      <c r="S108" s="13">
        <v>41025.874201388891</v>
      </c>
      <c r="T108" s="13">
        <v>41039.708333333336</v>
      </c>
    </row>
    <row r="109" spans="1:20" x14ac:dyDescent="0.35">
      <c r="A109">
        <v>2468</v>
      </c>
      <c r="B109" s="3" t="s">
        <v>2469</v>
      </c>
      <c r="C109" s="3" t="s">
        <v>6578</v>
      </c>
      <c r="D109" s="6">
        <v>2000</v>
      </c>
      <c r="E109" s="8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 s="8">
        <v>36.97</v>
      </c>
      <c r="Q109" s="9" t="s">
        <v>8325</v>
      </c>
      <c r="R109" t="s">
        <v>8329</v>
      </c>
      <c r="S109" s="13">
        <v>41174.154178240737</v>
      </c>
      <c r="T109" s="13">
        <v>41210.208333333336</v>
      </c>
    </row>
    <row r="110" spans="1:20" x14ac:dyDescent="0.35">
      <c r="A110">
        <v>2469</v>
      </c>
      <c r="B110" s="3" t="s">
        <v>2470</v>
      </c>
      <c r="C110" s="3" t="s">
        <v>6579</v>
      </c>
      <c r="D110" s="6">
        <v>1200</v>
      </c>
      <c r="E110" s="8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 s="8">
        <v>29.02</v>
      </c>
      <c r="Q110" s="9" t="s">
        <v>8325</v>
      </c>
      <c r="R110" t="s">
        <v>8329</v>
      </c>
      <c r="S110" s="13">
        <v>40557.429733796293</v>
      </c>
      <c r="T110" s="13">
        <v>40582.429733796293</v>
      </c>
    </row>
    <row r="111" spans="1:20" x14ac:dyDescent="0.35">
      <c r="A111">
        <v>2470</v>
      </c>
      <c r="B111" s="3" t="s">
        <v>2471</v>
      </c>
      <c r="C111" s="3" t="s">
        <v>6580</v>
      </c>
      <c r="D111" s="6">
        <v>1000</v>
      </c>
      <c r="E111" s="8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 s="8">
        <v>28.66</v>
      </c>
      <c r="Q111" s="9" t="s">
        <v>8325</v>
      </c>
      <c r="R111" t="s">
        <v>8329</v>
      </c>
      <c r="S111" s="13">
        <v>41023.07471064815</v>
      </c>
      <c r="T111" s="13">
        <v>41053.07471064815</v>
      </c>
    </row>
    <row r="112" spans="1:20" x14ac:dyDescent="0.35">
      <c r="A112">
        <v>2471</v>
      </c>
      <c r="B112" s="3" t="s">
        <v>2472</v>
      </c>
      <c r="C112" s="3" t="s">
        <v>6581</v>
      </c>
      <c r="D112" s="6">
        <v>500</v>
      </c>
      <c r="E112" s="8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 s="8">
        <v>37.65</v>
      </c>
      <c r="Q112" s="9" t="s">
        <v>8325</v>
      </c>
      <c r="R112" t="s">
        <v>8329</v>
      </c>
      <c r="S112" s="13">
        <v>40893.992962962962</v>
      </c>
      <c r="T112" s="13">
        <v>40933.992962962962</v>
      </c>
    </row>
    <row r="113" spans="1:20" x14ac:dyDescent="0.35">
      <c r="A113">
        <v>2472</v>
      </c>
      <c r="B113" s="3" t="s">
        <v>2473</v>
      </c>
      <c r="C113" s="3" t="s">
        <v>6582</v>
      </c>
      <c r="D113" s="6">
        <v>7500</v>
      </c>
      <c r="E113" s="8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 s="8">
        <v>97.9</v>
      </c>
      <c r="Q113" s="9" t="s">
        <v>8325</v>
      </c>
      <c r="R113" t="s">
        <v>8329</v>
      </c>
      <c r="S113" s="13">
        <v>40354.11550925926</v>
      </c>
      <c r="T113" s="13">
        <v>40425.043749999997</v>
      </c>
    </row>
    <row r="114" spans="1:20" x14ac:dyDescent="0.35">
      <c r="A114">
        <v>2473</v>
      </c>
      <c r="B114" s="3" t="s">
        <v>2474</v>
      </c>
      <c r="C114" s="3" t="s">
        <v>6583</v>
      </c>
      <c r="D114" s="6">
        <v>2000</v>
      </c>
      <c r="E114" s="8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 s="8">
        <v>42.55</v>
      </c>
      <c r="Q114" s="9" t="s">
        <v>8325</v>
      </c>
      <c r="R114" t="s">
        <v>8329</v>
      </c>
      <c r="S114" s="13">
        <v>41193.748483796298</v>
      </c>
      <c r="T114" s="13">
        <v>41223.790150462963</v>
      </c>
    </row>
    <row r="115" spans="1:20" x14ac:dyDescent="0.35">
      <c r="A115">
        <v>2474</v>
      </c>
      <c r="B115" s="3" t="s">
        <v>2475</v>
      </c>
      <c r="C115" s="3" t="s">
        <v>6584</v>
      </c>
      <c r="D115" s="6">
        <v>5000</v>
      </c>
      <c r="E115" s="8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 s="8">
        <v>131.58000000000001</v>
      </c>
      <c r="Q115" s="9" t="s">
        <v>8325</v>
      </c>
      <c r="R115" t="s">
        <v>8329</v>
      </c>
      <c r="S115" s="13">
        <v>40417.011296296296</v>
      </c>
      <c r="T115" s="13">
        <v>40462.011296296296</v>
      </c>
    </row>
    <row r="116" spans="1:20" x14ac:dyDescent="0.35">
      <c r="A116">
        <v>2475</v>
      </c>
      <c r="B116" s="3" t="s">
        <v>2476</v>
      </c>
      <c r="C116" s="3" t="s">
        <v>6585</v>
      </c>
      <c r="D116" s="6">
        <v>2500</v>
      </c>
      <c r="E116" s="8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 s="8">
        <v>32.32</v>
      </c>
      <c r="Q116" s="9" t="s">
        <v>8325</v>
      </c>
      <c r="R116" t="s">
        <v>8329</v>
      </c>
      <c r="S116" s="13">
        <v>40310.287673611114</v>
      </c>
      <c r="T116" s="13">
        <v>40369.916666666664</v>
      </c>
    </row>
    <row r="117" spans="1:20" x14ac:dyDescent="0.35">
      <c r="A117">
        <v>2476</v>
      </c>
      <c r="B117" s="3" t="s">
        <v>2477</v>
      </c>
      <c r="C117" s="3" t="s">
        <v>6586</v>
      </c>
      <c r="D117" s="6">
        <v>3200</v>
      </c>
      <c r="E117" s="8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 s="8">
        <v>61.1</v>
      </c>
      <c r="Q117" s="9" t="s">
        <v>8325</v>
      </c>
      <c r="R117" t="s">
        <v>8329</v>
      </c>
      <c r="S117" s="13">
        <v>41913.328356481477</v>
      </c>
      <c r="T117" s="13">
        <v>41946.370023148149</v>
      </c>
    </row>
    <row r="118" spans="1:20" x14ac:dyDescent="0.35">
      <c r="A118">
        <v>2477</v>
      </c>
      <c r="B118" s="3" t="s">
        <v>824</v>
      </c>
      <c r="C118" s="3" t="s">
        <v>6587</v>
      </c>
      <c r="D118" s="6">
        <v>750</v>
      </c>
      <c r="E118" s="8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 s="8">
        <v>31.34</v>
      </c>
      <c r="Q118" s="9" t="s">
        <v>8325</v>
      </c>
      <c r="R118" t="s">
        <v>8329</v>
      </c>
      <c r="S118" s="13">
        <v>41088.691493055558</v>
      </c>
      <c r="T118" s="13">
        <v>41133.691493055558</v>
      </c>
    </row>
    <row r="119" spans="1:20" x14ac:dyDescent="0.35">
      <c r="A119">
        <v>2478</v>
      </c>
      <c r="B119" s="3" t="s">
        <v>2478</v>
      </c>
      <c r="C119" s="3" t="s">
        <v>6588</v>
      </c>
      <c r="D119" s="6">
        <v>8000</v>
      </c>
      <c r="E119" s="8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 s="8">
        <v>129.11000000000001</v>
      </c>
      <c r="Q119" s="9" t="s">
        <v>8325</v>
      </c>
      <c r="R119" t="s">
        <v>8329</v>
      </c>
      <c r="S119" s="13">
        <v>41257.950381944444</v>
      </c>
      <c r="T119" s="13">
        <v>41287.950381944444</v>
      </c>
    </row>
    <row r="120" spans="1:20" x14ac:dyDescent="0.35">
      <c r="A120">
        <v>2479</v>
      </c>
      <c r="B120" s="3" t="s">
        <v>2479</v>
      </c>
      <c r="C120" s="3" t="s">
        <v>6589</v>
      </c>
      <c r="D120" s="6">
        <v>300</v>
      </c>
      <c r="E120" s="8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 s="8">
        <v>25.02</v>
      </c>
      <c r="Q120" s="9" t="s">
        <v>8325</v>
      </c>
      <c r="R120" t="s">
        <v>8329</v>
      </c>
      <c r="S120" s="13">
        <v>41107.726782407408</v>
      </c>
      <c r="T120" s="13">
        <v>41118.083333333336</v>
      </c>
    </row>
    <row r="121" spans="1:20" x14ac:dyDescent="0.35">
      <c r="A121">
        <v>2480</v>
      </c>
      <c r="B121" s="3" t="s">
        <v>2480</v>
      </c>
      <c r="C121" s="3" t="s">
        <v>6590</v>
      </c>
      <c r="D121" s="6">
        <v>2000</v>
      </c>
      <c r="E121" s="8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 s="8">
        <v>250</v>
      </c>
      <c r="Q121" s="9" t="s">
        <v>8325</v>
      </c>
      <c r="R121" t="s">
        <v>8329</v>
      </c>
      <c r="S121" s="13">
        <v>42227.936157407406</v>
      </c>
      <c r="T121" s="13">
        <v>42287.936157407406</v>
      </c>
    </row>
    <row r="122" spans="1:20" x14ac:dyDescent="0.35">
      <c r="A122">
        <v>2481</v>
      </c>
      <c r="B122" s="3" t="s">
        <v>2481</v>
      </c>
      <c r="C122" s="3" t="s">
        <v>6591</v>
      </c>
      <c r="D122" s="6">
        <v>4000</v>
      </c>
      <c r="E122" s="8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 s="8">
        <v>47.54</v>
      </c>
      <c r="Q122" s="9" t="s">
        <v>8325</v>
      </c>
      <c r="R122" t="s">
        <v>8329</v>
      </c>
      <c r="S122" s="13">
        <v>40999.645925925928</v>
      </c>
      <c r="T122" s="13">
        <v>41029.645925925928</v>
      </c>
    </row>
    <row r="123" spans="1:20" x14ac:dyDescent="0.35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 s="8">
        <v>40.04</v>
      </c>
      <c r="Q123" s="9" t="s">
        <v>8325</v>
      </c>
      <c r="R123" t="s">
        <v>8329</v>
      </c>
      <c r="S123" s="13">
        <v>40711.782210648147</v>
      </c>
      <c r="T123" s="13">
        <v>40756.782210648147</v>
      </c>
    </row>
    <row r="124" spans="1:20" x14ac:dyDescent="0.35">
      <c r="A124">
        <v>2483</v>
      </c>
      <c r="B124" s="3" t="s">
        <v>2483</v>
      </c>
      <c r="C124" s="3" t="s">
        <v>6593</v>
      </c>
      <c r="D124" s="6">
        <v>1100</v>
      </c>
      <c r="E124" s="8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 s="8">
        <v>65.84</v>
      </c>
      <c r="Q124" s="9" t="s">
        <v>8325</v>
      </c>
      <c r="R124" t="s">
        <v>8329</v>
      </c>
      <c r="S124" s="13">
        <v>40970.750034722223</v>
      </c>
      <c r="T124" s="13">
        <v>41030.708368055559</v>
      </c>
    </row>
    <row r="125" spans="1:20" x14ac:dyDescent="0.35">
      <c r="A125">
        <v>2484</v>
      </c>
      <c r="B125" s="3" t="s">
        <v>2484</v>
      </c>
      <c r="C125" s="3" t="s">
        <v>6594</v>
      </c>
      <c r="D125" s="6">
        <v>3500</v>
      </c>
      <c r="E125" s="8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 s="8">
        <v>46.4</v>
      </c>
      <c r="Q125" s="9" t="s">
        <v>8325</v>
      </c>
      <c r="R125" t="s">
        <v>8329</v>
      </c>
      <c r="S125" s="13">
        <v>40771.916701388887</v>
      </c>
      <c r="T125" s="13">
        <v>40801.916701388887</v>
      </c>
    </row>
    <row r="126" spans="1:20" x14ac:dyDescent="0.35">
      <c r="A126">
        <v>2485</v>
      </c>
      <c r="B126" s="3" t="s">
        <v>2485</v>
      </c>
      <c r="C126" s="3" t="s">
        <v>6595</v>
      </c>
      <c r="D126" s="6">
        <v>2000</v>
      </c>
      <c r="E126" s="8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 s="8">
        <v>50.37</v>
      </c>
      <c r="Q126" s="9" t="s">
        <v>8325</v>
      </c>
      <c r="R126" t="s">
        <v>8329</v>
      </c>
      <c r="S126" s="13">
        <v>40793.998599537037</v>
      </c>
      <c r="T126" s="13">
        <v>40828.998599537037</v>
      </c>
    </row>
    <row r="127" spans="1:20" x14ac:dyDescent="0.35">
      <c r="A127">
        <v>2486</v>
      </c>
      <c r="B127" s="3" t="s">
        <v>2486</v>
      </c>
      <c r="C127" s="3" t="s">
        <v>6596</v>
      </c>
      <c r="D127" s="6">
        <v>300</v>
      </c>
      <c r="E127" s="8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 s="8">
        <v>26.57</v>
      </c>
      <c r="Q127" s="9" t="s">
        <v>8325</v>
      </c>
      <c r="R127" t="s">
        <v>8329</v>
      </c>
      <c r="S127" s="13">
        <v>40991.708055555559</v>
      </c>
      <c r="T127" s="13">
        <v>41021.708055555559</v>
      </c>
    </row>
    <row r="128" spans="1:20" x14ac:dyDescent="0.35">
      <c r="A128">
        <v>2487</v>
      </c>
      <c r="B128" s="3" t="s">
        <v>2487</v>
      </c>
      <c r="C128" s="3" t="s">
        <v>6597</v>
      </c>
      <c r="D128" s="6">
        <v>1500</v>
      </c>
      <c r="E128" s="8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 s="8">
        <v>39.49</v>
      </c>
      <c r="Q128" s="9" t="s">
        <v>8325</v>
      </c>
      <c r="R128" t="s">
        <v>8329</v>
      </c>
      <c r="S128" s="13">
        <v>41026.083298611113</v>
      </c>
      <c r="T128" s="13">
        <v>41056.083298611113</v>
      </c>
    </row>
    <row r="129" spans="1:20" x14ac:dyDescent="0.35">
      <c r="A129">
        <v>2488</v>
      </c>
      <c r="B129" s="3" t="s">
        <v>2488</v>
      </c>
      <c r="C129" s="3" t="s">
        <v>6598</v>
      </c>
      <c r="D129" s="6">
        <v>3000</v>
      </c>
      <c r="E129" s="8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 s="8">
        <v>49.25</v>
      </c>
      <c r="Q129" s="9" t="s">
        <v>8325</v>
      </c>
      <c r="R129" t="s">
        <v>8329</v>
      </c>
      <c r="S129" s="13">
        <v>40833.633194444446</v>
      </c>
      <c r="T129" s="13">
        <v>40863.674861111111</v>
      </c>
    </row>
    <row r="130" spans="1:20" x14ac:dyDescent="0.35">
      <c r="A130">
        <v>2489</v>
      </c>
      <c r="B130" s="3" t="s">
        <v>2489</v>
      </c>
      <c r="C130" s="3" t="s">
        <v>6599</v>
      </c>
      <c r="D130" s="6">
        <v>3500</v>
      </c>
      <c r="E130" s="8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 s="8">
        <v>62.38</v>
      </c>
      <c r="Q130" s="9" t="s">
        <v>8325</v>
      </c>
      <c r="R130" t="s">
        <v>8329</v>
      </c>
      <c r="S130" s="13">
        <v>41373.690266203703</v>
      </c>
      <c r="T130" s="13">
        <v>41403.690266203703</v>
      </c>
    </row>
    <row r="131" spans="1:20" x14ac:dyDescent="0.35">
      <c r="A131">
        <v>2490</v>
      </c>
      <c r="B131" s="3" t="s">
        <v>2490</v>
      </c>
      <c r="C131" s="3" t="s">
        <v>6600</v>
      </c>
      <c r="D131" s="6">
        <v>500</v>
      </c>
      <c r="E131" s="8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 s="8">
        <v>37.94</v>
      </c>
      <c r="Q131" s="9" t="s">
        <v>8325</v>
      </c>
      <c r="R131" t="s">
        <v>8329</v>
      </c>
      <c r="S131" s="13">
        <v>41023.227731481478</v>
      </c>
      <c r="T131" s="13">
        <v>41083.227731481478</v>
      </c>
    </row>
    <row r="132" spans="1:20" x14ac:dyDescent="0.35">
      <c r="A132">
        <v>2491</v>
      </c>
      <c r="B132" s="3" t="s">
        <v>2491</v>
      </c>
      <c r="C132" s="3" t="s">
        <v>6601</v>
      </c>
      <c r="D132" s="6">
        <v>500</v>
      </c>
      <c r="E132" s="8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 s="8">
        <v>51.6</v>
      </c>
      <c r="Q132" s="9" t="s">
        <v>8325</v>
      </c>
      <c r="R132" t="s">
        <v>8329</v>
      </c>
      <c r="S132" s="13">
        <v>40542.839282407411</v>
      </c>
      <c r="T132" s="13">
        <v>40559.07708333333</v>
      </c>
    </row>
    <row r="133" spans="1:20" x14ac:dyDescent="0.35">
      <c r="A133">
        <v>2492</v>
      </c>
      <c r="B133" s="3" t="s">
        <v>2492</v>
      </c>
      <c r="C133" s="3" t="s">
        <v>6602</v>
      </c>
      <c r="D133" s="6">
        <v>600</v>
      </c>
      <c r="E133" s="8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 s="8">
        <v>27.78</v>
      </c>
      <c r="Q133" s="9" t="s">
        <v>8325</v>
      </c>
      <c r="R133" t="s">
        <v>8329</v>
      </c>
      <c r="S133" s="13">
        <v>41024.985972222225</v>
      </c>
      <c r="T133" s="13">
        <v>41076.415972222225</v>
      </c>
    </row>
    <row r="134" spans="1:20" x14ac:dyDescent="0.35">
      <c r="A134">
        <v>2493</v>
      </c>
      <c r="B134" s="3" t="s">
        <v>2493</v>
      </c>
      <c r="C134" s="3" t="s">
        <v>6603</v>
      </c>
      <c r="D134" s="6">
        <v>20000</v>
      </c>
      <c r="E134" s="8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 s="8">
        <v>99.38</v>
      </c>
      <c r="Q134" s="9" t="s">
        <v>8325</v>
      </c>
      <c r="R134" t="s">
        <v>8329</v>
      </c>
      <c r="S134" s="13">
        <v>41348.168287037035</v>
      </c>
      <c r="T134" s="13">
        <v>41393.168287037035</v>
      </c>
    </row>
    <row r="135" spans="1:20" x14ac:dyDescent="0.35">
      <c r="A135">
        <v>2494</v>
      </c>
      <c r="B135" s="3" t="s">
        <v>2494</v>
      </c>
      <c r="C135" s="3" t="s">
        <v>6604</v>
      </c>
      <c r="D135" s="6">
        <v>1500</v>
      </c>
      <c r="E135" s="8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 s="8">
        <v>38.85</v>
      </c>
      <c r="Q135" s="9" t="s">
        <v>8325</v>
      </c>
      <c r="R135" t="s">
        <v>8329</v>
      </c>
      <c r="S135" s="13">
        <v>41022.645185185182</v>
      </c>
      <c r="T135" s="13">
        <v>41052.645185185182</v>
      </c>
    </row>
    <row r="136" spans="1:20" x14ac:dyDescent="0.35">
      <c r="A136">
        <v>2495</v>
      </c>
      <c r="B136" s="3" t="s">
        <v>2495</v>
      </c>
      <c r="C136" s="3" t="s">
        <v>6605</v>
      </c>
      <c r="D136" s="6">
        <v>1500</v>
      </c>
      <c r="E136" s="8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 s="8">
        <v>45.55</v>
      </c>
      <c r="Q136" s="9" t="s">
        <v>8325</v>
      </c>
      <c r="R136" t="s">
        <v>8329</v>
      </c>
      <c r="S136" s="13">
        <v>41036.946469907409</v>
      </c>
      <c r="T136" s="13">
        <v>41066.946469907409</v>
      </c>
    </row>
    <row r="137" spans="1:20" x14ac:dyDescent="0.3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 s="8">
        <v>600</v>
      </c>
      <c r="Q137" s="9" t="s">
        <v>8325</v>
      </c>
      <c r="R137" t="s">
        <v>8329</v>
      </c>
      <c r="S137" s="13">
        <v>41327.996435185189</v>
      </c>
      <c r="T137" s="13">
        <v>41362.954768518517</v>
      </c>
    </row>
    <row r="138" spans="1:20" x14ac:dyDescent="0.35">
      <c r="A138">
        <v>2497</v>
      </c>
      <c r="B138" s="3" t="s">
        <v>2497</v>
      </c>
      <c r="C138" s="3" t="s">
        <v>6607</v>
      </c>
      <c r="D138" s="6">
        <v>4000</v>
      </c>
      <c r="E138" s="8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 s="8">
        <v>80.55</v>
      </c>
      <c r="Q138" s="9" t="s">
        <v>8325</v>
      </c>
      <c r="R138" t="s">
        <v>8329</v>
      </c>
      <c r="S138" s="13">
        <v>40730.878912037035</v>
      </c>
      <c r="T138" s="13">
        <v>40760.878912037035</v>
      </c>
    </row>
    <row r="139" spans="1:20" x14ac:dyDescent="0.35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 s="8">
        <v>52.8</v>
      </c>
      <c r="Q139" s="9" t="s">
        <v>8325</v>
      </c>
      <c r="R139" t="s">
        <v>8329</v>
      </c>
      <c r="S139" s="13">
        <v>42017.967442129629</v>
      </c>
      <c r="T139" s="13">
        <v>42031.967442129629</v>
      </c>
    </row>
    <row r="140" spans="1:20" x14ac:dyDescent="0.35">
      <c r="A140">
        <v>2499</v>
      </c>
      <c r="B140" s="3" t="s">
        <v>2499</v>
      </c>
      <c r="C140" s="3" t="s">
        <v>6609</v>
      </c>
      <c r="D140" s="6">
        <v>4000</v>
      </c>
      <c r="E140" s="8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 s="8">
        <v>47.68</v>
      </c>
      <c r="Q140" s="9" t="s">
        <v>8325</v>
      </c>
      <c r="R140" t="s">
        <v>8329</v>
      </c>
      <c r="S140" s="13">
        <v>41226.648576388885</v>
      </c>
      <c r="T140" s="13">
        <v>41274.75</v>
      </c>
    </row>
    <row r="141" spans="1:20" x14ac:dyDescent="0.35">
      <c r="A141">
        <v>2500</v>
      </c>
      <c r="B141" s="3" t="s">
        <v>2500</v>
      </c>
      <c r="C141" s="3" t="s">
        <v>6610</v>
      </c>
      <c r="D141" s="6">
        <v>600</v>
      </c>
      <c r="E141" s="8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 s="8">
        <v>23.45</v>
      </c>
      <c r="Q141" s="9" t="s">
        <v>8325</v>
      </c>
      <c r="R141" t="s">
        <v>8329</v>
      </c>
      <c r="S141" s="13">
        <v>41053.772858796299</v>
      </c>
      <c r="T141" s="13">
        <v>41083.772858796299</v>
      </c>
    </row>
  </sheetData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conditionalFormatting sqref="F1:F14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4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BD7BA-B136-4520-95E0-553B35174578}">
  <sheetPr codeName="Sheet7"/>
  <dimension ref="A1:I19"/>
  <sheetViews>
    <sheetView tabSelected="1" zoomScale="150" zoomScaleNormal="150" workbookViewId="0">
      <selection activeCell="D2" sqref="D2"/>
    </sheetView>
  </sheetViews>
  <sheetFormatPr defaultRowHeight="14.5" x14ac:dyDescent="0.35"/>
  <cols>
    <col min="1" max="1" width="26.54296875" bestFit="1" customWidth="1"/>
    <col min="2" max="2" width="9.90625" bestFit="1" customWidth="1"/>
    <col min="3" max="3" width="10.7265625" bestFit="1" customWidth="1"/>
    <col min="5" max="5" width="19.81640625" bestFit="1" customWidth="1"/>
    <col min="6" max="6" width="13.6328125" bestFit="1" customWidth="1"/>
    <col min="7" max="7" width="12.36328125" bestFit="1" customWidth="1"/>
    <col min="8" max="8" width="15.54296875" bestFit="1" customWidth="1"/>
    <col min="9" max="9" width="12.26953125" bestFit="1" customWidth="1"/>
  </cols>
  <sheetData>
    <row r="1" spans="1:9" x14ac:dyDescent="0.35">
      <c r="G1" s="15" t="s">
        <v>8413</v>
      </c>
    </row>
    <row r="2" spans="1:9" x14ac:dyDescent="0.35">
      <c r="B2" s="19" t="s">
        <v>8384</v>
      </c>
      <c r="C2" s="17" t="s">
        <v>8385</v>
      </c>
      <c r="F2" s="19" t="s">
        <v>8400</v>
      </c>
      <c r="G2" s="17" t="s">
        <v>8401</v>
      </c>
      <c r="H2" s="19" t="s">
        <v>8402</v>
      </c>
      <c r="I2" s="17" t="s">
        <v>8403</v>
      </c>
    </row>
    <row r="3" spans="1:9" x14ac:dyDescent="0.35">
      <c r="A3" s="15" t="s">
        <v>8386</v>
      </c>
      <c r="B3" s="22">
        <f>AVERAGE('Successful US Kickstarters'!D:D)</f>
        <v>5048.8786407766993</v>
      </c>
      <c r="C3" s="22">
        <f>AVERAGE('Failed US Kickstarters'!D:D)</f>
        <v>10554.212</v>
      </c>
      <c r="E3" s="15" t="s">
        <v>8398</v>
      </c>
      <c r="F3" s="21">
        <f>MIN('Successful US Kickstarters'!D:D)</f>
        <v>10</v>
      </c>
      <c r="G3" s="21">
        <f>MIN('Failed US Kickstarters'!D:D)</f>
        <v>100</v>
      </c>
      <c r="H3" s="21">
        <f>MIN('Successful US Kickstarters'!E:E)</f>
        <v>13</v>
      </c>
      <c r="I3" s="21">
        <f>MIN('Failed US Kickstarters'!E:E)</f>
        <v>0</v>
      </c>
    </row>
    <row r="4" spans="1:9" x14ac:dyDescent="0.35">
      <c r="A4" s="15" t="s">
        <v>8387</v>
      </c>
      <c r="B4" s="22">
        <f>MEDIAN('Successful US Kickstarters'!D:D)</f>
        <v>3000</v>
      </c>
      <c r="C4" s="22">
        <f>MEDIAN('Failed US Kickstarters'!D:D)</f>
        <v>5000</v>
      </c>
      <c r="E4" s="15" t="s">
        <v>8404</v>
      </c>
      <c r="F4" s="21">
        <f>_xlfn.QUARTILE.EXC('Successful US Kickstarters'!D:D, 1)</f>
        <v>1500</v>
      </c>
      <c r="G4" s="21">
        <f>_xlfn.QUARTILE.EXC('Failed US Kickstarters'!D:D, 1)</f>
        <v>2000</v>
      </c>
      <c r="H4" s="21">
        <f>_xlfn.QUARTILE.EXC('Successful US Kickstarters'!E:E, 1)</f>
        <v>1716.5074999999999</v>
      </c>
      <c r="I4" s="21">
        <f>_xlfn.QUARTILE.EXC('Failed US Kickstarters'!E:E, 1)</f>
        <v>9.25</v>
      </c>
    </row>
    <row r="5" spans="1:9" x14ac:dyDescent="0.35">
      <c r="A5" s="15" t="s">
        <v>8390</v>
      </c>
      <c r="B5" s="21">
        <f>_xlfn.STDEV.P('Successful US Kickstarters'!D:D)</f>
        <v>7748.7537726373303</v>
      </c>
      <c r="C5" s="22">
        <f>_xlfn.STDEV.P('Failed US Kickstarters'!D:D)</f>
        <v>21967.731061515115</v>
      </c>
      <c r="E5" s="15" t="s">
        <v>8387</v>
      </c>
      <c r="F5" s="21">
        <f>MEDIAN('Successful US Kickstarters'!D:D)</f>
        <v>3000</v>
      </c>
      <c r="G5" s="21">
        <f>MEDIAN('Failed US Kickstarters'!D:D)</f>
        <v>5000</v>
      </c>
      <c r="H5" s="21">
        <f>MEDIAN('Successful US Kickstarters'!E:E)</f>
        <v>3167.5</v>
      </c>
      <c r="I5" s="21">
        <f>MEDIAN('Failed US Kickstarters'!E:E)</f>
        <v>103</v>
      </c>
    </row>
    <row r="6" spans="1:9" x14ac:dyDescent="0.35">
      <c r="A6" s="15" t="s">
        <v>8391</v>
      </c>
      <c r="B6" s="21">
        <f>_xlfn.QUARTILE.EXC('Successful US Kickstarters'!D:D, 3)</f>
        <v>5000</v>
      </c>
      <c r="C6" s="22">
        <f>_xlfn.QUARTILE.EXC('Failed US Kickstarters'!D:D, 3)</f>
        <v>10000</v>
      </c>
      <c r="E6" s="15" t="s">
        <v>8405</v>
      </c>
      <c r="F6" s="21">
        <f>_xlfn.QUARTILE.EXC('Successful US Kickstarters'!D:D, 3)</f>
        <v>5000</v>
      </c>
      <c r="G6" s="21">
        <f>_xlfn.QUARTILE.EXC('Failed US Kickstarters'!D:D, 3)</f>
        <v>10000</v>
      </c>
      <c r="H6" s="21">
        <f>_xlfn.QUARTILE.EXC('Successful US Kickstarters'!E:E, 3)</f>
        <v>5699</v>
      </c>
      <c r="I6" s="21">
        <f>_xlfn.QUARTILE.EXC('Failed US Kickstarters'!E:E, 3)</f>
        <v>501</v>
      </c>
    </row>
    <row r="7" spans="1:9" x14ac:dyDescent="0.35">
      <c r="A7" s="15" t="s">
        <v>8392</v>
      </c>
      <c r="B7" s="21">
        <f>_xlfn.QUARTILE.EXC('Successful US Kickstarters'!D:D, 1)</f>
        <v>1500</v>
      </c>
      <c r="C7" s="22">
        <f>_xlfn.QUARTILE.EXC('Failed US Kickstarters'!D:D, 1)</f>
        <v>2000</v>
      </c>
      <c r="E7" s="15" t="s">
        <v>8399</v>
      </c>
      <c r="F7" s="21">
        <f>MAX('Successful US Kickstarters'!D:D)</f>
        <v>100000</v>
      </c>
      <c r="G7" s="21">
        <f>MAX('Failed US Kickstarters'!D:D)</f>
        <v>180000</v>
      </c>
      <c r="H7" s="21">
        <f>MAX('Successful US Kickstarters'!E:E)</f>
        <v>100036</v>
      </c>
      <c r="I7" s="21">
        <f>MAX('Failed US Kickstarters'!E:E)</f>
        <v>12521</v>
      </c>
    </row>
    <row r="8" spans="1:9" x14ac:dyDescent="0.35">
      <c r="A8" s="15" t="s">
        <v>8393</v>
      </c>
      <c r="B8" s="21">
        <f>B6-B7</f>
        <v>3500</v>
      </c>
      <c r="C8" s="22">
        <f>C6-C7</f>
        <v>8000</v>
      </c>
    </row>
    <row r="9" spans="1:9" x14ac:dyDescent="0.35">
      <c r="A9" s="15"/>
      <c r="B9" s="21"/>
      <c r="C9" s="22"/>
    </row>
    <row r="10" spans="1:9" x14ac:dyDescent="0.35">
      <c r="A10" s="15" t="s">
        <v>8388</v>
      </c>
      <c r="B10" s="22">
        <f>AVERAGE('Successful US Kickstarters'!E:E)</f>
        <v>5601.5458009708727</v>
      </c>
      <c r="C10" s="22">
        <f>AVERAGE('Failed US Kickstarters'!E:E)</f>
        <v>558.65484000000004</v>
      </c>
      <c r="E10" s="15" t="s">
        <v>8406</v>
      </c>
      <c r="F10" s="21">
        <f>AVERAGE('Successful US Kickstarters'!D:D)</f>
        <v>5048.8786407766993</v>
      </c>
      <c r="G10" s="21">
        <f>AVERAGE('Failed US Kickstarters'!D:D)</f>
        <v>10554.212</v>
      </c>
      <c r="H10" s="21">
        <f>AVERAGE('Successful US Kickstarters'!E:E)</f>
        <v>5601.5458009708727</v>
      </c>
      <c r="I10" s="21">
        <f>AVERAGE('Failed US Kickstarters'!E:E)</f>
        <v>558.65484000000004</v>
      </c>
    </row>
    <row r="11" spans="1:9" x14ac:dyDescent="0.35">
      <c r="A11" s="15" t="s">
        <v>8389</v>
      </c>
      <c r="B11" s="22">
        <f>MEDIAN('Successful US Kickstarters'!E:E)</f>
        <v>3167.5</v>
      </c>
      <c r="C11" s="22">
        <f>MEDIAN('Failed US Kickstarters'!E:E)</f>
        <v>103</v>
      </c>
      <c r="E11" s="15" t="s">
        <v>8407</v>
      </c>
      <c r="F11" s="21">
        <f>F7-F3</f>
        <v>99990</v>
      </c>
      <c r="G11" s="21">
        <f>G7-G3</f>
        <v>179900</v>
      </c>
      <c r="H11" s="21">
        <f>H7-H3</f>
        <v>100023</v>
      </c>
      <c r="I11" s="21">
        <f>I7-I3</f>
        <v>12521</v>
      </c>
    </row>
    <row r="12" spans="1:9" x14ac:dyDescent="0.35">
      <c r="A12" s="15" t="s">
        <v>8394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9" x14ac:dyDescent="0.35">
      <c r="A13" s="15" t="s">
        <v>8395</v>
      </c>
      <c r="B13" s="21">
        <f>_xlfn.QUARTILE.EXC('Successful US Kickstarters'!E:E, 3)</f>
        <v>5699</v>
      </c>
      <c r="C13" s="21">
        <f>_xlfn.QUARTILE.EXC('Failed US Kickstarters'!E:E, 3)</f>
        <v>501</v>
      </c>
      <c r="G13" s="15" t="s">
        <v>8414</v>
      </c>
    </row>
    <row r="14" spans="1:9" x14ac:dyDescent="0.35">
      <c r="A14" s="15" t="s">
        <v>8396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  <c r="F14" s="19" t="s">
        <v>8400</v>
      </c>
      <c r="G14" s="17" t="s">
        <v>8401</v>
      </c>
      <c r="H14" s="19" t="s">
        <v>8402</v>
      </c>
      <c r="I14" s="17" t="s">
        <v>8403</v>
      </c>
    </row>
    <row r="15" spans="1:9" x14ac:dyDescent="0.35">
      <c r="A15" s="15" t="s">
        <v>8397</v>
      </c>
      <c r="B15" s="21">
        <f>B13-B14</f>
        <v>3982.4925000000003</v>
      </c>
      <c r="C15" s="21">
        <f>C13-C14</f>
        <v>491.75</v>
      </c>
      <c r="E15" s="15" t="s">
        <v>8408</v>
      </c>
      <c r="F15" s="21">
        <f>F3</f>
        <v>10</v>
      </c>
      <c r="G15" s="21">
        <f t="shared" ref="G15:I15" si="0">G3</f>
        <v>100</v>
      </c>
      <c r="H15" s="21">
        <f t="shared" si="0"/>
        <v>13</v>
      </c>
      <c r="I15" s="21">
        <f t="shared" si="0"/>
        <v>0</v>
      </c>
    </row>
    <row r="16" spans="1:9" x14ac:dyDescent="0.35">
      <c r="E16" s="15" t="s">
        <v>8409</v>
      </c>
      <c r="F16" s="21">
        <f>F4-F3</f>
        <v>1490</v>
      </c>
      <c r="G16" s="21">
        <f t="shared" ref="G16:I16" si="1">G4-G3</f>
        <v>1900</v>
      </c>
      <c r="H16" s="21">
        <f t="shared" si="1"/>
        <v>1703.5074999999999</v>
      </c>
      <c r="I16" s="21">
        <f t="shared" si="1"/>
        <v>9.25</v>
      </c>
    </row>
    <row r="17" spans="5:9" x14ac:dyDescent="0.35">
      <c r="E17" s="15" t="s">
        <v>8410</v>
      </c>
      <c r="F17" s="21">
        <f>F5-F4</f>
        <v>1500</v>
      </c>
      <c r="G17" s="21">
        <f t="shared" ref="G17:I17" si="2">G5-G4</f>
        <v>3000</v>
      </c>
      <c r="H17" s="21">
        <f t="shared" si="2"/>
        <v>1450.9925000000001</v>
      </c>
      <c r="I17" s="21">
        <f t="shared" si="2"/>
        <v>93.75</v>
      </c>
    </row>
    <row r="18" spans="5:9" x14ac:dyDescent="0.35">
      <c r="E18" s="15" t="s">
        <v>8411</v>
      </c>
      <c r="F18" s="21">
        <f>F6-F5</f>
        <v>2000</v>
      </c>
      <c r="G18" s="21">
        <f t="shared" ref="G18:I18" si="3">G6-G5</f>
        <v>5000</v>
      </c>
      <c r="H18" s="21">
        <f t="shared" si="3"/>
        <v>2531.5</v>
      </c>
      <c r="I18" s="21">
        <f t="shared" si="3"/>
        <v>398</v>
      </c>
    </row>
    <row r="19" spans="5:9" x14ac:dyDescent="0.35">
      <c r="E19" s="15" t="s">
        <v>8412</v>
      </c>
      <c r="F19" s="21">
        <f>F7-F6</f>
        <v>95000</v>
      </c>
      <c r="G19" s="21">
        <f t="shared" ref="G19:I19" si="4">G7-G6</f>
        <v>170000</v>
      </c>
      <c r="H19" s="21">
        <f t="shared" si="4"/>
        <v>94337</v>
      </c>
      <c r="I19" s="21">
        <f t="shared" si="4"/>
        <v>12020</v>
      </c>
    </row>
  </sheetData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9C8FC-D7EF-4B2D-9D11-8509BC2C9202}">
  <sheetPr codeName="Sheet9"/>
  <dimension ref="A1:T21"/>
  <sheetViews>
    <sheetView topLeftCell="C1" zoomScale="150" zoomScaleNormal="150" workbookViewId="0">
      <selection activeCell="E7" sqref="E7"/>
    </sheetView>
  </sheetViews>
  <sheetFormatPr defaultRowHeight="14.5" x14ac:dyDescent="0.35"/>
  <cols>
    <col min="2" max="2" width="59.453125" bestFit="1" customWidth="1"/>
    <col min="3" max="3" width="121.08984375" bestFit="1" customWidth="1"/>
    <col min="4" max="4" width="11.08984375" bestFit="1" customWidth="1"/>
    <col min="5" max="5" width="9.90625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x14ac:dyDescent="0.35">
      <c r="A2">
        <v>880</v>
      </c>
      <c r="B2" s="18" t="s">
        <v>881</v>
      </c>
      <c r="C2" s="18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 s="8">
        <v>14.13</v>
      </c>
      <c r="Q2" s="9" t="s">
        <v>8325</v>
      </c>
      <c r="R2" t="s">
        <v>8329</v>
      </c>
      <c r="S2" s="13">
        <v>41179.32104166667</v>
      </c>
      <c r="T2" s="13">
        <v>41212.32104166667</v>
      </c>
    </row>
    <row r="3" spans="1:20" x14ac:dyDescent="0.35">
      <c r="A3">
        <v>881</v>
      </c>
      <c r="B3" s="18" t="s">
        <v>882</v>
      </c>
      <c r="C3" s="18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 s="8">
        <v>30</v>
      </c>
      <c r="Q3" s="9" t="s">
        <v>8325</v>
      </c>
      <c r="R3" t="s">
        <v>8329</v>
      </c>
      <c r="S3" s="13">
        <v>40877.25099537037</v>
      </c>
      <c r="T3" s="13">
        <v>40922.25099537037</v>
      </c>
    </row>
    <row r="4" spans="1:20" x14ac:dyDescent="0.35">
      <c r="A4">
        <v>882</v>
      </c>
      <c r="B4" s="18" t="s">
        <v>883</v>
      </c>
      <c r="C4" s="18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 s="8">
        <v>21.57</v>
      </c>
      <c r="Q4" s="9" t="s">
        <v>8325</v>
      </c>
      <c r="R4" t="s">
        <v>8329</v>
      </c>
      <c r="S4" s="13">
        <v>40759.860532407409</v>
      </c>
      <c r="T4" s="13">
        <v>40792.860532407409</v>
      </c>
    </row>
    <row r="5" spans="1:20" x14ac:dyDescent="0.35">
      <c r="A5">
        <v>883</v>
      </c>
      <c r="B5" s="18" t="s">
        <v>884</v>
      </c>
      <c r="C5" s="18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 s="8">
        <v>83.38</v>
      </c>
      <c r="Q5" s="9" t="s">
        <v>8325</v>
      </c>
      <c r="R5" t="s">
        <v>8329</v>
      </c>
      <c r="S5" s="13">
        <v>42371.935590277775</v>
      </c>
      <c r="T5" s="13">
        <v>42431.935590277775</v>
      </c>
    </row>
    <row r="6" spans="1:20" x14ac:dyDescent="0.35">
      <c r="A6">
        <v>884</v>
      </c>
      <c r="B6" s="18" t="s">
        <v>885</v>
      </c>
      <c r="C6" s="18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 s="8">
        <v>10</v>
      </c>
      <c r="Q6" s="9" t="s">
        <v>8325</v>
      </c>
      <c r="R6" t="s">
        <v>8329</v>
      </c>
      <c r="S6" s="13">
        <v>40981.802615740737</v>
      </c>
      <c r="T6" s="13">
        <v>41041.104861111111</v>
      </c>
    </row>
    <row r="7" spans="1:20" x14ac:dyDescent="0.35">
      <c r="A7">
        <v>885</v>
      </c>
      <c r="B7" s="18" t="s">
        <v>886</v>
      </c>
      <c r="C7" s="18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 s="8">
        <v>35.71</v>
      </c>
      <c r="Q7" s="9" t="s">
        <v>8325</v>
      </c>
      <c r="R7" t="s">
        <v>8329</v>
      </c>
      <c r="S7" s="13">
        <v>42713.941099537042</v>
      </c>
      <c r="T7" s="13">
        <v>42734.941099537042</v>
      </c>
    </row>
    <row r="8" spans="1:20" x14ac:dyDescent="0.35">
      <c r="A8">
        <v>886</v>
      </c>
      <c r="B8" s="18" t="s">
        <v>887</v>
      </c>
      <c r="C8" s="18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 s="8">
        <v>29.29</v>
      </c>
      <c r="Q8" s="9" t="s">
        <v>8325</v>
      </c>
      <c r="R8" t="s">
        <v>8329</v>
      </c>
      <c r="S8" s="13">
        <v>42603.870520833334</v>
      </c>
      <c r="T8" s="13">
        <v>42628.870520833334</v>
      </c>
    </row>
    <row r="9" spans="1:20" x14ac:dyDescent="0.35">
      <c r="A9">
        <v>887</v>
      </c>
      <c r="B9" s="18" t="s">
        <v>888</v>
      </c>
      <c r="C9" s="18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 s="8">
        <v>0</v>
      </c>
      <c r="Q9" s="9" t="s">
        <v>8325</v>
      </c>
      <c r="R9" t="s">
        <v>8329</v>
      </c>
      <c r="S9" s="13">
        <v>41026.958969907406</v>
      </c>
      <c r="T9" s="13">
        <v>41056.958969907406</v>
      </c>
    </row>
    <row r="10" spans="1:20" x14ac:dyDescent="0.35">
      <c r="A10">
        <v>888</v>
      </c>
      <c r="B10" s="18" t="s">
        <v>889</v>
      </c>
      <c r="C10" s="18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 s="8">
        <v>18</v>
      </c>
      <c r="Q10" s="9" t="s">
        <v>8325</v>
      </c>
      <c r="R10" t="s">
        <v>8329</v>
      </c>
      <c r="S10" s="13">
        <v>40751.753298611111</v>
      </c>
      <c r="T10" s="13">
        <v>40787.25</v>
      </c>
    </row>
    <row r="11" spans="1:20" x14ac:dyDescent="0.35">
      <c r="A11">
        <v>889</v>
      </c>
      <c r="B11" s="18" t="s">
        <v>890</v>
      </c>
      <c r="C11" s="18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 s="8">
        <v>73.760000000000005</v>
      </c>
      <c r="Q11" s="9" t="s">
        <v>8325</v>
      </c>
      <c r="R11" t="s">
        <v>8329</v>
      </c>
      <c r="S11" s="13">
        <v>41887.784062500003</v>
      </c>
      <c r="T11" s="13">
        <v>41917.784062500003</v>
      </c>
    </row>
    <row r="12" spans="1:20" x14ac:dyDescent="0.35">
      <c r="A12">
        <v>890</v>
      </c>
      <c r="B12" s="18" t="s">
        <v>891</v>
      </c>
      <c r="C12" s="18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 s="8">
        <v>31.25</v>
      </c>
      <c r="Q12" s="9" t="s">
        <v>8325</v>
      </c>
      <c r="R12" t="s">
        <v>8329</v>
      </c>
      <c r="S12" s="13">
        <v>41569.698831018519</v>
      </c>
      <c r="T12" s="13">
        <v>41599.740497685183</v>
      </c>
    </row>
    <row r="13" spans="1:20" x14ac:dyDescent="0.35">
      <c r="A13">
        <v>891</v>
      </c>
      <c r="B13" s="18" t="s">
        <v>892</v>
      </c>
      <c r="C13" s="18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 s="8">
        <v>28.89</v>
      </c>
      <c r="Q13" s="9" t="s">
        <v>8325</v>
      </c>
      <c r="R13" t="s">
        <v>8329</v>
      </c>
      <c r="S13" s="13">
        <v>41842.031597222223</v>
      </c>
      <c r="T13" s="13">
        <v>41872.031597222223</v>
      </c>
    </row>
    <row r="14" spans="1:20" x14ac:dyDescent="0.35">
      <c r="A14">
        <v>892</v>
      </c>
      <c r="B14" s="18" t="s">
        <v>893</v>
      </c>
      <c r="C14" s="18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 s="8">
        <v>143.82</v>
      </c>
      <c r="Q14" s="9" t="s">
        <v>8325</v>
      </c>
      <c r="R14" t="s">
        <v>8329</v>
      </c>
      <c r="S14" s="13">
        <v>40304.20003472222</v>
      </c>
      <c r="T14" s="13">
        <v>40391.166666666664</v>
      </c>
    </row>
    <row r="15" spans="1:20" x14ac:dyDescent="0.35">
      <c r="A15">
        <v>893</v>
      </c>
      <c r="B15" s="18" t="s">
        <v>894</v>
      </c>
      <c r="C15" s="18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 s="8">
        <v>40</v>
      </c>
      <c r="Q15" s="9" t="s">
        <v>8325</v>
      </c>
      <c r="R15" t="s">
        <v>8329</v>
      </c>
      <c r="S15" s="13">
        <v>42065.897719907407</v>
      </c>
      <c r="T15" s="13">
        <v>42095.856053240743</v>
      </c>
    </row>
    <row r="16" spans="1:20" x14ac:dyDescent="0.35">
      <c r="A16">
        <v>894</v>
      </c>
      <c r="B16" s="18" t="s">
        <v>895</v>
      </c>
      <c r="C16" s="18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 s="8">
        <v>147.81</v>
      </c>
      <c r="Q16" s="9" t="s">
        <v>8325</v>
      </c>
      <c r="R16" t="s">
        <v>8329</v>
      </c>
      <c r="S16" s="13">
        <v>42496.981597222228</v>
      </c>
      <c r="T16" s="13">
        <v>42526.981597222228</v>
      </c>
    </row>
    <row r="17" spans="1:20" x14ac:dyDescent="0.35">
      <c r="A17">
        <v>895</v>
      </c>
      <c r="B17" s="18" t="s">
        <v>896</v>
      </c>
      <c r="C17" s="18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 s="8">
        <v>27.86</v>
      </c>
      <c r="Q17" s="9" t="s">
        <v>8325</v>
      </c>
      <c r="R17" t="s">
        <v>8329</v>
      </c>
      <c r="S17" s="13">
        <v>40431.127650462964</v>
      </c>
      <c r="T17" s="13">
        <v>40476.127650462964</v>
      </c>
    </row>
    <row r="18" spans="1:20" x14ac:dyDescent="0.35">
      <c r="A18">
        <v>896</v>
      </c>
      <c r="B18" s="18" t="s">
        <v>897</v>
      </c>
      <c r="C18" s="18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 s="8">
        <v>44.44</v>
      </c>
      <c r="Q18" s="9" t="s">
        <v>8325</v>
      </c>
      <c r="R18" t="s">
        <v>8329</v>
      </c>
      <c r="S18" s="13">
        <v>42218.872986111113</v>
      </c>
      <c r="T18" s="13">
        <v>42244.166666666672</v>
      </c>
    </row>
    <row r="19" spans="1:20" x14ac:dyDescent="0.35">
      <c r="A19">
        <v>897</v>
      </c>
      <c r="B19" s="18" t="s">
        <v>898</v>
      </c>
      <c r="C19" s="18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 s="8">
        <v>0</v>
      </c>
      <c r="Q19" s="9" t="s">
        <v>8325</v>
      </c>
      <c r="R19" t="s">
        <v>8329</v>
      </c>
      <c r="S19" s="13">
        <v>41211.688750000001</v>
      </c>
      <c r="T19" s="13">
        <v>41241.730416666665</v>
      </c>
    </row>
    <row r="20" spans="1:20" x14ac:dyDescent="0.35">
      <c r="A20">
        <v>898</v>
      </c>
      <c r="B20" s="18" t="s">
        <v>899</v>
      </c>
      <c r="C20" s="18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 s="8">
        <v>35</v>
      </c>
      <c r="Q20" s="9" t="s">
        <v>8325</v>
      </c>
      <c r="R20" t="s">
        <v>8329</v>
      </c>
      <c r="S20" s="13">
        <v>40878.758217592593</v>
      </c>
      <c r="T20" s="13">
        <v>40923.758217592593</v>
      </c>
    </row>
    <row r="21" spans="1:20" x14ac:dyDescent="0.35">
      <c r="A21">
        <v>899</v>
      </c>
      <c r="B21" s="18" t="s">
        <v>900</v>
      </c>
      <c r="C21" s="18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 s="8">
        <v>35</v>
      </c>
      <c r="Q21" s="9" t="s">
        <v>8325</v>
      </c>
      <c r="R21" t="s">
        <v>8329</v>
      </c>
      <c r="S21" s="13">
        <v>40646.099097222221</v>
      </c>
      <c r="T21" s="13">
        <v>40691.099097222221</v>
      </c>
    </row>
  </sheetData>
  <conditionalFormatting sqref="F1:F2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1">
    <cfRule type="colorScale" priority="2">
      <colorScale>
        <cfvo type="min"/>
        <cfvo type="percentile" val="90"/>
        <color rgb="FFFF0000"/>
        <color theme="8" tint="-0.249977111117893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1EFEF-BDA9-4E49-8E33-5368D1DCCC2B}">
  <sheetPr codeName="Sheet10"/>
  <dimension ref="A1:C6"/>
  <sheetViews>
    <sheetView zoomScale="150" zoomScaleNormal="150" workbookViewId="0">
      <selection activeCell="H25" sqref="H25"/>
    </sheetView>
  </sheetViews>
  <sheetFormatPr defaultRowHeight="14.5" x14ac:dyDescent="0.35"/>
  <cols>
    <col min="1" max="1" width="15" bestFit="1" customWidth="1"/>
    <col min="2" max="3" width="10.08984375" bestFit="1" customWidth="1"/>
  </cols>
  <sheetData>
    <row r="1" spans="1:3" x14ac:dyDescent="0.35">
      <c r="B1" s="17" t="s">
        <v>8384</v>
      </c>
      <c r="C1" s="17" t="s">
        <v>8385</v>
      </c>
    </row>
    <row r="2" spans="1:3" x14ac:dyDescent="0.35">
      <c r="A2" s="15" t="s">
        <v>8386</v>
      </c>
      <c r="B2" s="21">
        <f>AVERAGE('Succes. US Kickstarters Indie R'!D:D)</f>
        <v>4386.881928571428</v>
      </c>
      <c r="C2" s="21">
        <f>AVERAGE('Failed US Kickstarters Indie R'!D:D)</f>
        <v>5289</v>
      </c>
    </row>
    <row r="3" spans="1:3" x14ac:dyDescent="0.35">
      <c r="A3" s="15" t="s">
        <v>8387</v>
      </c>
      <c r="B3" s="21">
        <f>MEDIAN('Succes. US Kickstarters Indie R'!D:D)</f>
        <v>2500</v>
      </c>
      <c r="C3" s="21">
        <f>MEDIAN('Failed US Kickstarters Indie R'!D:D)</f>
        <v>3000</v>
      </c>
    </row>
    <row r="4" spans="1:3" x14ac:dyDescent="0.35">
      <c r="A4" s="15"/>
      <c r="B4" s="21"/>
      <c r="C4" s="20"/>
    </row>
    <row r="5" spans="1:3" x14ac:dyDescent="0.35">
      <c r="A5" s="15" t="s">
        <v>8388</v>
      </c>
      <c r="B5" s="21">
        <f>AVERAGE('Succes. US Kickstarters Indie R'!E:E)</f>
        <v>5447.2144285714276</v>
      </c>
      <c r="C5" s="21">
        <f>AVERAGE('Failed US Kickstarters Indie R'!E:E)</f>
        <v>1023.116</v>
      </c>
    </row>
    <row r="6" spans="1:3" x14ac:dyDescent="0.35">
      <c r="A6" s="15" t="s">
        <v>8389</v>
      </c>
      <c r="B6" s="21">
        <f>MEDIAN('Succes. US Kickstarters Indie R'!E:E)</f>
        <v>2832.4</v>
      </c>
      <c r="C6" s="21">
        <f>MEDIAN('Failed US Kickstarters Indie R'!E:E)</f>
        <v>202.5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Succes. US Kickstarters Indie R</vt:lpstr>
      <vt:lpstr>Descriptive Statistics</vt:lpstr>
      <vt:lpstr>Failed US Kickstarters Indie R</vt:lpstr>
      <vt:lpstr>Desc. Statistics Skill Indie R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 Paul Nduwayo Ntore</cp:lastModifiedBy>
  <dcterms:created xsi:type="dcterms:W3CDTF">2017-04-20T15:17:24Z</dcterms:created>
  <dcterms:modified xsi:type="dcterms:W3CDTF">2021-12-29T02:50:55Z</dcterms:modified>
</cp:coreProperties>
</file>