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KappaAnalysis" sheetId="1" state="visible" r:id="rId1"/>
    <sheet xmlns:r="http://schemas.openxmlformats.org/officeDocument/2006/relationships" name="kappa-3cat-S1" sheetId="2" state="visible" r:id="rId2"/>
    <sheet xmlns:r="http://schemas.openxmlformats.org/officeDocument/2006/relationships" name="kappa-3cat-S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0" fillId="2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F8" sqref="F8"/>
    </sheetView>
  </sheetViews>
  <sheetFormatPr baseColWidth="8" defaultRowHeight="14.5"/>
  <cols>
    <col width="20.54296875" customWidth="1" min="2" max="2"/>
  </cols>
  <sheetData>
    <row r="1">
      <c r="A1" s="2" t="inlineStr">
        <is>
          <t>&gt;&gt; Carbon sequestration per tonne biomass, min &amp; max</t>
        </is>
      </c>
    </row>
    <row r="2">
      <c r="B2" t="inlineStr">
        <is>
          <t>Min</t>
        </is>
      </c>
      <c r="C2">
        <f>MIN('kappa-3cat-S1'!B2:B28)</f>
        <v/>
      </c>
    </row>
    <row r="3">
      <c r="B3" t="inlineStr">
        <is>
          <t>Max</t>
        </is>
      </c>
      <c r="C3">
        <f>MAX('kappa-3cat-S1'!B2:B28)</f>
        <v/>
      </c>
    </row>
    <row r="5">
      <c r="A5" t="inlineStr">
        <is>
          <t>&gt;&gt; Magnitude of Other System Effects, relative to C-sink</t>
        </is>
      </c>
    </row>
    <row r="7">
      <c r="B7">
        <f>'kappa-3cat-S1'!A2</f>
        <v/>
      </c>
      <c r="C7">
        <f>IF('kappa-3cat-S1'!D2&lt;0,'kappa-3cat-S1'!D2/'kappa-3cat-S1'!B2,"")</f>
        <v/>
      </c>
      <c r="E7" t="inlineStr">
        <is>
          <t>Min</t>
        </is>
      </c>
      <c r="F7" s="5">
        <f>MIN(C7:C33)</f>
        <v/>
      </c>
    </row>
    <row r="8">
      <c r="B8">
        <f>'kappa-3cat-S1'!A3</f>
        <v/>
      </c>
      <c r="C8">
        <f>IF('kappa-3cat-S1'!D3&lt;0,'kappa-3cat-S1'!D3/'kappa-3cat-S1'!B3,"")</f>
        <v/>
      </c>
      <c r="E8" t="inlineStr">
        <is>
          <t>Max</t>
        </is>
      </c>
      <c r="F8" s="4">
        <f>MAX(C7:C33)</f>
        <v/>
      </c>
    </row>
    <row r="9">
      <c r="B9">
        <f>'kappa-3cat-S1'!A4</f>
        <v/>
      </c>
      <c r="C9">
        <f>IF('kappa-3cat-S1'!D4&lt;0,'kappa-3cat-S1'!D4/'kappa-3cat-S1'!B4,"")</f>
        <v/>
      </c>
    </row>
    <row r="10">
      <c r="B10">
        <f>'kappa-3cat-S1'!A5</f>
        <v/>
      </c>
      <c r="C10">
        <f>IF('kappa-3cat-S1'!D5&lt;0,'kappa-3cat-S1'!D5/'kappa-3cat-S1'!B5,"")</f>
        <v/>
      </c>
    </row>
    <row r="11">
      <c r="B11">
        <f>'kappa-3cat-S1'!A6</f>
        <v/>
      </c>
      <c r="C11">
        <f>IF('kappa-3cat-S1'!D6&lt;0,'kappa-3cat-S1'!D6/'kappa-3cat-S1'!B6,"")</f>
        <v/>
      </c>
    </row>
    <row r="12">
      <c r="B12">
        <f>'kappa-3cat-S1'!A7</f>
        <v/>
      </c>
      <c r="C12">
        <f>IF('kappa-3cat-S1'!D7&lt;0,'kappa-3cat-S1'!D7/'kappa-3cat-S1'!B7,"")</f>
        <v/>
      </c>
    </row>
    <row r="13">
      <c r="B13">
        <f>'kappa-3cat-S1'!A8</f>
        <v/>
      </c>
      <c r="C13">
        <f>IF('kappa-3cat-S1'!D8&lt;0,'kappa-3cat-S1'!D8/'kappa-3cat-S1'!B8,"")</f>
        <v/>
      </c>
    </row>
    <row r="14">
      <c r="B14">
        <f>'kappa-3cat-S1'!A9</f>
        <v/>
      </c>
      <c r="C14">
        <f>IF('kappa-3cat-S1'!D9&lt;0,'kappa-3cat-S1'!D9/'kappa-3cat-S1'!B9,"")</f>
        <v/>
      </c>
    </row>
    <row r="15">
      <c r="B15">
        <f>'kappa-3cat-S1'!A10</f>
        <v/>
      </c>
      <c r="C15">
        <f>IF('kappa-3cat-S1'!D10&lt;0,'kappa-3cat-S1'!D10/'kappa-3cat-S1'!B10,"")</f>
        <v/>
      </c>
    </row>
    <row r="16">
      <c r="B16">
        <f>'kappa-3cat-S1'!A11</f>
        <v/>
      </c>
      <c r="C16">
        <f>IF('kappa-3cat-S1'!D11&lt;0,'kappa-3cat-S1'!D11/'kappa-3cat-S1'!B11,"")</f>
        <v/>
      </c>
    </row>
    <row r="17">
      <c r="B17">
        <f>'kappa-3cat-S1'!A12</f>
        <v/>
      </c>
      <c r="C17">
        <f>IF('kappa-3cat-S1'!D12&lt;0,'kappa-3cat-S1'!D12/'kappa-3cat-S1'!B12,"")</f>
        <v/>
      </c>
    </row>
    <row r="18">
      <c r="B18">
        <f>'kappa-3cat-S1'!A13</f>
        <v/>
      </c>
      <c r="C18">
        <f>IF('kappa-3cat-S1'!D13&lt;0,'kappa-3cat-S1'!D13/'kappa-3cat-S1'!B13,"")</f>
        <v/>
      </c>
    </row>
    <row r="19">
      <c r="B19">
        <f>'kappa-3cat-S1'!A14</f>
        <v/>
      </c>
      <c r="C19">
        <f>IF('kappa-3cat-S1'!D14&lt;0,'kappa-3cat-S1'!D14/'kappa-3cat-S1'!B14,"")</f>
        <v/>
      </c>
    </row>
    <row r="20">
      <c r="B20">
        <f>'kappa-3cat-S1'!A15</f>
        <v/>
      </c>
      <c r="C20">
        <f>IF('kappa-3cat-S1'!D15&lt;0,'kappa-3cat-S1'!D15/'kappa-3cat-S1'!B15,"")</f>
        <v/>
      </c>
    </row>
    <row r="21">
      <c r="B21">
        <f>'kappa-3cat-S1'!A16</f>
        <v/>
      </c>
    </row>
    <row r="22">
      <c r="B22">
        <f>'kappa-3cat-S1'!A17</f>
        <v/>
      </c>
      <c r="C22">
        <f>IF('kappa-3cat-S1'!D17&lt;0,'kappa-3cat-S1'!D17/'kappa-3cat-S1'!B17,"")</f>
        <v/>
      </c>
    </row>
    <row r="23">
      <c r="B23">
        <f>'kappa-3cat-S1'!A18</f>
        <v/>
      </c>
      <c r="C23">
        <f>IF('kappa-3cat-S1'!D18&lt;0,'kappa-3cat-S1'!D18/'kappa-3cat-S1'!B18,"")</f>
        <v/>
      </c>
    </row>
    <row r="24">
      <c r="B24">
        <f>'kappa-3cat-S1'!A19</f>
        <v/>
      </c>
      <c r="C24">
        <f>IF('kappa-3cat-S1'!D19&lt;0,'kappa-3cat-S1'!D19/'kappa-3cat-S1'!B19,"")</f>
        <v/>
      </c>
    </row>
    <row r="25">
      <c r="B25">
        <f>'kappa-3cat-S1'!A20</f>
        <v/>
      </c>
      <c r="C25">
        <f>IF('kappa-3cat-S1'!D20&lt;0,'kappa-3cat-S1'!D20/'kappa-3cat-S1'!B20,"")</f>
        <v/>
      </c>
    </row>
    <row r="26">
      <c r="B26">
        <f>'kappa-3cat-S1'!A21</f>
        <v/>
      </c>
      <c r="C26">
        <f>IF('kappa-3cat-S1'!D21&lt;0,'kappa-3cat-S1'!D21/'kappa-3cat-S1'!B21,"")</f>
        <v/>
      </c>
    </row>
    <row r="27">
      <c r="B27">
        <f>'kappa-3cat-S1'!A22</f>
        <v/>
      </c>
    </row>
    <row r="28">
      <c r="B28">
        <f>'kappa-3cat-S1'!A23</f>
        <v/>
      </c>
      <c r="C28">
        <f>IF('kappa-3cat-S1'!D23&lt;0,'kappa-3cat-S1'!D23/'kappa-3cat-S1'!B23,"")</f>
        <v/>
      </c>
    </row>
    <row r="29">
      <c r="B29">
        <f>'kappa-3cat-S1'!A24</f>
        <v/>
      </c>
      <c r="C29">
        <f>IF('kappa-3cat-S1'!D24&lt;0,'kappa-3cat-S1'!D24/'kappa-3cat-S1'!B24,"")</f>
        <v/>
      </c>
    </row>
    <row r="30">
      <c r="B30">
        <f>'kappa-3cat-S1'!A25</f>
        <v/>
      </c>
      <c r="C30">
        <f>IF('kappa-3cat-S1'!D25&lt;0,'kappa-3cat-S1'!D25/'kappa-3cat-S1'!B25,"")</f>
        <v/>
      </c>
    </row>
    <row r="31">
      <c r="B31">
        <f>'kappa-3cat-S1'!A26</f>
        <v/>
      </c>
      <c r="C31">
        <f>IF('kappa-3cat-S1'!D26&lt;0,'kappa-3cat-S1'!D26/'kappa-3cat-S1'!B26,"")</f>
        <v/>
      </c>
    </row>
    <row r="32">
      <c r="B32">
        <f>'kappa-3cat-S1'!A27</f>
        <v/>
      </c>
      <c r="C32">
        <f>IF('kappa-3cat-S1'!D27&lt;0,'kappa-3cat-S1'!D27/'kappa-3cat-S1'!B27,"")</f>
        <v/>
      </c>
    </row>
    <row r="33">
      <c r="B33">
        <f>'kappa-3cat-S1'!A28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code</t>
        </is>
      </c>
      <c r="B1" s="6" t="inlineStr">
        <is>
          <t>Biochar C sequestration</t>
        </is>
      </c>
      <c r="C1" s="6" t="inlineStr">
        <is>
          <t>Energy substitutions</t>
        </is>
      </c>
      <c r="D1" s="6" t="inlineStr">
        <is>
          <t>Other system effects</t>
        </is>
      </c>
    </row>
    <row r="2">
      <c r="A2" s="6" t="inlineStr">
        <is>
          <t>01. PYR$_a$ – CHP</t>
        </is>
      </c>
      <c r="B2" t="n">
        <v>-492.8000000000001</v>
      </c>
      <c r="C2" t="n">
        <v>89.43398550605993</v>
      </c>
      <c r="D2" t="n">
        <v>-203.7219467635291</v>
      </c>
    </row>
    <row r="3">
      <c r="A3" s="6" t="inlineStr">
        <is>
          <t>02. PYR$_b$ – CHP</t>
        </is>
      </c>
      <c r="B3" t="n">
        <v>-844.8000000000001</v>
      </c>
      <c r="C3" t="n">
        <v>100.9512083045473</v>
      </c>
      <c r="D3" t="n">
        <v>-348.9440156147106</v>
      </c>
    </row>
    <row r="4">
      <c r="A4" s="6" t="inlineStr">
        <is>
          <t>03. PYR$_c$ – CHP</t>
        </is>
      </c>
      <c r="B4" t="n">
        <v>-492.8000000000001</v>
      </c>
      <c r="C4" t="n">
        <v>121.7872536911049</v>
      </c>
      <c r="D4" t="n">
        <v>-203.7219467635291</v>
      </c>
    </row>
    <row r="5">
      <c r="A5" s="6" t="inlineStr">
        <is>
          <t>04. PYR$_d$ – CHP</t>
        </is>
      </c>
      <c r="B5" t="n">
        <v>-844.8000000000001</v>
      </c>
      <c r="C5" t="n">
        <v>150.6183625185373</v>
      </c>
      <c r="D5" t="n">
        <v>-348.9440156147106</v>
      </c>
    </row>
    <row r="6">
      <c r="A6" s="6" t="inlineStr">
        <is>
          <t>05. B$_{1}$ - B$_4$</t>
        </is>
      </c>
      <c r="B6" t="n">
        <v>-508.819129146249</v>
      </c>
      <c r="C6" t="n">
        <v>112.2997296541159</v>
      </c>
      <c r="D6" t="n">
        <v>0.004051148902454289</v>
      </c>
    </row>
    <row r="7">
      <c r="A7" s="6" t="inlineStr">
        <is>
          <t>06. B$_{2}$ - B$_4$</t>
        </is>
      </c>
      <c r="B7" t="n">
        <v>-508.8191291462493</v>
      </c>
      <c r="C7" t="n">
        <v>151.3356291221835</v>
      </c>
      <c r="D7" t="n">
        <v>0.00405114890245431</v>
      </c>
    </row>
    <row r="8">
      <c r="A8" s="6" t="inlineStr">
        <is>
          <t>07. B$_{3}$ - B$_4$</t>
        </is>
      </c>
      <c r="B8" t="n">
        <v>-508.7947718169445</v>
      </c>
      <c r="C8" t="n">
        <v>128.2431171083534</v>
      </c>
      <c r="D8" t="n">
        <v>0.01011231070530633</v>
      </c>
    </row>
    <row r="9">
      <c r="A9" s="6" t="inlineStr">
        <is>
          <t>08. Offsite – Landfill</t>
        </is>
      </c>
      <c r="B9" t="n">
        <v>-594.0000000000001</v>
      </c>
      <c r="C9" t="n">
        <v>80.30065161143028</v>
      </c>
      <c r="D9" t="n">
        <v>-84.13171433692712</v>
      </c>
    </row>
    <row r="10">
      <c r="A10" s="6" t="inlineStr">
        <is>
          <t>09. Onsite – Landfill</t>
        </is>
      </c>
      <c r="B10" t="n">
        <v>-594.0000000000001</v>
      </c>
      <c r="C10" t="n">
        <v>80.30065161143038</v>
      </c>
      <c r="D10" t="n">
        <v>-140.9945939248518</v>
      </c>
    </row>
    <row r="11">
      <c r="A11" s="6" t="inlineStr">
        <is>
          <t>10. Tree GWS – Ref</t>
        </is>
      </c>
      <c r="B11" t="n">
        <v>-512.4282511204287</v>
      </c>
      <c r="C11" t="n">
        <v>57.93328648627936</v>
      </c>
      <c r="D11" t="n">
        <v>-147.752854036253</v>
      </c>
    </row>
    <row r="12">
      <c r="A12" s="6" t="inlineStr">
        <is>
          <t>11. Soil GWS – Ref</t>
        </is>
      </c>
      <c r="B12" t="n">
        <v>-512.6000266329885</v>
      </c>
      <c r="C12" t="n">
        <v>57.93329157365439</v>
      </c>
      <c r="D12" t="n">
        <v>-478.3924889528378</v>
      </c>
    </row>
    <row r="13">
      <c r="A13" s="6" t="inlineStr">
        <is>
          <t>12. Roof GWS – Ref</t>
        </is>
      </c>
      <c r="B13" t="n">
        <v>-512.5999887244838</v>
      </c>
      <c r="C13" t="n">
        <v>57.93328728929168</v>
      </c>
      <c r="D13" t="n">
        <v>-566.567936788306</v>
      </c>
    </row>
    <row r="14">
      <c r="A14" s="6" t="inlineStr">
        <is>
          <t>13. Charcrete GWS – Ref</t>
        </is>
      </c>
      <c r="B14" t="n">
        <v>-597.941693387728</v>
      </c>
      <c r="C14" t="n">
        <v>57.93329115258015</v>
      </c>
      <c r="D14" t="n">
        <v>424.7191691164268</v>
      </c>
    </row>
    <row r="15">
      <c r="A15" s="6" t="inlineStr">
        <is>
          <t>14. Biofilm GWS – Ref</t>
        </is>
      </c>
      <c r="B15" t="n">
        <v>-512.599995996384</v>
      </c>
      <c r="C15" t="n">
        <v>57.93328811115103</v>
      </c>
      <c r="D15" t="n">
        <v>-334.3737852848362</v>
      </c>
    </row>
    <row r="16">
      <c r="A16" s="6" t="inlineStr">
        <is>
          <t>15. Steel GWS – Ref</t>
        </is>
      </c>
      <c r="B16" t="n">
        <v>0</v>
      </c>
      <c r="C16" t="n">
        <v>57.93329029366125</v>
      </c>
      <c r="D16" t="n">
        <v>-436.7266081588407</v>
      </c>
    </row>
    <row r="17">
      <c r="A17" s="6" t="inlineStr">
        <is>
          <t>16. Tree WPS – Ref</t>
        </is>
      </c>
      <c r="B17" t="n">
        <v>-684.9333405497453</v>
      </c>
      <c r="C17" t="n">
        <v>35.38469589131425</v>
      </c>
      <c r="D17" t="n">
        <v>26.99744822137932</v>
      </c>
    </row>
    <row r="18">
      <c r="A18" s="6" t="inlineStr">
        <is>
          <t>17. Soil WPS – Ref</t>
        </is>
      </c>
      <c r="B18" t="n">
        <v>-684.933327020453</v>
      </c>
      <c r="C18" t="n">
        <v>35.38469519237046</v>
      </c>
      <c r="D18" t="n">
        <v>-135.9411344270205</v>
      </c>
    </row>
    <row r="19">
      <c r="A19" s="6" t="inlineStr">
        <is>
          <t>18. Roof WPS – Ref</t>
        </is>
      </c>
      <c r="B19" t="n">
        <v>-684.9333347018337</v>
      </c>
      <c r="C19" t="n">
        <v>35.38469558920231</v>
      </c>
      <c r="D19" t="n">
        <v>-174.5661136739689</v>
      </c>
    </row>
    <row r="20">
      <c r="A20" s="6" t="inlineStr">
        <is>
          <t>19. Charcrete WPS – Ref</t>
        </is>
      </c>
      <c r="B20" t="n">
        <v>-813.3583696810227</v>
      </c>
      <c r="C20" t="n">
        <v>35.38469709978915</v>
      </c>
      <c r="D20" t="n">
        <v>491.7964402592374</v>
      </c>
    </row>
    <row r="21">
      <c r="A21" s="6" t="inlineStr">
        <is>
          <t>20. Biofilm WPS – Ref</t>
        </is>
      </c>
      <c r="B21" t="n">
        <v>-684.9333279837235</v>
      </c>
      <c r="C21" t="n">
        <v>35.38469524213453</v>
      </c>
      <c r="D21" t="n">
        <v>-63.16010494347116</v>
      </c>
    </row>
    <row r="22">
      <c r="A22" s="6" t="inlineStr">
        <is>
          <t>21. Steel WPS – Ref</t>
        </is>
      </c>
      <c r="B22" t="n">
        <v>0</v>
      </c>
      <c r="C22" t="n">
        <v>35.3846946134546</v>
      </c>
      <c r="D22" t="n">
        <v>-538.3563040027324</v>
      </c>
    </row>
    <row r="23">
      <c r="A23" s="6" t="inlineStr">
        <is>
          <t>22. Tree LRS – Ref</t>
        </is>
      </c>
      <c r="B23" t="n">
        <v>-671.7169596172103</v>
      </c>
      <c r="C23" t="n">
        <v>-60.67351848309355</v>
      </c>
      <c r="D23" t="n">
        <v>-134.4314994456208</v>
      </c>
    </row>
    <row r="24">
      <c r="A24" s="6" t="inlineStr">
        <is>
          <t>23. Soil LRS – Ref</t>
        </is>
      </c>
      <c r="B24" t="n">
        <v>-671.7333198193435</v>
      </c>
      <c r="C24" t="n">
        <v>-60.67351559159047</v>
      </c>
      <c r="D24" t="n">
        <v>-545.1789967808479</v>
      </c>
    </row>
    <row r="25">
      <c r="A25" s="6" t="inlineStr">
        <is>
          <t>24. Roof LRS – Ref</t>
        </is>
      </c>
      <c r="B25" t="n">
        <v>-671.733319595941</v>
      </c>
      <c r="C25" t="n">
        <v>-60.67351557141193</v>
      </c>
      <c r="D25" t="n">
        <v>-657.5924057252981</v>
      </c>
    </row>
    <row r="26">
      <c r="A26" s="6" t="inlineStr">
        <is>
          <t>25. Charcrete LRS – Ref</t>
        </is>
      </c>
      <c r="B26" t="n">
        <v>-796.8583689436635</v>
      </c>
      <c r="C26" t="n">
        <v>-60.67351952362843</v>
      </c>
      <c r="D26" t="n">
        <v>490.4769313240429</v>
      </c>
    </row>
    <row r="27">
      <c r="A27" s="6" t="inlineStr">
        <is>
          <t>26. Biofilm LRS – Ref</t>
        </is>
      </c>
      <c r="B27" t="n">
        <v>-671.7333280868207</v>
      </c>
      <c r="C27" t="n">
        <v>-60.6735163383406</v>
      </c>
      <c r="D27" t="n">
        <v>-367.4801760872679</v>
      </c>
    </row>
    <row r="28">
      <c r="A28" s="6" t="inlineStr">
        <is>
          <t xml:space="preserve">27. Steel LRS – Ref </t>
        </is>
      </c>
      <c r="B28" t="n">
        <v>-1.13686837721616e-13</v>
      </c>
      <c r="C28" t="n">
        <v>-60.67351526035422</v>
      </c>
      <c r="D28" t="n">
        <v>-523.9243739798432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code</t>
        </is>
      </c>
      <c r="B1" s="6" t="inlineStr">
        <is>
          <t>Biochar C sequestration</t>
        </is>
      </c>
      <c r="C1" s="6" t="inlineStr">
        <is>
          <t>Energy substitutions</t>
        </is>
      </c>
      <c r="D1" s="6" t="inlineStr">
        <is>
          <t>Other system effects</t>
        </is>
      </c>
    </row>
    <row r="2">
      <c r="A2" s="6" t="inlineStr">
        <is>
          <t>01. PYR$_a$ – CHP</t>
        </is>
      </c>
      <c r="B2" t="n">
        <v>-492.8000000000001</v>
      </c>
      <c r="C2" t="n">
        <v>584.4138619363894</v>
      </c>
      <c r="D2" t="n">
        <v>-203.7219467635291</v>
      </c>
    </row>
    <row r="3">
      <c r="A3" s="6" t="inlineStr">
        <is>
          <t>02. PYR$_b$ – CHP</t>
        </is>
      </c>
      <c r="B3" t="n">
        <v>-844.8000000000001</v>
      </c>
      <c r="C3" t="n">
        <v>742.7260470610747</v>
      </c>
      <c r="D3" t="n">
        <v>-348.9440156147106</v>
      </c>
    </row>
    <row r="4">
      <c r="A4" s="6" t="inlineStr">
        <is>
          <t>03. PYR$_c$ – CHP</t>
        </is>
      </c>
      <c r="B4" t="n">
        <v>-492.8000000000001</v>
      </c>
      <c r="C4" t="n">
        <v>794.0376265366813</v>
      </c>
      <c r="D4" t="n">
        <v>-203.7219467635291</v>
      </c>
    </row>
    <row r="5">
      <c r="A5" s="6" t="inlineStr">
        <is>
          <t>04. PYR$_d$ – CHP</t>
        </is>
      </c>
      <c r="B5" t="n">
        <v>-844.8000000000001</v>
      </c>
      <c r="C5" t="n">
        <v>984.1512191407089</v>
      </c>
      <c r="D5" t="n">
        <v>-348.9440156147106</v>
      </c>
    </row>
    <row r="6">
      <c r="A6" s="6" t="inlineStr">
        <is>
          <t>05. B$_{1}$ - B$_4$</t>
        </is>
      </c>
      <c r="B6" t="n">
        <v>-508.819129146249</v>
      </c>
      <c r="C6" t="n">
        <v>626.5101054443769</v>
      </c>
      <c r="D6" t="n">
        <v>0.004051148902454289</v>
      </c>
    </row>
    <row r="7">
      <c r="A7" s="6" t="inlineStr">
        <is>
          <t>06. B$_{2}$ - B$_4$</t>
        </is>
      </c>
      <c r="B7" t="n">
        <v>-508.8191291462493</v>
      </c>
      <c r="C7" t="n">
        <v>1015.839251373878</v>
      </c>
      <c r="D7" t="n">
        <v>0.00405114890245431</v>
      </c>
    </row>
    <row r="8">
      <c r="A8" s="6" t="inlineStr">
        <is>
          <t>07. B$_{3}$ - B$_4$</t>
        </is>
      </c>
      <c r="B8" t="n">
        <v>-508.7947718169445</v>
      </c>
      <c r="C8" t="n">
        <v>688.7177032507175</v>
      </c>
      <c r="D8" t="n">
        <v>0.01011231070530633</v>
      </c>
    </row>
    <row r="9">
      <c r="A9" s="6" t="inlineStr">
        <is>
          <t>08. Offsite – Landfill</t>
        </is>
      </c>
      <c r="B9" t="n">
        <v>-594.0000000000001</v>
      </c>
      <c r="C9" t="n">
        <v>660.6361094325166</v>
      </c>
      <c r="D9" t="n">
        <v>80.87523927291468</v>
      </c>
    </row>
    <row r="10">
      <c r="A10" s="6" t="inlineStr">
        <is>
          <t>09. Onsite – Landfill</t>
        </is>
      </c>
      <c r="B10" t="n">
        <v>-594.0000000000001</v>
      </c>
      <c r="C10" t="n">
        <v>660.6361094325164</v>
      </c>
      <c r="D10" t="n">
        <v>24.30174333677317</v>
      </c>
    </row>
    <row r="11">
      <c r="A11" s="6" t="inlineStr">
        <is>
          <t>10. Tree GWS – Ref</t>
        </is>
      </c>
      <c r="B11" t="n">
        <v>-512.4282511204287</v>
      </c>
      <c r="C11" t="n">
        <v>616.3150325566583</v>
      </c>
      <c r="D11" t="n">
        <v>-155.461575422046</v>
      </c>
    </row>
    <row r="12">
      <c r="A12" s="6" t="inlineStr">
        <is>
          <t>11. Soil GWS – Ref</t>
        </is>
      </c>
      <c r="B12" t="n">
        <v>-512.6000266329885</v>
      </c>
      <c r="C12" t="n">
        <v>616.3150866779772</v>
      </c>
      <c r="D12" t="n">
        <v>-479.5691280305802</v>
      </c>
    </row>
    <row r="13">
      <c r="A13" s="6" t="inlineStr">
        <is>
          <t>12. Roof GWS – Ref</t>
        </is>
      </c>
      <c r="B13" t="n">
        <v>-512.5999887244838</v>
      </c>
      <c r="C13" t="n">
        <v>616.3150410993906</v>
      </c>
      <c r="D13" t="n">
        <v>-565.2323174282002</v>
      </c>
    </row>
    <row r="14">
      <c r="A14" s="6" t="inlineStr">
        <is>
          <t>13. Charcrete GWS – Ref</t>
        </is>
      </c>
      <c r="B14" t="n">
        <v>-597.941693387728</v>
      </c>
      <c r="C14" t="n">
        <v>616.3150821984382</v>
      </c>
      <c r="D14" t="n">
        <v>434.1740810144865</v>
      </c>
    </row>
    <row r="15">
      <c r="A15" s="6" t="inlineStr">
        <is>
          <t>14. Biofilm GWS – Ref</t>
        </is>
      </c>
      <c r="B15" t="n">
        <v>-512.599995996384</v>
      </c>
      <c r="C15" t="n">
        <v>616.3150498426265</v>
      </c>
      <c r="D15" t="n">
        <v>-260.1195383040083</v>
      </c>
    </row>
    <row r="16">
      <c r="A16" s="6" t="inlineStr">
        <is>
          <t>15. Steel GWS – Ref</t>
        </is>
      </c>
      <c r="B16" t="n">
        <v>0</v>
      </c>
      <c r="C16" t="n">
        <v>616.3150730609498</v>
      </c>
      <c r="D16" t="n">
        <v>-436.4235503818738</v>
      </c>
    </row>
    <row r="17">
      <c r="A17" s="6" t="inlineStr">
        <is>
          <t>16. Tree WPS – Ref</t>
        </is>
      </c>
      <c r="B17" t="n">
        <v>-684.9333405497453</v>
      </c>
      <c r="C17" t="n">
        <v>441.6906946767755</v>
      </c>
      <c r="D17" t="n">
        <v>257.8767155243956</v>
      </c>
    </row>
    <row r="18">
      <c r="A18" s="6" t="inlineStr">
        <is>
          <t>17. Soil WPS – Ref</t>
        </is>
      </c>
      <c r="B18" t="n">
        <v>-684.933327020453</v>
      </c>
      <c r="C18" t="n">
        <v>441.6906859521852</v>
      </c>
      <c r="D18" t="n">
        <v>97.67110737001283</v>
      </c>
    </row>
    <row r="19">
      <c r="A19" s="6" t="inlineStr">
        <is>
          <t>18. Roof WPS – Ref</t>
        </is>
      </c>
      <c r="B19" t="n">
        <v>-684.9333347018337</v>
      </c>
      <c r="C19" t="n">
        <v>441.6906909056495</v>
      </c>
      <c r="D19" t="n">
        <v>60.73709558200521</v>
      </c>
    </row>
    <row r="20">
      <c r="A20" s="6" t="inlineStr">
        <is>
          <t>19. Charcrete WPS – Ref</t>
        </is>
      </c>
      <c r="B20" t="n">
        <v>-813.3583696810227</v>
      </c>
      <c r="C20" t="n">
        <v>441.6907097616049</v>
      </c>
      <c r="D20" t="n">
        <v>736.9307339739588</v>
      </c>
    </row>
    <row r="21">
      <c r="A21" s="6" t="inlineStr">
        <is>
          <t>20. Biofilm WPS – Ref</t>
        </is>
      </c>
      <c r="B21" t="n">
        <v>-684.9333279837235</v>
      </c>
      <c r="C21" t="n">
        <v>441.6906865733669</v>
      </c>
      <c r="D21" t="n">
        <v>207.3898967002453</v>
      </c>
    </row>
    <row r="22">
      <c r="A22" s="6" t="inlineStr">
        <is>
          <t>21. Steel WPS – Ref</t>
        </is>
      </c>
      <c r="B22" t="n">
        <v>0</v>
      </c>
      <c r="C22" t="n">
        <v>441.6906787258509</v>
      </c>
      <c r="D22" t="n">
        <v>-303.9481652767761</v>
      </c>
    </row>
    <row r="23">
      <c r="A23" s="6" t="inlineStr">
        <is>
          <t>22. Tree LRS – Ref</t>
        </is>
      </c>
      <c r="B23" t="n">
        <v>-671.7169596172103</v>
      </c>
      <c r="C23" t="n">
        <v>-469.87741514347</v>
      </c>
      <c r="D23" t="n">
        <v>-91.75574591965628</v>
      </c>
    </row>
    <row r="24">
      <c r="A24" s="6" t="inlineStr">
        <is>
          <t>23. Soil LRS – Ref</t>
        </is>
      </c>
      <c r="B24" t="n">
        <v>-671.7333198193435</v>
      </c>
      <c r="C24" t="n">
        <v>-469.8773927506363</v>
      </c>
      <c r="D24" t="n">
        <v>-494.0892723659015</v>
      </c>
    </row>
    <row r="25">
      <c r="A25" s="6" t="inlineStr">
        <is>
          <t>24. Roof LRS – Ref</t>
        </is>
      </c>
      <c r="B25" t="n">
        <v>-671.733319595941</v>
      </c>
      <c r="C25" t="n">
        <v>-469.8773925943657</v>
      </c>
      <c r="D25" t="n">
        <v>-603.6633615802211</v>
      </c>
    </row>
    <row r="26">
      <c r="A26" s="6" t="inlineStr">
        <is>
          <t>25. Charcrete LRS – Ref</t>
        </is>
      </c>
      <c r="B26" t="n">
        <v>-796.8583689436635</v>
      </c>
      <c r="C26" t="n">
        <v>-469.877423201744</v>
      </c>
      <c r="D26" t="n">
        <v>551.8409555501875</v>
      </c>
    </row>
    <row r="27">
      <c r="A27" s="6" t="inlineStr">
        <is>
          <t>26. Biofilm LRS – Ref</t>
        </is>
      </c>
      <c r="B27" t="n">
        <v>-671.7333280868207</v>
      </c>
      <c r="C27" t="n">
        <v>-469.877398533736</v>
      </c>
      <c r="D27" t="n">
        <v>-222.5688101051185</v>
      </c>
    </row>
    <row r="28">
      <c r="A28" s="6" t="inlineStr">
        <is>
          <t xml:space="preserve">27. Steel LRS – Ref </t>
        </is>
      </c>
      <c r="B28" t="n">
        <v>-1.13686837721616e-13</v>
      </c>
      <c r="C28" t="n">
        <v>-469.8773901854242</v>
      </c>
      <c r="D28" t="n">
        <v>-471.0938219647248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2021-08-25T09:39:19Z</dcterms:created>
  <dcterms:modified xmlns:dcterms="http://purl.org/dc/terms/" xmlns:xsi="http://www.w3.org/2001/XMLSchema-instance" xsi:type="dcterms:W3CDTF">2021-08-25T09:49:24Z</dcterms:modified>
  <cp:lastModifiedBy>Elias Sebastian Azzi</cp:lastModifiedBy>
</cp:coreProperties>
</file>