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13_ncr:1_{32B85678-FB01-4C0C-B3B0-D607EE133369}" xr6:coauthVersionLast="47" xr6:coauthVersionMax="47" xr10:uidLastSave="{00000000-0000-0000-0000-000000000000}"/>
  <bookViews>
    <workbookView xWindow="-2550" yWindow="-16297" windowWidth="28995" windowHeight="15675" tabRatio="758" activeTab="7" xr2:uid="{00000000-000D-0000-FFFF-FFFF00000000}"/>
  </bookViews>
  <sheets>
    <sheet name="表紙" sheetId="69" r:id="rId1"/>
    <sheet name="改訂履歴" sheetId="70" r:id="rId2"/>
    <sheet name="画面イメージ　登録" sheetId="62" r:id="rId3"/>
    <sheet name="画面イメージ 更新" sheetId="72" r:id="rId4"/>
    <sheet name="IO関連" sheetId="64" r:id="rId5"/>
    <sheet name="画面項目　登録" sheetId="65" r:id="rId6"/>
    <sheet name="画面項目　更新" sheetId="73" r:id="rId7"/>
    <sheet name="イベント処理" sheetId="71" r:id="rId8"/>
  </sheets>
  <definedNames>
    <definedName name="_xlnm.Print_Titles" localSheetId="7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73" l="1"/>
  <c r="A53" i="73"/>
  <c r="A52" i="73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T2" i="73"/>
  <c r="AF2" i="73"/>
  <c r="R2" i="73"/>
  <c r="AT1" i="73"/>
  <c r="AF1" i="73"/>
  <c r="R1" i="73"/>
  <c r="AQ2" i="72" l="1"/>
  <c r="AC2" i="72"/>
  <c r="O2" i="72"/>
  <c r="AQ1" i="72"/>
  <c r="AC1" i="72"/>
  <c r="O1" i="72"/>
  <c r="M116" i="71"/>
  <c r="M115" i="71"/>
  <c r="M114" i="71"/>
  <c r="M113" i="71"/>
  <c r="M112" i="71"/>
  <c r="M111" i="71"/>
  <c r="M110" i="71"/>
  <c r="M109" i="71"/>
  <c r="M66" i="71"/>
  <c r="M71" i="71"/>
  <c r="M70" i="71"/>
  <c r="M69" i="71"/>
  <c r="M68" i="71"/>
  <c r="M67" i="71"/>
  <c r="O2" i="62" l="1"/>
  <c r="AQ2" i="71"/>
  <c r="AQ1" i="71"/>
  <c r="AT1" i="65"/>
  <c r="AC1" i="64" l="1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<sst xmlns="http://schemas.openxmlformats.org/spreadsheetml/2006/main" count="299" uniqueCount="153">
  <si>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</si>
  <si>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</si>
  <si>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</si>
  <si>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</si>
  <si>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</si>
  <si>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</si>
  <si>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</si>
  <si>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</si>
  <si>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</si>
  <si>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</si>
  <si>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</si>
  <si>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</si>
  <si>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</si>
  <si>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</si>
  <si>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</si>
  <si>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</si>
  <si>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</si>
  <si>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</si>
  <si>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</si>
  <si>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</si>
  <si>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</si>
  <si>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</si>
  <si>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</si>
  <si>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</si>
  <si>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</si>
  <si>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</si>
  <si>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</si>
  <si>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</si>
  <si>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</si>
  <si>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</si>
  <si>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</si>
  <si>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</si>
  <si>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</si>
  <si>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</si>
  <si>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</si>
  <si>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</si>
  <si>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</si>
  <si>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</si>
  <si>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</si>
  <si>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</si>
  <si>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</si>
  <si>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</si>
  <si>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</si>
  <si>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</si>
  <si>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</si>
  <si>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</si>
  <si>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</si>
  <si>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</si>
  <si>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</si>
  <si>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</si>
  <si>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</si>
  <si>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</si>
  <si>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</si>
  <si>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</si>
  <si>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</si>
  <si>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</si>
  <si>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</si>
  <si>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</si>
  <si>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</si>
  <si>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</si>
  <si>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</si>
  <si>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</si>
  <si>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</si>
  <si>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更新</t>
    <rPh sb="0" eb="2">
      <t>コウシン</t>
    </rPh>
    <phoneticPr fontId="11"/>
  </si>
  <si>
    <t>閉じる</t>
    <rPh sb="0" eb="1">
      <t>ト</t>
    </rPh>
    <phoneticPr fontId="11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</si>
  <si>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</si>
  <si>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</si>
  <si>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</si>
  <si>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</si>
  <si>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</si>
  <si>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</si>
  <si>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自動採番</t>
    <rPh sb="0" eb="2">
      <t>ジドウ</t>
    </rPh>
    <rPh sb="2" eb="4">
      <t>サイバン</t>
    </rPh>
    <phoneticPr fontId="2"/>
  </si>
  <si>
    <t>登録</t>
    <rPh sb="0" eb="2">
      <t>トウロク</t>
    </rPh>
    <phoneticPr fontId="11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</si>
  <si>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</si>
  <si>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</si>
  <si>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</si>
  <si>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</si>
  <si>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 xml:space="preserve">= </t>
    <phoneticPr fontId="13" type="noConversion"/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</si>
  <si>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</si>
  <si>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</si>
  <si>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</si>
  <si>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</si>
  <si>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</si>
  <si>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</si>
  <si>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</si>
  <si>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エラーチェック</t>
    <phoneticPr fontId="11"/>
  </si>
  <si>
    <t>1.3.エラーチェック</t>
    <phoneticPr fontId="13" type="noConversion"/>
  </si>
  <si>
    <t>更新テーブル</t>
    <rPh sb="0" eb="2">
      <t>コウシン</t>
    </rPh>
    <phoneticPr fontId="11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</si>
  <si>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</si>
  <si>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</si>
  <si>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在庫管理システム</t>
    <rPh sb="0" eb="2">
      <t>ザイコ</t>
    </rPh>
    <rPh sb="2" eb="4">
      <t>カンリ</t>
    </rPh>
    <phoneticPr fontId="2"/>
  </si>
  <si>
    <t>在庫更新</t>
    <rPh sb="0" eb="2">
      <t>ザイコ</t>
    </rPh>
    <rPh sb="2" eb="4">
      <t>コウシン</t>
    </rPh>
    <phoneticPr fontId="2"/>
  </si>
  <si>
    <t>新規作成</t>
    <rPh sb="0" eb="4">
      <t>シンキサクセイ</t>
    </rPh>
    <phoneticPr fontId="2"/>
  </si>
  <si>
    <t>新規作成</t>
    <rPh sb="0" eb="2">
      <t>シンキ</t>
    </rPh>
    <rPh sb="2" eb="4">
      <t>サクセイ</t>
    </rPh>
    <phoneticPr fontId="2"/>
  </si>
  <si>
    <t>閉じるボタン</t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</si>
  <si>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</si>
  <si>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</si>
  <si>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</si>
  <si>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</si>
  <si>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</si>
  <si>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登録</t>
    <phoneticPr fontId="2"/>
  </si>
  <si>
    <t>t_stock</t>
    <phoneticPr fontId="11"/>
  </si>
  <si>
    <t>在庫情報</t>
    <phoneticPr fontId="11"/>
  </si>
  <si>
    <t>在庫情報</t>
    <rPh sb="0" eb="2">
      <t>ザイコ</t>
    </rPh>
    <rPh sb="2" eb="4">
      <t>ジョウホウ</t>
    </rPh>
    <phoneticPr fontId="2"/>
  </si>
  <si>
    <r>
      <t>張</t>
    </r>
    <r>
      <rPr>
        <sz val="10"/>
        <rFont val="Microsoft YaHei"/>
        <family val="3"/>
        <charset val="134"/>
      </rPr>
      <t>卓群</t>
    </r>
    <rPh sb="0" eb="1">
      <t>チョウ</t>
    </rPh>
    <rPh sb="1" eb="2">
      <t>タク</t>
    </rPh>
    <rPh sb="2" eb="3">
      <t>グン</t>
    </rPh>
    <phoneticPr fontId="2"/>
  </si>
  <si>
    <t>張卓群</t>
    <rPh sb="0" eb="1">
      <t>チョウ</t>
    </rPh>
    <rPh sb="1" eb="2">
      <t>タク</t>
    </rPh>
    <rPh sb="2" eb="3">
      <t>グン</t>
    </rPh>
    <phoneticPr fontId="2"/>
  </si>
  <si>
    <t>在庫情報</t>
    <rPh sb="0" eb="2">
      <t>ｻﾞｲｺ</t>
    </rPh>
    <rPh sb="2" eb="4">
      <t>ｼﾞｮｳﾎｳ</t>
    </rPh>
    <phoneticPr fontId="13" type="noConversion"/>
  </si>
  <si>
    <t>t_stock</t>
    <phoneticPr fontId="13" type="noConversion"/>
  </si>
  <si>
    <t>在庫商品ID</t>
    <phoneticPr fontId="13" type="noConversion"/>
  </si>
  <si>
    <t>在庫商品名称</t>
    <phoneticPr fontId="13" type="noConversion"/>
  </si>
  <si>
    <t>単位ID</t>
    <phoneticPr fontId="13" type="noConversion"/>
  </si>
  <si>
    <t>在庫数量</t>
    <phoneticPr fontId="13" type="noConversion"/>
  </si>
  <si>
    <t>在庫商品id</t>
    <rPh sb="0" eb="2">
      <t>ｻﾞｲｺ</t>
    </rPh>
    <rPh sb="2" eb="4">
      <t>ｼｮｳﾋﾝ</t>
    </rPh>
    <phoneticPr fontId="13" type="noConversion"/>
  </si>
  <si>
    <t>入力引数.</t>
    <phoneticPr fontId="13" type="noConversion"/>
  </si>
  <si>
    <t>登録ボタン押下時、在庫商品名称　or　単位がNULL値だった場合エラー表示</t>
    <rPh sb="0" eb="2">
      <t>ﾄｳﾛｸ</t>
    </rPh>
    <rPh sb="5" eb="7">
      <t>ｵｳｶ</t>
    </rPh>
    <rPh sb="7" eb="8">
      <t>ｼﾞ</t>
    </rPh>
    <rPh sb="9" eb="11">
      <t>ｻﾞｲｺ</t>
    </rPh>
    <rPh sb="11" eb="13">
      <t>ｼｮｳﾋﾝ</t>
    </rPh>
    <rPh sb="13" eb="15">
      <t>ﾒｲｼｮｳ</t>
    </rPh>
    <rPh sb="19" eb="21">
      <t>ﾀﾝｲ</t>
    </rPh>
    <rPh sb="26" eb="27">
      <t>ｱﾀｲ</t>
    </rPh>
    <rPh sb="30" eb="32">
      <t>ﾊﾞｱｲ</t>
    </rPh>
    <rPh sb="35" eb="37">
      <t>ﾋｮｳｼﾞ</t>
    </rPh>
    <phoneticPr fontId="13" type="noConversion"/>
  </si>
  <si>
    <t>更新ボタン押下時、在庫商品名称　or　単位がNULL値だった場合エラー表示</t>
    <phoneticPr fontId="13" type="noConversion"/>
  </si>
  <si>
    <t>2.1「登録」ボタン押下時、在庫情報一覧画面へ遷移</t>
    <rPh sb="4" eb="6">
      <t>トウロク</t>
    </rPh>
    <rPh sb="10" eb="12">
      <t>オウカ</t>
    </rPh>
    <rPh sb="12" eb="13">
      <t>ジ</t>
    </rPh>
    <rPh sb="14" eb="16">
      <t>ザイコ</t>
    </rPh>
    <rPh sb="16" eb="18">
      <t>ジョウホウ</t>
    </rPh>
    <rPh sb="18" eb="22">
      <t>イチランガメン</t>
    </rPh>
    <rPh sb="23" eb="25">
      <t>センイ</t>
    </rPh>
    <phoneticPr fontId="11"/>
  </si>
  <si>
    <t>4.1「閉じる」ボタン押時、在庫情報一覧画面へ遷移</t>
    <rPh sb="14" eb="16">
      <t>ｻﾞｲｺ</t>
    </rPh>
    <phoneticPr fontId="13" type="noConversion"/>
  </si>
  <si>
    <t>在庫情報</t>
    <phoneticPr fontId="13" type="noConversion"/>
  </si>
  <si>
    <t>更新項目</t>
    <rPh sb="0" eb="2">
      <t>コウシン</t>
    </rPh>
    <rPh sb="2" eb="4">
      <t>コウモク</t>
    </rPh>
    <phoneticPr fontId="11"/>
  </si>
  <si>
    <t>3.1「更新」ボタン押下時、在庫情報一覧画面へ遷移</t>
    <rPh sb="4" eb="6">
      <t>コウシン</t>
    </rPh>
    <rPh sb="10" eb="12">
      <t>オウカ</t>
    </rPh>
    <rPh sb="12" eb="13">
      <t>ジ</t>
    </rPh>
    <rPh sb="14" eb="16">
      <t>ザイコ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</si>
  <si>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ID</t>
    <phoneticPr fontId="13" type="noConversion"/>
  </si>
  <si>
    <t>在庫商品名称</t>
    <rPh sb="0" eb="2">
      <t>ｻﾞｲｺ</t>
    </rPh>
    <rPh sb="2" eb="4">
      <t>ｼｮｳﾋﾝ</t>
    </rPh>
    <rPh sb="4" eb="6">
      <t>ﾒｲｼｮｳ</t>
    </rPh>
    <phoneticPr fontId="13" type="noConversion"/>
  </si>
  <si>
    <t>備考</t>
    <phoneticPr fontId="13" type="noConversion"/>
  </si>
  <si>
    <t>削除フラグ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</si>
  <si>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</si>
  <si>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</si>
  <si>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</si>
  <si>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</si>
  <si>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在庫登録更新画面</t>
    <rPh sb="0" eb="2">
      <t>ザイコ</t>
    </rPh>
    <rPh sb="2" eb="4">
      <t>トウロク</t>
    </rPh>
    <rPh sb="4" eb="6">
      <t>コウシン</t>
    </rPh>
    <rPh sb="6" eb="8">
      <t>ガメン</t>
    </rPh>
    <phoneticPr fontId="2"/>
  </si>
  <si>
    <t>m_code</t>
    <phoneticPr fontId="2"/>
  </si>
  <si>
    <t>コードマスタ</t>
    <phoneticPr fontId="2"/>
  </si>
  <si>
    <t>単位ID</t>
    <rPh sb="0" eb="2">
      <t>タンイ</t>
    </rPh>
    <phoneticPr fontId="2"/>
  </si>
  <si>
    <r>
      <t>在庫登録</t>
    </r>
    <r>
      <rPr>
        <sz val="8"/>
        <color rgb="FFFF0000"/>
        <rFont val="ＭＳ ゴシック"/>
        <family val="3"/>
        <charset val="128"/>
      </rPr>
      <t>更新</t>
    </r>
    <rPh sb="0" eb="2">
      <t>ザイコ</t>
    </rPh>
    <rPh sb="2" eb="4">
      <t>トウロク</t>
    </rPh>
    <rPh sb="4" eb="6">
      <t>コウシン</t>
    </rPh>
    <phoneticPr fontId="2"/>
  </si>
  <si>
    <t xml:space="preserve">遷移元モードが登録の場合、登録ボタンが表示、遷移元モードが更新の場合、更新ボタンが表示
</t>
    <rPh sb="0" eb="2">
      <t>センイ</t>
    </rPh>
    <rPh sb="2" eb="3">
      <t>モト</t>
    </rPh>
    <rPh sb="7" eb="9">
      <t>トウロク</t>
    </rPh>
    <rPh sb="10" eb="12">
      <t>バアイ</t>
    </rPh>
    <rPh sb="13" eb="15">
      <t>トウロク</t>
    </rPh>
    <rPh sb="19" eb="21">
      <t>ヒョウジ</t>
    </rPh>
    <rPh sb="29" eb="31">
      <t>コウシン</t>
    </rPh>
    <rPh sb="35" eb="37">
      <t>コウシン</t>
    </rPh>
    <phoneticPr fontId="2"/>
  </si>
  <si>
    <t>編集ボタン</t>
    <phoneticPr fontId="2"/>
  </si>
  <si>
    <t>追加ボタン、編集ボタン</t>
    <phoneticPr fontId="2"/>
  </si>
  <si>
    <t>在庫ID</t>
    <rPh sb="0" eb="2">
      <t>ザイコ</t>
    </rPh>
    <phoneticPr fontId="2"/>
  </si>
  <si>
    <t>ID</t>
    <phoneticPr fontId="2"/>
  </si>
  <si>
    <t>O</t>
    <phoneticPr fontId="2"/>
  </si>
  <si>
    <t xml:space="preserve">遷移元モードが登録の場合、自動採番で表示、遷移元モードが更新の場合、在庫情報.在庫IDが表示
</t>
    <rPh sb="0" eb="2">
      <t>センイ</t>
    </rPh>
    <rPh sb="2" eb="3">
      <t>モト</t>
    </rPh>
    <rPh sb="7" eb="9">
      <t>トウロク</t>
    </rPh>
    <rPh sb="10" eb="12">
      <t>バアイ</t>
    </rPh>
    <rPh sb="13" eb="15">
      <t>ジドウ</t>
    </rPh>
    <rPh sb="15" eb="17">
      <t>サイバン</t>
    </rPh>
    <rPh sb="18" eb="20">
      <t>ヒョウジ</t>
    </rPh>
    <rPh sb="28" eb="30">
      <t>コウシン</t>
    </rPh>
    <rPh sb="34" eb="36">
      <t>ザイコ</t>
    </rPh>
    <rPh sb="36" eb="38">
      <t>ジョウホウ</t>
    </rPh>
    <rPh sb="39" eb="41">
      <t>ザイコ</t>
    </rPh>
    <phoneticPr fontId="2"/>
  </si>
  <si>
    <t>右記の備考欄参照</t>
    <rPh sb="0" eb="1">
      <t>ミギ</t>
    </rPh>
    <rPh sb="1" eb="2">
      <t>キ</t>
    </rPh>
    <rPh sb="3" eb="5">
      <t>ビコウ</t>
    </rPh>
    <rPh sb="5" eb="6">
      <t>ラン</t>
    </rPh>
    <rPh sb="6" eb="8">
      <t>サンショウ</t>
    </rPh>
    <phoneticPr fontId="2"/>
  </si>
  <si>
    <r>
      <t>登録</t>
    </r>
    <r>
      <rPr>
        <sz val="8"/>
        <color rgb="FFFF0000"/>
        <rFont val="ＭＳ ゴシック"/>
        <family val="3"/>
        <charset val="128"/>
      </rPr>
      <t>／更新</t>
    </r>
    <rPh sb="0" eb="2">
      <t>トウロク</t>
    </rPh>
    <rPh sb="3" eb="5">
      <t>コウシン</t>
    </rPh>
    <phoneticPr fontId="2"/>
  </si>
  <si>
    <r>
      <t>1.2.遷移元モードが更新の場合、在庫情報</t>
    </r>
    <r>
      <rPr>
        <sz val="8"/>
        <color rgb="FFFF0000"/>
        <rFont val="ＭＳ ゴシック"/>
        <family val="3"/>
        <charset val="128"/>
      </rPr>
      <t>一覧</t>
    </r>
    <r>
      <rPr>
        <sz val="8"/>
        <rFont val="ＭＳ ゴシック"/>
        <family val="3"/>
        <charset val="128"/>
      </rPr>
      <t>取得</t>
    </r>
    <rPh sb="4" eb="7">
      <t>センイモト</t>
    </rPh>
    <rPh sb="11" eb="13">
      <t>コウシン</t>
    </rPh>
    <rPh sb="14" eb="16">
      <t>バアイ</t>
    </rPh>
    <rPh sb="17" eb="19">
      <t>ザイコ</t>
    </rPh>
    <rPh sb="19" eb="21">
      <t>ジッセキ</t>
    </rPh>
    <rPh sb="21" eb="23">
      <t>イチラン</t>
    </rPh>
    <rPh sb="23" eb="25">
      <t>シュトク</t>
    </rPh>
    <phoneticPr fontId="11"/>
  </si>
  <si>
    <t>2.1.1 単項目チェック</t>
    <rPh sb="6" eb="9">
      <t>ﾀﾝｺｳﾓｸ</t>
    </rPh>
    <phoneticPr fontId="13" type="noConversion"/>
  </si>
  <si>
    <t>①</t>
    <phoneticPr fontId="13" type="noConversion"/>
  </si>
  <si>
    <t>在庫商品名称が未入力の場合</t>
    <rPh sb="7" eb="8">
      <t>ﾐ</t>
    </rPh>
    <rPh sb="8" eb="10">
      <t>ﾆｭｳﾘｮｸ</t>
    </rPh>
    <rPh sb="11" eb="13">
      <t>ﾊﾞｱｲ</t>
    </rPh>
    <phoneticPr fontId="13" type="noConversion"/>
  </si>
  <si>
    <t>②</t>
    <phoneticPr fontId="13" type="noConversion"/>
  </si>
  <si>
    <t>単位が未選択の場合</t>
    <rPh sb="0" eb="2">
      <t>ﾀﾝｲ</t>
    </rPh>
    <rPh sb="3" eb="4">
      <t>ﾐ</t>
    </rPh>
    <rPh sb="4" eb="6">
      <t>ｾﾝﾀｸ</t>
    </rPh>
    <rPh sb="7" eb="9">
      <t>ﾊﾞｱｲ</t>
    </rPh>
    <phoneticPr fontId="13" type="noConversion"/>
  </si>
  <si>
    <t>2.1.2</t>
    <phoneticPr fontId="13" type="noConversion"/>
  </si>
  <si>
    <t>在庫情報を挿入する</t>
    <rPh sb="0" eb="2">
      <t>ｻﾞｲｺ</t>
    </rPh>
    <rPh sb="2" eb="4">
      <t>ｼﾞｮｳﾎｳ</t>
    </rPh>
    <rPh sb="5" eb="7">
      <t>ｿｳﾆｭｳ</t>
    </rPh>
    <phoneticPr fontId="13" type="noConversion"/>
  </si>
  <si>
    <t>システム日時</t>
    <rPh sb="4" eb="6">
      <t>ﾆﾁｼﾞ</t>
    </rPh>
    <phoneticPr fontId="13" type="noConversion"/>
  </si>
  <si>
    <t>ログインユーザID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</si>
</sst>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name val="Microsoft YaHei"/>
      <family val="3"/>
      <charset val="134"/>
    </font>
    <font>
      <sz val="10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18" fillId="0" borderId="9" xfId="3" applyFont="1" applyBorder="1" applyAlignment="1">
      <alignment vertical="center"/>
    </xf>
    <xf numFmtId="14" fontId="19" fillId="0" borderId="24" xfId="1" applyNumberFormat="1" applyFont="1" applyBorder="1" applyAlignment="1">
      <alignment horizontal="center"/>
    </xf>
    <xf numFmtId="0" fontId="20" fillId="0" borderId="24" xfId="1" applyFont="1" applyBorder="1" applyAlignment="1">
      <alignment horizontal="left"/>
    </xf>
    <xf numFmtId="0" fontId="19" fillId="0" borderId="24" xfId="1" applyFont="1" applyBorder="1" applyAlignment="1">
      <alignment horizontal="left"/>
    </xf>
    <xf numFmtId="0" fontId="19" fillId="0" borderId="23" xfId="1" applyFont="1" applyBorder="1"/>
    <xf numFmtId="0" fontId="5" fillId="5" borderId="0" xfId="0" applyFont="1" applyFill="1" applyAlignment="1">
      <alignment vertical="top"/>
    </xf>
    <xf numFmtId="0" fontId="5" fillId="5" borderId="0" xfId="0" applyFont="1" applyFill="1"/>
    <xf numFmtId="0" fontId="5" fillId="5" borderId="0" xfId="0" applyFont="1" applyFill="1" applyAlignment="1">
      <alignment vertical="center"/>
    </xf>
    <xf numFmtId="0" fontId="19" fillId="0" borderId="10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19" fillId="0" borderId="9" xfId="0" applyFont="1" applyBorder="1" applyAlignment="1">
      <alignment vertical="top" wrapText="1"/>
    </xf>
    <xf numFmtId="0" fontId="19" fillId="0" borderId="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5" fillId="5" borderId="0" xfId="4" applyFont="1" applyFill="1" applyAlignment="1">
      <alignment vertical="top"/>
    </xf>
    <xf numFmtId="0" fontId="19" fillId="4" borderId="0" xfId="4" applyFont="1" applyFill="1" applyAlignment="1">
      <alignment vertical="top"/>
    </xf>
    <xf numFmtId="0" fontId="5" fillId="5" borderId="2" xfId="4" applyFont="1" applyFill="1" applyBorder="1" applyAlignment="1">
      <alignment vertical="center" wrapText="1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5" fillId="5" borderId="4" xfId="4" applyFont="1" applyFill="1" applyBorder="1" applyAlignment="1">
      <alignment vertical="top"/>
    </xf>
    <xf numFmtId="0" fontId="5" fillId="5" borderId="5" xfId="4" applyFont="1" applyFill="1" applyBorder="1" applyAlignment="1">
      <alignment vertical="top"/>
    </xf>
    <xf numFmtId="0" fontId="5" fillId="5" borderId="6" xfId="4" applyFont="1" applyFill="1" applyBorder="1" applyAlignment="1">
      <alignment vertical="top"/>
    </xf>
    <xf numFmtId="0" fontId="5" fillId="5" borderId="7" xfId="4" applyFont="1" applyFill="1" applyBorder="1" applyAlignment="1">
      <alignment vertical="top"/>
    </xf>
    <xf numFmtId="0" fontId="5" fillId="5" borderId="8" xfId="4" applyFont="1" applyFill="1" applyBorder="1" applyAlignment="1">
      <alignment vertical="top"/>
    </xf>
    <xf numFmtId="0" fontId="14" fillId="0" borderId="4" xfId="4" applyFont="1" applyBorder="1" applyAlignment="1">
      <alignment vertical="top"/>
    </xf>
    <xf numFmtId="0" fontId="14" fillId="0" borderId="0" xfId="4" applyFont="1" applyAlignment="1">
      <alignment vertical="top"/>
    </xf>
    <xf numFmtId="0" fontId="14" fillId="4" borderId="4" xfId="4" applyFont="1" applyFill="1" applyBorder="1" applyAlignment="1">
      <alignment vertical="top"/>
    </xf>
    <xf numFmtId="0" fontId="14" fillId="4" borderId="0" xfId="4" applyFont="1" applyFill="1" applyAlignment="1">
      <alignment vertical="top"/>
    </xf>
    <xf numFmtId="0" fontId="14" fillId="4" borderId="5" xfId="4" applyFont="1" applyFill="1" applyBorder="1" applyAlignment="1">
      <alignment vertical="top"/>
    </xf>
    <xf numFmtId="0" fontId="14" fillId="0" borderId="5" xfId="4" applyFont="1" applyBorder="1" applyAlignment="1">
      <alignment vertical="top"/>
    </xf>
    <xf numFmtId="0" fontId="14" fillId="0" borderId="0" xfId="4" applyFont="1"/>
    <xf numFmtId="0" fontId="15" fillId="4" borderId="4" xfId="4" applyFont="1" applyFill="1" applyBorder="1" applyAlignment="1">
      <alignment vertical="top"/>
    </xf>
    <xf numFmtId="0" fontId="15" fillId="4" borderId="5" xfId="4" applyFont="1" applyFill="1" applyBorder="1" applyAlignment="1">
      <alignment vertical="top"/>
    </xf>
    <xf numFmtId="0" fontId="15" fillId="0" borderId="0" xfId="4" applyFont="1"/>
    <xf numFmtId="0" fontId="19" fillId="4" borderId="0" xfId="4" quotePrefix="1" applyFont="1" applyFill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52</xdr:col>
      <xdr:colOff>19050</xdr:colOff>
      <xdr:row>58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44266F-7E3A-2DCD-A7C4-E0053FD7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6"/>
          <a:ext cx="10420350" cy="729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9525</xdr:rowOff>
    </xdr:from>
    <xdr:to>
      <xdr:col>52</xdr:col>
      <xdr:colOff>9525</xdr:colOff>
      <xdr:row>58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15B2D0-F6C6-3BAF-AC34-987F79A9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71500"/>
          <a:ext cx="10315575" cy="729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37042</xdr:colOff>
      <xdr:row>13</xdr:row>
      <xdr:rowOff>31750</xdr:rowOff>
    </xdr:from>
    <xdr:to>
      <xdr:col>43</xdr:col>
      <xdr:colOff>4234</xdr:colOff>
      <xdr:row>15</xdr:row>
      <xdr:rowOff>101599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F9BDA22-A3F4-456B-B981-28900E409465}"/>
            </a:ext>
          </a:extLst>
        </xdr:cNvPr>
        <xdr:cNvSpPr/>
      </xdr:nvSpPr>
      <xdr:spPr bwMode="auto">
        <a:xfrm>
          <a:off x="6704542" y="1629833"/>
          <a:ext cx="1263650" cy="31326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在庫情報更新</a:t>
          </a:r>
          <a:endParaRPr lang="zh-CN" altLang="en-US" sz="1100"/>
        </a:p>
      </xdr:txBody>
    </xdr:sp>
    <xdr:clientData/>
  </xdr:twoCellAnchor>
  <xdr:twoCellAnchor>
    <xdr:from>
      <xdr:col>27</xdr:col>
      <xdr:colOff>68792</xdr:colOff>
      <xdr:row>12</xdr:row>
      <xdr:rowOff>5292</xdr:rowOff>
    </xdr:from>
    <xdr:to>
      <xdr:col>35</xdr:col>
      <xdr:colOff>89123</xdr:colOff>
      <xdr:row>14</xdr:row>
      <xdr:rowOff>27517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4A6C0B4F-188F-4863-AFB3-35CD3E4B79F1}"/>
            </a:ext>
          </a:extLst>
        </xdr:cNvPr>
        <xdr:cNvCxnSpPr/>
      </xdr:nvCxnSpPr>
      <xdr:spPr bwMode="auto">
        <a:xfrm>
          <a:off x="5069417" y="1481667"/>
          <a:ext cx="1501998" cy="2656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158750</xdr:colOff>
      <xdr:row>12</xdr:row>
      <xdr:rowOff>89958</xdr:rowOff>
    </xdr:from>
    <xdr:to>
      <xdr:col>35</xdr:col>
      <xdr:colOff>116417</xdr:colOff>
      <xdr:row>14</xdr:row>
      <xdr:rowOff>116416</xdr:rowOff>
    </xdr:to>
    <xdr:cxnSp macro="">
      <xdr:nvCxnSpPr>
        <xdr:cNvPr id="12" name="直接箭头连接符 8">
          <a:extLst>
            <a:ext uri="{FF2B5EF4-FFF2-40B4-BE49-F238E27FC236}">
              <a16:creationId xmlns:a16="http://schemas.microsoft.com/office/drawing/2014/main" id="{84D91D8D-EB65-4433-9A1F-D89C64310DE8}"/>
            </a:ext>
          </a:extLst>
        </xdr:cNvPr>
        <xdr:cNvCxnSpPr/>
      </xdr:nvCxnSpPr>
      <xdr:spPr bwMode="auto">
        <a:xfrm flipH="1" flipV="1">
          <a:off x="4974167" y="1566333"/>
          <a:ext cx="1624542" cy="269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181841</xdr:colOff>
      <xdr:row>20</xdr:row>
      <xdr:rowOff>95251</xdr:rowOff>
    </xdr:from>
    <xdr:to>
      <xdr:col>60</xdr:col>
      <xdr:colOff>178378</xdr:colOff>
      <xdr:row>74</xdr:row>
      <xdr:rowOff>73603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6DC3594-2B69-4191-8E72-26D31B224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205" y="3095626"/>
          <a:ext cx="9677400" cy="652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120822</xdr:colOff>
      <xdr:row>96</xdr:row>
      <xdr:rowOff>107610</xdr:rowOff>
    </xdr:from>
    <xdr:to>
      <xdr:col>78</xdr:col>
      <xdr:colOff>142032</xdr:colOff>
      <xdr:row>149</xdr:row>
      <xdr:rowOff>4878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8C8D18-F500-41EF-9AE4-E963FA9EA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425" y="11567171"/>
          <a:ext cx="9756417" cy="6505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49" sqref="AL4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5" t="s">
        <v>33</v>
      </c>
      <c r="AG37" s="85"/>
      <c r="AH37" s="85"/>
      <c r="AI37" s="85"/>
      <c r="AJ37" s="85"/>
      <c r="AK37" s="85"/>
      <c r="AL37" s="86" t="s">
        <v>34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5" t="s">
        <v>24</v>
      </c>
      <c r="AG39" s="85"/>
      <c r="AH39" s="85"/>
      <c r="AI39" s="85"/>
      <c r="AJ39" s="85"/>
      <c r="AK39" s="85"/>
      <c r="AL39" s="86" t="s">
        <v>35</v>
      </c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5" t="s">
        <v>0</v>
      </c>
      <c r="AG41" s="85"/>
      <c r="AH41" s="85"/>
      <c r="AI41" s="85"/>
      <c r="AJ41" s="85"/>
      <c r="AK41" s="85"/>
      <c r="AL41" s="86" t="s">
        <v>90</v>
      </c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5" t="s">
        <v>25</v>
      </c>
      <c r="AG43" s="85"/>
      <c r="AH43" s="85"/>
      <c r="AI43" s="85"/>
      <c r="AJ43" s="85"/>
      <c r="AK43" s="85"/>
      <c r="AL43" s="158" t="s">
        <v>47</v>
      </c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5"/>
      <c r="AG44" s="85"/>
      <c r="AH44" s="85"/>
      <c r="AI44" s="85"/>
      <c r="AJ44" s="85"/>
      <c r="AK44" s="85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5" t="s">
        <v>26</v>
      </c>
      <c r="AG45" s="85"/>
      <c r="AH45" s="85"/>
      <c r="AI45" s="85"/>
      <c r="AJ45" s="85"/>
      <c r="AK45" s="85"/>
      <c r="AL45" s="86" t="s">
        <v>129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5" t="s">
        <v>22</v>
      </c>
      <c r="AG47" s="85"/>
      <c r="AH47" s="85"/>
      <c r="AI47" s="85"/>
      <c r="AJ47" s="85"/>
      <c r="AK47" s="85"/>
      <c r="AL47" s="87">
        <v>45047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5"/>
      <c r="AG48" s="85"/>
      <c r="AH48" s="85"/>
      <c r="AI48" s="85"/>
      <c r="AJ48" s="85"/>
      <c r="AK48" s="85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5" t="s">
        <v>21</v>
      </c>
      <c r="AG49" s="85"/>
      <c r="AH49" s="85"/>
      <c r="AI49" s="85"/>
      <c r="AJ49" s="85"/>
      <c r="AK49" s="85"/>
      <c r="AL49" s="86" t="s">
        <v>104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31" sqref="U31:AZ31"/>
    </sheetView>
  </sheetViews>
  <sheetFormatPr defaultColWidth="2.59765625" defaultRowHeight="9.4"/>
  <cols>
    <col min="1" max="16384" width="2.59765625" style="1"/>
  </cols>
  <sheetData>
    <row r="1" spans="1:52" ht="9.75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7"/>
      <c r="Y1" s="111" t="s">
        <v>3</v>
      </c>
      <c r="Z1" s="111"/>
      <c r="AA1" s="111"/>
      <c r="AB1" s="111"/>
      <c r="AC1" s="112" t="str">
        <f>IF(ISBLANK(表紙!AL43),"",(表紙!AL43))</f>
        <v>K001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27</v>
      </c>
      <c r="AN1" s="111"/>
      <c r="AO1" s="111"/>
      <c r="AP1" s="111"/>
      <c r="AQ1" s="112" t="str">
        <f>IF(ISBLANK(表紙!AL39),"",(表紙!AL39))</f>
        <v>KS</v>
      </c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 ht="9.75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  <c r="Y2" s="101" t="s">
        <v>4</v>
      </c>
      <c r="Z2" s="101"/>
      <c r="AA2" s="101"/>
      <c r="AB2" s="101"/>
      <c r="AC2" s="102" t="str">
        <f>IF(ISBLANK(表紙!AL45),"",(表紙!AL45))</f>
        <v>在庫登録更新画面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0</v>
      </c>
      <c r="AN2" s="101"/>
      <c r="AO2" s="101"/>
      <c r="AP2" s="101"/>
      <c r="AQ2" s="102" t="str">
        <f>IF(ISBLANK(表紙!AL41),"",(表紙!AL41))</f>
        <v>在庫管理システム</v>
      </c>
      <c r="AR2" s="102"/>
      <c r="AS2" s="102"/>
      <c r="AT2" s="102"/>
      <c r="AU2" s="102"/>
      <c r="AV2" s="102"/>
      <c r="AW2" s="102"/>
      <c r="AX2" s="102"/>
      <c r="AY2" s="102"/>
      <c r="AZ2" s="102"/>
    </row>
    <row r="3" spans="1:52" ht="9.75" thickTop="1"/>
    <row r="4" spans="1:52">
      <c r="A4" s="93" t="s">
        <v>32</v>
      </c>
      <c r="B4" s="95"/>
      <c r="C4" s="93" t="s">
        <v>28</v>
      </c>
      <c r="D4" s="94"/>
      <c r="E4" s="94"/>
      <c r="F4" s="95"/>
      <c r="G4" s="93" t="s">
        <v>29</v>
      </c>
      <c r="H4" s="94"/>
      <c r="I4" s="94"/>
      <c r="J4" s="95"/>
      <c r="K4" s="93" t="s">
        <v>30</v>
      </c>
      <c r="L4" s="94"/>
      <c r="M4" s="94"/>
      <c r="N4" s="94"/>
      <c r="O4" s="94"/>
      <c r="P4" s="94"/>
      <c r="Q4" s="94"/>
      <c r="R4" s="94"/>
      <c r="S4" s="94"/>
      <c r="T4" s="95"/>
      <c r="U4" s="93" t="s">
        <v>31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 ht="11.25">
      <c r="A5" s="96">
        <f t="shared" ref="A5:A52" si="0">ROW()-4</f>
        <v>1</v>
      </c>
      <c r="B5" s="96"/>
      <c r="C5" s="90">
        <v>45047</v>
      </c>
      <c r="D5" s="90"/>
      <c r="E5" s="90"/>
      <c r="F5" s="90"/>
      <c r="G5" s="91" t="s">
        <v>105</v>
      </c>
      <c r="H5" s="92"/>
      <c r="I5" s="92"/>
      <c r="J5" s="92"/>
      <c r="K5" s="96" t="s">
        <v>133</v>
      </c>
      <c r="L5" s="96"/>
      <c r="M5" s="96"/>
      <c r="N5" s="96"/>
      <c r="O5" s="96"/>
      <c r="P5" s="96"/>
      <c r="Q5" s="96"/>
      <c r="R5" s="96"/>
      <c r="S5" s="96"/>
      <c r="T5" s="96"/>
      <c r="U5" s="96" t="s">
        <v>93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 ht="11.25">
      <c r="A6" s="89">
        <f t="shared" si="0"/>
        <v>2</v>
      </c>
      <c r="B6" s="89"/>
      <c r="C6" s="159">
        <v>45047</v>
      </c>
      <c r="D6" s="159"/>
      <c r="E6" s="159"/>
      <c r="F6" s="159"/>
      <c r="G6" s="160" t="s">
        <v>105</v>
      </c>
      <c r="H6" s="161"/>
      <c r="I6" s="161"/>
      <c r="J6" s="161"/>
      <c r="K6" s="162" t="s">
        <v>91</v>
      </c>
      <c r="L6" s="162"/>
      <c r="M6" s="162"/>
      <c r="N6" s="162"/>
      <c r="O6" s="162"/>
      <c r="P6" s="162"/>
      <c r="Q6" s="162"/>
      <c r="R6" s="162"/>
      <c r="S6" s="162"/>
      <c r="T6" s="162"/>
      <c r="U6" s="162" t="s">
        <v>92</v>
      </c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>
      <c r="A7" s="89">
        <f t="shared" si="0"/>
        <v>3</v>
      </c>
      <c r="B7" s="89"/>
      <c r="C7" s="97"/>
      <c r="D7" s="98"/>
      <c r="E7" s="98"/>
      <c r="F7" s="9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7"/>
      <c r="D8" s="98"/>
      <c r="E8" s="98"/>
      <c r="F8" s="9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7"/>
      <c r="D9" s="98"/>
      <c r="E9" s="98"/>
      <c r="F9" s="9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7"/>
      <c r="D10" s="98"/>
      <c r="E10" s="98"/>
      <c r="F10" s="9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7"/>
      <c r="D11" s="98"/>
      <c r="E11" s="98"/>
      <c r="F11" s="9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7"/>
      <c r="D12" s="98"/>
      <c r="E12" s="98"/>
      <c r="F12" s="9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7"/>
      <c r="D13" s="98"/>
      <c r="E13" s="98"/>
      <c r="F13" s="9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7"/>
      <c r="D14" s="98"/>
      <c r="E14" s="98"/>
      <c r="F14" s="9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100"/>
      <c r="D15" s="100"/>
      <c r="E15" s="100"/>
      <c r="F15" s="100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100"/>
      <c r="D16" s="100"/>
      <c r="E16" s="100"/>
      <c r="F16" s="100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100"/>
      <c r="D17" s="100"/>
      <c r="E17" s="100"/>
      <c r="F17" s="100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100"/>
      <c r="D18" s="100"/>
      <c r="E18" s="100"/>
      <c r="F18" s="10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100"/>
      <c r="D19" s="100"/>
      <c r="E19" s="100"/>
      <c r="F19" s="100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100"/>
      <c r="D20" s="100"/>
      <c r="E20" s="100"/>
      <c r="F20" s="10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100"/>
      <c r="D21" s="100"/>
      <c r="E21" s="100"/>
      <c r="F21" s="100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100"/>
      <c r="D22" s="100"/>
      <c r="E22" s="100"/>
      <c r="F22" s="100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100"/>
      <c r="D23" s="100"/>
      <c r="E23" s="100"/>
      <c r="F23" s="100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100"/>
      <c r="D24" s="100"/>
      <c r="E24" s="100"/>
      <c r="F24" s="100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100"/>
      <c r="D25" s="100"/>
      <c r="E25" s="100"/>
      <c r="F25" s="100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100"/>
      <c r="D26" s="100"/>
      <c r="E26" s="100"/>
      <c r="F26" s="100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100"/>
      <c r="D27" s="100"/>
      <c r="E27" s="100"/>
      <c r="F27" s="100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100"/>
      <c r="D28" s="100"/>
      <c r="E28" s="100"/>
      <c r="F28" s="100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100"/>
      <c r="D29" s="100"/>
      <c r="E29" s="100"/>
      <c r="F29" s="10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100"/>
      <c r="D30" s="100"/>
      <c r="E30" s="100"/>
      <c r="F30" s="10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100"/>
      <c r="D31" s="100"/>
      <c r="E31" s="100"/>
      <c r="F31" s="100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100"/>
      <c r="D32" s="100"/>
      <c r="E32" s="100"/>
      <c r="F32" s="100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100"/>
      <c r="D33" s="100"/>
      <c r="E33" s="100"/>
      <c r="F33" s="100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100"/>
      <c r="D34" s="100"/>
      <c r="E34" s="100"/>
      <c r="F34" s="100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100"/>
      <c r="D35" s="100"/>
      <c r="E35" s="100"/>
      <c r="F35" s="100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100"/>
      <c r="D36" s="100"/>
      <c r="E36" s="100"/>
      <c r="F36" s="100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100"/>
      <c r="D37" s="100"/>
      <c r="E37" s="100"/>
      <c r="F37" s="100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100"/>
      <c r="D38" s="100"/>
      <c r="E38" s="100"/>
      <c r="F38" s="100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100"/>
      <c r="D39" s="100"/>
      <c r="E39" s="100"/>
      <c r="F39" s="100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100"/>
      <c r="D40" s="100"/>
      <c r="E40" s="100"/>
      <c r="F40" s="100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100"/>
      <c r="D41" s="100"/>
      <c r="E41" s="100"/>
      <c r="F41" s="10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100"/>
      <c r="D42" s="100"/>
      <c r="E42" s="100"/>
      <c r="F42" s="100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100"/>
      <c r="D43" s="100"/>
      <c r="E43" s="100"/>
      <c r="F43" s="10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100"/>
      <c r="D44" s="100"/>
      <c r="E44" s="100"/>
      <c r="F44" s="100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100"/>
      <c r="D45" s="100"/>
      <c r="E45" s="100"/>
      <c r="F45" s="100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100"/>
      <c r="D46" s="100"/>
      <c r="E46" s="100"/>
      <c r="F46" s="10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100"/>
      <c r="D47" s="100"/>
      <c r="E47" s="100"/>
      <c r="F47" s="100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100"/>
      <c r="D48" s="100"/>
      <c r="E48" s="100"/>
      <c r="F48" s="10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100"/>
      <c r="D49" s="100"/>
      <c r="E49" s="100"/>
      <c r="F49" s="100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100"/>
      <c r="D50" s="100"/>
      <c r="E50" s="100"/>
      <c r="F50" s="100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100"/>
      <c r="D51" s="100"/>
      <c r="E51" s="100"/>
      <c r="F51" s="100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103">
        <f t="shared" si="0"/>
        <v>48</v>
      </c>
      <c r="B52" s="103"/>
      <c r="C52" s="104"/>
      <c r="D52" s="104"/>
      <c r="E52" s="104"/>
      <c r="F52" s="104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29" sqref="BF29"/>
    </sheetView>
  </sheetViews>
  <sheetFormatPr defaultColWidth="2.59765625" defaultRowHeight="9.4"/>
  <cols>
    <col min="1" max="16384" width="2.59765625" style="1"/>
  </cols>
  <sheetData>
    <row r="1" spans="1:52" ht="9.75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 t="str">
        <f>IF(ISBLANK(表紙!AL43),"",(表紙!AL43))</f>
        <v>K001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27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9.75" thickBo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0A7-6DF5-4631-8D65-88EA957004B5}">
  <sheetPr>
    <tabColor rgb="FFFF0000"/>
  </sheetPr>
  <dimension ref="A1:AZ59"/>
  <sheetViews>
    <sheetView zoomScaleNormal="100" workbookViewId="0">
      <selection activeCell="BM44" sqref="BM44"/>
    </sheetView>
  </sheetViews>
  <sheetFormatPr defaultColWidth="2.59765625" defaultRowHeight="9.4"/>
  <cols>
    <col min="1" max="16384" width="2.59765625" style="1"/>
  </cols>
  <sheetData>
    <row r="1" spans="1:52" ht="9.75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 t="str">
        <f>IF(ISBLANK(表紙!AL43),"",(表紙!AL43))</f>
        <v>K001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6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9.75" thickBo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34" sqref="V34:W34"/>
    </sheetView>
  </sheetViews>
  <sheetFormatPr defaultColWidth="2.59765625" defaultRowHeight="9.4"/>
  <cols>
    <col min="1" max="16384" width="2.59765625" style="1"/>
  </cols>
  <sheetData>
    <row r="1" spans="1:52" ht="9.75" thickTop="1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3</v>
      </c>
      <c r="L1" s="111"/>
      <c r="M1" s="111"/>
      <c r="N1" s="111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1" t="s">
        <v>6</v>
      </c>
      <c r="Z1" s="111"/>
      <c r="AA1" s="111"/>
      <c r="AB1" s="111"/>
      <c r="AC1" s="112" t="str">
        <f>IF(ISBLANK(表紙!AL39),"",(表紙!AL39))</f>
        <v>KS</v>
      </c>
      <c r="AD1" s="112"/>
      <c r="AE1" s="112"/>
      <c r="AF1" s="112"/>
      <c r="AG1" s="112"/>
      <c r="AH1" s="112"/>
      <c r="AI1" s="112"/>
      <c r="AJ1" s="112"/>
      <c r="AK1" s="112"/>
      <c r="AL1" s="112"/>
      <c r="AM1" s="111" t="s">
        <v>1</v>
      </c>
      <c r="AN1" s="111"/>
      <c r="AO1" s="111"/>
      <c r="AP1" s="111"/>
      <c r="AQ1" s="113">
        <f>IF(ISBLANK(表紙!AL47),"",(表紙!AL47))</f>
        <v>45047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9.75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01" t="s">
        <v>4</v>
      </c>
      <c r="L2" s="101"/>
      <c r="M2" s="101"/>
      <c r="N2" s="101"/>
      <c r="O2" s="120" t="str">
        <f>IF(ISBLANK(表紙!AL45),"",(表紙!AL45))</f>
        <v>在庫登録更新画面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0</v>
      </c>
      <c r="Z2" s="101"/>
      <c r="AA2" s="101"/>
      <c r="AB2" s="101"/>
      <c r="AC2" s="102" t="str">
        <f>IF(ISBLANK(表紙!AL41),"",(表紙!AL41))</f>
        <v>在庫管理システム</v>
      </c>
      <c r="AD2" s="102"/>
      <c r="AE2" s="102"/>
      <c r="AF2" s="102"/>
      <c r="AG2" s="102"/>
      <c r="AH2" s="102"/>
      <c r="AI2" s="102"/>
      <c r="AJ2" s="102"/>
      <c r="AK2" s="102"/>
      <c r="AL2" s="102"/>
      <c r="AM2" s="101" t="s">
        <v>21</v>
      </c>
      <c r="AN2" s="101"/>
      <c r="AO2" s="101"/>
      <c r="AP2" s="101"/>
      <c r="AQ2" s="102" t="str">
        <f>IF(ISBLANK(表紙!AL49),"",(表紙!AL49))</f>
        <v>張卓群</v>
      </c>
      <c r="AR2" s="102"/>
      <c r="AS2" s="102"/>
      <c r="AT2" s="102"/>
      <c r="AU2" s="102"/>
      <c r="AV2" s="102"/>
      <c r="AW2" s="102"/>
      <c r="AX2" s="102"/>
      <c r="AY2" s="102"/>
      <c r="AZ2" s="115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136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69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63"/>
      <c r="AA12" s="163"/>
      <c r="AB12" s="163"/>
      <c r="AC12" s="163"/>
      <c r="AD12" s="164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63"/>
      <c r="AA13" s="163"/>
      <c r="AB13" s="163"/>
      <c r="AC13" s="163"/>
      <c r="AD13" s="163"/>
      <c r="AE13" s="163"/>
      <c r="AF13" s="163"/>
      <c r="AG13" s="163" t="s">
        <v>135</v>
      </c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63"/>
      <c r="AA14" s="163"/>
      <c r="AB14" s="163"/>
      <c r="AC14" s="163"/>
      <c r="AD14" s="164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63"/>
      <c r="AA16" s="163"/>
      <c r="AB16" s="163"/>
      <c r="AC16" s="163"/>
      <c r="AD16" s="164"/>
      <c r="AE16" s="163"/>
      <c r="AF16" s="163"/>
      <c r="AG16" s="163" t="s">
        <v>94</v>
      </c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6" t="s">
        <v>3</v>
      </c>
      <c r="C21" s="127"/>
      <c r="D21" s="127"/>
      <c r="E21" s="127"/>
      <c r="F21" s="127"/>
      <c r="G21" s="127"/>
      <c r="H21" s="127"/>
      <c r="I21" s="127"/>
      <c r="J21" s="127"/>
      <c r="K21" s="128"/>
      <c r="L21" s="126" t="s">
        <v>4</v>
      </c>
      <c r="M21" s="127"/>
      <c r="N21" s="127"/>
      <c r="O21" s="127"/>
      <c r="P21" s="127"/>
      <c r="Q21" s="127"/>
      <c r="R21" s="127"/>
      <c r="S21" s="127"/>
      <c r="T21" s="127"/>
      <c r="U21" s="128"/>
      <c r="V21" s="126" t="s">
        <v>9</v>
      </c>
      <c r="W21" s="128"/>
      <c r="X21" s="126" t="s">
        <v>2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12">
        <f>ROW()-21</f>
        <v>1</v>
      </c>
      <c r="B22" s="121" t="s">
        <v>137</v>
      </c>
      <c r="C22" s="122"/>
      <c r="D22" s="122"/>
      <c r="E22" s="122"/>
      <c r="F22" s="122"/>
      <c r="G22" s="122"/>
      <c r="H22" s="122"/>
      <c r="I22" s="122"/>
      <c r="J22" s="122"/>
      <c r="K22" s="123"/>
      <c r="L22" s="166" t="s">
        <v>138</v>
      </c>
      <c r="M22" s="167"/>
      <c r="N22" s="167"/>
      <c r="O22" s="167"/>
      <c r="P22" s="167"/>
      <c r="Q22" s="167"/>
      <c r="R22" s="167"/>
      <c r="S22" s="167"/>
      <c r="T22" s="167"/>
      <c r="U22" s="168"/>
      <c r="V22" s="124" t="s">
        <v>59</v>
      </c>
      <c r="W22" s="125"/>
      <c r="X22" s="121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2">
        <f t="shared" ref="A23:A30" si="0">ROW()-21</f>
        <v>2</v>
      </c>
      <c r="B23" s="129"/>
      <c r="C23" s="130"/>
      <c r="D23" s="130"/>
      <c r="E23" s="130"/>
      <c r="F23" s="130"/>
      <c r="G23" s="130"/>
      <c r="H23" s="130"/>
      <c r="I23" s="130"/>
      <c r="J23" s="130"/>
      <c r="K23" s="131"/>
      <c r="L23" s="129"/>
      <c r="M23" s="130"/>
      <c r="N23" s="130"/>
      <c r="O23" s="130"/>
      <c r="P23" s="130"/>
      <c r="Q23" s="130"/>
      <c r="R23" s="130"/>
      <c r="S23" s="130"/>
      <c r="T23" s="130"/>
      <c r="U23" s="131"/>
      <c r="V23" s="132"/>
      <c r="W23" s="133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2">
        <f t="shared" si="0"/>
        <v>3</v>
      </c>
      <c r="B24" s="129"/>
      <c r="C24" s="130"/>
      <c r="D24" s="130"/>
      <c r="E24" s="130"/>
      <c r="F24" s="130"/>
      <c r="G24" s="130"/>
      <c r="H24" s="130"/>
      <c r="I24" s="130"/>
      <c r="J24" s="130"/>
      <c r="K24" s="131"/>
      <c r="L24" s="129"/>
      <c r="M24" s="130"/>
      <c r="N24" s="130"/>
      <c r="O24" s="130"/>
      <c r="P24" s="130"/>
      <c r="Q24" s="130"/>
      <c r="R24" s="130"/>
      <c r="S24" s="130"/>
      <c r="T24" s="130"/>
      <c r="U24" s="131"/>
      <c r="V24" s="132"/>
      <c r="W24" s="133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2">
        <f t="shared" si="0"/>
        <v>4</v>
      </c>
      <c r="B25" s="129"/>
      <c r="C25" s="130"/>
      <c r="D25" s="130"/>
      <c r="E25" s="130"/>
      <c r="F25" s="130"/>
      <c r="G25" s="130"/>
      <c r="H25" s="130"/>
      <c r="I25" s="130"/>
      <c r="J25" s="130"/>
      <c r="K25" s="131"/>
      <c r="L25" s="129"/>
      <c r="M25" s="130"/>
      <c r="N25" s="130"/>
      <c r="O25" s="130"/>
      <c r="P25" s="130"/>
      <c r="Q25" s="130"/>
      <c r="R25" s="130"/>
      <c r="S25" s="130"/>
      <c r="T25" s="130"/>
      <c r="U25" s="131"/>
      <c r="V25" s="132"/>
      <c r="W25" s="133"/>
      <c r="X25" s="121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2">
        <f t="shared" si="0"/>
        <v>5</v>
      </c>
      <c r="B26" s="129"/>
      <c r="C26" s="130"/>
      <c r="D26" s="130"/>
      <c r="E26" s="130"/>
      <c r="F26" s="130"/>
      <c r="G26" s="130"/>
      <c r="H26" s="130"/>
      <c r="I26" s="130"/>
      <c r="J26" s="130"/>
      <c r="K26" s="131"/>
      <c r="L26" s="129"/>
      <c r="M26" s="130"/>
      <c r="N26" s="130"/>
      <c r="O26" s="130"/>
      <c r="P26" s="130"/>
      <c r="Q26" s="130"/>
      <c r="R26" s="130"/>
      <c r="S26" s="130"/>
      <c r="T26" s="130"/>
      <c r="U26" s="131"/>
      <c r="V26" s="132"/>
      <c r="W26" s="133"/>
      <c r="X26" s="121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2">
        <f t="shared" si="0"/>
        <v>6</v>
      </c>
      <c r="B27" s="129"/>
      <c r="C27" s="130"/>
      <c r="D27" s="130"/>
      <c r="E27" s="130"/>
      <c r="F27" s="130"/>
      <c r="G27" s="130"/>
      <c r="H27" s="130"/>
      <c r="I27" s="130"/>
      <c r="J27" s="130"/>
      <c r="K27" s="131"/>
      <c r="L27" s="129"/>
      <c r="M27" s="130"/>
      <c r="N27" s="130"/>
      <c r="O27" s="130"/>
      <c r="P27" s="130"/>
      <c r="Q27" s="130"/>
      <c r="R27" s="130"/>
      <c r="S27" s="130"/>
      <c r="T27" s="130"/>
      <c r="U27" s="131"/>
      <c r="V27" s="132"/>
      <c r="W27" s="133"/>
      <c r="X27" s="121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2">
        <f t="shared" si="0"/>
        <v>7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1"/>
      <c r="L28" s="129"/>
      <c r="M28" s="130"/>
      <c r="N28" s="130"/>
      <c r="O28" s="130"/>
      <c r="P28" s="130"/>
      <c r="Q28" s="130"/>
      <c r="R28" s="130"/>
      <c r="S28" s="130"/>
      <c r="T28" s="130"/>
      <c r="U28" s="131"/>
      <c r="V28" s="132"/>
      <c r="W28" s="133"/>
      <c r="X28" s="121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2">
        <f t="shared" si="0"/>
        <v>8</v>
      </c>
      <c r="B29" s="129"/>
      <c r="C29" s="130"/>
      <c r="D29" s="130"/>
      <c r="E29" s="130"/>
      <c r="F29" s="130"/>
      <c r="G29" s="130"/>
      <c r="H29" s="130"/>
      <c r="I29" s="130"/>
      <c r="J29" s="130"/>
      <c r="K29" s="131"/>
      <c r="L29" s="129"/>
      <c r="M29" s="130"/>
      <c r="N29" s="130"/>
      <c r="O29" s="130"/>
      <c r="P29" s="130"/>
      <c r="Q29" s="130"/>
      <c r="R29" s="130"/>
      <c r="S29" s="130"/>
      <c r="T29" s="130"/>
      <c r="U29" s="131"/>
      <c r="V29" s="132"/>
      <c r="W29" s="133"/>
      <c r="X29" s="121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2">
        <f t="shared" si="0"/>
        <v>9</v>
      </c>
      <c r="B30" s="129"/>
      <c r="C30" s="130"/>
      <c r="D30" s="130"/>
      <c r="E30" s="130"/>
      <c r="F30" s="130"/>
      <c r="G30" s="130"/>
      <c r="H30" s="130"/>
      <c r="I30" s="130"/>
      <c r="J30" s="130"/>
      <c r="K30" s="131"/>
      <c r="L30" s="129"/>
      <c r="M30" s="130"/>
      <c r="N30" s="130"/>
      <c r="O30" s="130"/>
      <c r="P30" s="130"/>
      <c r="Q30" s="130"/>
      <c r="R30" s="130"/>
      <c r="S30" s="130"/>
      <c r="T30" s="130"/>
      <c r="U30" s="131"/>
      <c r="V30" s="132"/>
      <c r="W30" s="133"/>
      <c r="X30" s="121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6" t="s">
        <v>3</v>
      </c>
      <c r="C32" s="127"/>
      <c r="D32" s="127"/>
      <c r="E32" s="127"/>
      <c r="F32" s="127"/>
      <c r="G32" s="127"/>
      <c r="H32" s="127"/>
      <c r="I32" s="127"/>
      <c r="J32" s="127"/>
      <c r="K32" s="128"/>
      <c r="L32" s="126" t="s">
        <v>4</v>
      </c>
      <c r="M32" s="127"/>
      <c r="N32" s="127"/>
      <c r="O32" s="127"/>
      <c r="P32" s="127"/>
      <c r="Q32" s="127"/>
      <c r="R32" s="127"/>
      <c r="S32" s="127"/>
      <c r="T32" s="127"/>
      <c r="U32" s="128"/>
      <c r="V32" s="126" t="s">
        <v>9</v>
      </c>
      <c r="W32" s="128"/>
      <c r="X32" s="126" t="s">
        <v>2</v>
      </c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>
      <c r="A33" s="12">
        <f>ROW()-32</f>
        <v>1</v>
      </c>
      <c r="B33" s="121" t="s">
        <v>102</v>
      </c>
      <c r="C33" s="122"/>
      <c r="D33" s="122"/>
      <c r="E33" s="122"/>
      <c r="F33" s="122"/>
      <c r="G33" s="122"/>
      <c r="H33" s="122"/>
      <c r="I33" s="122"/>
      <c r="J33" s="122"/>
      <c r="K33" s="123"/>
      <c r="L33" s="121" t="s">
        <v>101</v>
      </c>
      <c r="M33" s="122"/>
      <c r="N33" s="122"/>
      <c r="O33" s="122"/>
      <c r="P33" s="122"/>
      <c r="Q33" s="122"/>
      <c r="R33" s="122"/>
      <c r="S33" s="122"/>
      <c r="T33" s="122"/>
      <c r="U33" s="123"/>
      <c r="V33" s="124" t="s">
        <v>9</v>
      </c>
      <c r="W33" s="125"/>
      <c r="X33" s="121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2">
        <f t="shared" ref="A34:A41" si="1">ROW()-32</f>
        <v>2</v>
      </c>
      <c r="B34" s="121" t="s">
        <v>131</v>
      </c>
      <c r="C34" s="122"/>
      <c r="D34" s="122"/>
      <c r="E34" s="122"/>
      <c r="F34" s="122"/>
      <c r="G34" s="122"/>
      <c r="H34" s="122"/>
      <c r="I34" s="122"/>
      <c r="J34" s="122"/>
      <c r="K34" s="123"/>
      <c r="L34" s="121" t="s">
        <v>130</v>
      </c>
      <c r="M34" s="122"/>
      <c r="N34" s="122"/>
      <c r="O34" s="122"/>
      <c r="P34" s="122"/>
      <c r="Q34" s="122"/>
      <c r="R34" s="122"/>
      <c r="S34" s="122"/>
      <c r="T34" s="122"/>
      <c r="U34" s="123"/>
      <c r="V34" s="169" t="s">
        <v>139</v>
      </c>
      <c r="W34" s="170"/>
      <c r="X34" s="121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12">
        <f t="shared" si="1"/>
        <v>3</v>
      </c>
      <c r="B35" s="121"/>
      <c r="C35" s="122"/>
      <c r="D35" s="122"/>
      <c r="E35" s="122"/>
      <c r="F35" s="122"/>
      <c r="G35" s="122"/>
      <c r="H35" s="122"/>
      <c r="I35" s="122"/>
      <c r="J35" s="122"/>
      <c r="K35" s="123"/>
      <c r="L35" s="121"/>
      <c r="M35" s="122"/>
      <c r="N35" s="122"/>
      <c r="O35" s="122"/>
      <c r="P35" s="122"/>
      <c r="Q35" s="122"/>
      <c r="R35" s="122"/>
      <c r="S35" s="122"/>
      <c r="T35" s="122"/>
      <c r="U35" s="123"/>
      <c r="V35" s="124"/>
      <c r="W35" s="125"/>
      <c r="X35" s="121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12">
        <f t="shared" si="1"/>
        <v>4</v>
      </c>
      <c r="B36" s="121"/>
      <c r="C36" s="122"/>
      <c r="D36" s="122"/>
      <c r="E36" s="122"/>
      <c r="F36" s="122"/>
      <c r="G36" s="122"/>
      <c r="H36" s="122"/>
      <c r="I36" s="122"/>
      <c r="J36" s="122"/>
      <c r="K36" s="123"/>
      <c r="L36" s="121"/>
      <c r="M36" s="122"/>
      <c r="N36" s="122"/>
      <c r="O36" s="122"/>
      <c r="P36" s="122"/>
      <c r="Q36" s="122"/>
      <c r="R36" s="122"/>
      <c r="S36" s="122"/>
      <c r="T36" s="122"/>
      <c r="U36" s="123"/>
      <c r="V36" s="124"/>
      <c r="W36" s="125"/>
      <c r="X36" s="121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2">
        <f t="shared" si="1"/>
        <v>5</v>
      </c>
      <c r="B37" s="121"/>
      <c r="C37" s="122"/>
      <c r="D37" s="122"/>
      <c r="E37" s="122"/>
      <c r="F37" s="122"/>
      <c r="G37" s="122"/>
      <c r="H37" s="122"/>
      <c r="I37" s="122"/>
      <c r="J37" s="122"/>
      <c r="K37" s="123"/>
      <c r="L37" s="121"/>
      <c r="M37" s="122"/>
      <c r="N37" s="122"/>
      <c r="O37" s="122"/>
      <c r="P37" s="122"/>
      <c r="Q37" s="122"/>
      <c r="R37" s="122"/>
      <c r="S37" s="122"/>
      <c r="T37" s="122"/>
      <c r="U37" s="123"/>
      <c r="V37" s="124"/>
      <c r="W37" s="125"/>
      <c r="X37" s="121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2">
        <f t="shared" si="1"/>
        <v>6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3"/>
      <c r="L38" s="121"/>
      <c r="M38" s="122"/>
      <c r="N38" s="122"/>
      <c r="O38" s="122"/>
      <c r="P38" s="122"/>
      <c r="Q38" s="122"/>
      <c r="R38" s="122"/>
      <c r="S38" s="122"/>
      <c r="T38" s="122"/>
      <c r="U38" s="123"/>
      <c r="V38" s="124"/>
      <c r="W38" s="125"/>
      <c r="X38" s="121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2">
        <f t="shared" si="1"/>
        <v>7</v>
      </c>
      <c r="B39" s="121"/>
      <c r="C39" s="122"/>
      <c r="D39" s="122"/>
      <c r="E39" s="122"/>
      <c r="F39" s="122"/>
      <c r="G39" s="122"/>
      <c r="H39" s="122"/>
      <c r="I39" s="122"/>
      <c r="J39" s="122"/>
      <c r="K39" s="123"/>
      <c r="L39" s="121"/>
      <c r="M39" s="122"/>
      <c r="N39" s="122"/>
      <c r="O39" s="122"/>
      <c r="P39" s="122"/>
      <c r="Q39" s="122"/>
      <c r="R39" s="122"/>
      <c r="S39" s="122"/>
      <c r="T39" s="122"/>
      <c r="U39" s="123"/>
      <c r="V39" s="124"/>
      <c r="W39" s="125"/>
      <c r="X39" s="121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2">
        <f t="shared" si="1"/>
        <v>8</v>
      </c>
      <c r="B40" s="121"/>
      <c r="C40" s="122"/>
      <c r="D40" s="122"/>
      <c r="E40" s="122"/>
      <c r="F40" s="122"/>
      <c r="G40" s="122"/>
      <c r="H40" s="122"/>
      <c r="I40" s="122"/>
      <c r="J40" s="122"/>
      <c r="K40" s="123"/>
      <c r="L40" s="121"/>
      <c r="M40" s="122"/>
      <c r="N40" s="122"/>
      <c r="O40" s="122"/>
      <c r="P40" s="122"/>
      <c r="Q40" s="122"/>
      <c r="R40" s="122"/>
      <c r="S40" s="122"/>
      <c r="T40" s="122"/>
      <c r="U40" s="123"/>
      <c r="V40" s="124"/>
      <c r="W40" s="125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2">
        <f t="shared" si="1"/>
        <v>9</v>
      </c>
      <c r="B41" s="121"/>
      <c r="C41" s="122"/>
      <c r="D41" s="122"/>
      <c r="E41" s="122"/>
      <c r="F41" s="122"/>
      <c r="G41" s="122"/>
      <c r="H41" s="122"/>
      <c r="I41" s="122"/>
      <c r="J41" s="122"/>
      <c r="K41" s="123"/>
      <c r="L41" s="121"/>
      <c r="M41" s="122"/>
      <c r="N41" s="122"/>
      <c r="O41" s="122"/>
      <c r="P41" s="122"/>
      <c r="Q41" s="122"/>
      <c r="R41" s="122"/>
      <c r="S41" s="122"/>
      <c r="T41" s="122"/>
      <c r="U41" s="123"/>
      <c r="V41" s="124"/>
      <c r="W41" s="125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6" t="s">
        <v>3</v>
      </c>
      <c r="C43" s="127"/>
      <c r="D43" s="127"/>
      <c r="E43" s="127"/>
      <c r="F43" s="127"/>
      <c r="G43" s="127"/>
      <c r="H43" s="127"/>
      <c r="I43" s="127"/>
      <c r="J43" s="127"/>
      <c r="K43" s="128"/>
      <c r="L43" s="126" t="s">
        <v>4</v>
      </c>
      <c r="M43" s="127"/>
      <c r="N43" s="127"/>
      <c r="O43" s="127"/>
      <c r="P43" s="127"/>
      <c r="Q43" s="127"/>
      <c r="R43" s="127"/>
      <c r="S43" s="127"/>
      <c r="T43" s="127"/>
      <c r="U43" s="128"/>
      <c r="V43" s="126" t="s">
        <v>9</v>
      </c>
      <c r="W43" s="128"/>
      <c r="X43" s="126" t="s">
        <v>2</v>
      </c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12">
        <f>ROW()-43</f>
        <v>1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4"/>
      <c r="W44" s="125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2">
        <f t="shared" ref="A45:A52" si="2">ROW()-43</f>
        <v>2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4"/>
      <c r="W45" s="125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2">
        <f t="shared" si="2"/>
        <v>3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4"/>
      <c r="W46" s="125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2">
        <f t="shared" si="2"/>
        <v>4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4"/>
      <c r="W47" s="125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2">
        <f t="shared" si="2"/>
        <v>5</v>
      </c>
      <c r="B48" s="121"/>
      <c r="C48" s="122"/>
      <c r="D48" s="122"/>
      <c r="E48" s="122"/>
      <c r="F48" s="122"/>
      <c r="G48" s="122"/>
      <c r="H48" s="122"/>
      <c r="I48" s="122"/>
      <c r="J48" s="122"/>
      <c r="K48" s="123"/>
      <c r="L48" s="121"/>
      <c r="M48" s="122"/>
      <c r="N48" s="122"/>
      <c r="O48" s="122"/>
      <c r="P48" s="122"/>
      <c r="Q48" s="122"/>
      <c r="R48" s="122"/>
      <c r="S48" s="122"/>
      <c r="T48" s="122"/>
      <c r="U48" s="123"/>
      <c r="V48" s="124"/>
      <c r="W48" s="125"/>
      <c r="X48" s="121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2">
        <f t="shared" si="2"/>
        <v>6</v>
      </c>
      <c r="B49" s="121"/>
      <c r="C49" s="122"/>
      <c r="D49" s="122"/>
      <c r="E49" s="122"/>
      <c r="F49" s="122"/>
      <c r="G49" s="122"/>
      <c r="H49" s="122"/>
      <c r="I49" s="122"/>
      <c r="J49" s="122"/>
      <c r="K49" s="123"/>
      <c r="L49" s="121"/>
      <c r="M49" s="122"/>
      <c r="N49" s="122"/>
      <c r="O49" s="122"/>
      <c r="P49" s="122"/>
      <c r="Q49" s="122"/>
      <c r="R49" s="122"/>
      <c r="S49" s="122"/>
      <c r="T49" s="122"/>
      <c r="U49" s="123"/>
      <c r="V49" s="124"/>
      <c r="W49" s="125"/>
      <c r="X49" s="121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12">
        <f t="shared" si="2"/>
        <v>7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3"/>
      <c r="L50" s="121"/>
      <c r="M50" s="122"/>
      <c r="N50" s="122"/>
      <c r="O50" s="122"/>
      <c r="P50" s="122"/>
      <c r="Q50" s="122"/>
      <c r="R50" s="122"/>
      <c r="S50" s="122"/>
      <c r="T50" s="122"/>
      <c r="U50" s="123"/>
      <c r="V50" s="124"/>
      <c r="W50" s="125"/>
      <c r="X50" s="121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12">
        <f t="shared" si="2"/>
        <v>8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4"/>
      <c r="W51" s="125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2">
        <f t="shared" si="2"/>
        <v>9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4"/>
      <c r="W52" s="125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AB10" sqref="AB10:AQ11"/>
    </sheetView>
  </sheetViews>
  <sheetFormatPr defaultColWidth="2.59765625" defaultRowHeight="9.4"/>
  <cols>
    <col min="1" max="16384" width="2.59765625" style="1"/>
  </cols>
  <sheetData>
    <row r="1" spans="1:55">
      <c r="A1" s="146" t="s">
        <v>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3" t="s">
        <v>3</v>
      </c>
      <c r="O1" s="144"/>
      <c r="P1" s="144"/>
      <c r="Q1" s="145"/>
      <c r="R1" s="150" t="str">
        <f>IF(ISBLANK(表紙!AL43),"",(表紙!AL43))</f>
        <v>K001</v>
      </c>
      <c r="S1" s="151"/>
      <c r="T1" s="151"/>
      <c r="U1" s="151"/>
      <c r="V1" s="151"/>
      <c r="W1" s="151"/>
      <c r="X1" s="151"/>
      <c r="Y1" s="151"/>
      <c r="Z1" s="151"/>
      <c r="AA1" s="152"/>
      <c r="AB1" s="143" t="s">
        <v>6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</v>
      </c>
      <c r="AQ1" s="144"/>
      <c r="AR1" s="144"/>
      <c r="AS1" s="145"/>
      <c r="AT1" s="140">
        <f>IF(ISBLANK(表紙!AL47),"",(表紙!AL47))</f>
        <v>45047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49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43" t="s">
        <v>4</v>
      </c>
      <c r="O2" s="144"/>
      <c r="P2" s="144"/>
      <c r="Q2" s="145"/>
      <c r="R2" s="150" t="str">
        <f>IF(ISBLANK(表紙!AL45),"",(表紙!AL45))</f>
        <v>在庫登録更新画面</v>
      </c>
      <c r="S2" s="151"/>
      <c r="T2" s="151"/>
      <c r="U2" s="151"/>
      <c r="V2" s="151"/>
      <c r="W2" s="151"/>
      <c r="X2" s="151"/>
      <c r="Y2" s="151"/>
      <c r="Z2" s="151"/>
      <c r="AA2" s="152"/>
      <c r="AB2" s="143" t="s">
        <v>0</v>
      </c>
      <c r="AC2" s="144"/>
      <c r="AD2" s="144"/>
      <c r="AE2" s="145"/>
      <c r="AF2" s="137" t="str">
        <f>IF(ISBLANK(表紙!AL41),"",(表紙!AL41))</f>
        <v>在庫管理システム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21</v>
      </c>
      <c r="AQ2" s="144"/>
      <c r="AR2" s="144"/>
      <c r="AS2" s="145"/>
      <c r="AT2" s="137" t="str">
        <f>IF(ISBLANK(表紙!AL49),"",(表紙!AL49))</f>
        <v>張卓群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6" t="s">
        <v>15</v>
      </c>
      <c r="C5" s="136"/>
      <c r="D5" s="136"/>
      <c r="E5" s="136"/>
      <c r="F5" s="136"/>
      <c r="G5" s="136"/>
      <c r="H5" s="136"/>
      <c r="I5" s="136"/>
      <c r="J5" s="136"/>
      <c r="K5" s="136"/>
      <c r="L5" s="136" t="s">
        <v>16</v>
      </c>
      <c r="M5" s="136"/>
      <c r="N5" s="136"/>
      <c r="O5" s="136"/>
      <c r="P5" s="136"/>
      <c r="Q5" s="136" t="s">
        <v>20</v>
      </c>
      <c r="R5" s="136"/>
      <c r="S5" s="136" t="s">
        <v>17</v>
      </c>
      <c r="T5" s="136"/>
      <c r="U5" s="136" t="s">
        <v>48</v>
      </c>
      <c r="V5" s="136"/>
      <c r="W5" s="136"/>
      <c r="X5" s="136"/>
      <c r="Y5" s="136"/>
      <c r="Z5" s="136"/>
      <c r="AA5" s="136"/>
      <c r="AB5" s="136" t="s">
        <v>18</v>
      </c>
      <c r="AC5" s="136"/>
      <c r="AD5" s="136"/>
      <c r="AE5" s="136"/>
      <c r="AF5" s="136"/>
      <c r="AG5" s="136"/>
      <c r="AH5" s="136"/>
      <c r="AI5" s="136"/>
      <c r="AJ5" s="136" t="s">
        <v>19</v>
      </c>
      <c r="AK5" s="136"/>
      <c r="AL5" s="136"/>
      <c r="AM5" s="136"/>
      <c r="AN5" s="136"/>
      <c r="AO5" s="136"/>
      <c r="AP5" s="136"/>
      <c r="AQ5" s="136"/>
      <c r="AR5" s="136" t="s">
        <v>2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 ht="33" customHeight="1">
      <c r="A6" s="12">
        <f>ROW()-5</f>
        <v>1</v>
      </c>
      <c r="B6" s="121" t="s">
        <v>95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72" t="s">
        <v>141</v>
      </c>
      <c r="V6" s="172"/>
      <c r="W6" s="172"/>
      <c r="X6" s="172"/>
      <c r="Y6" s="172"/>
      <c r="Z6" s="172"/>
      <c r="AA6" s="172"/>
      <c r="AB6" s="134" t="s">
        <v>103</v>
      </c>
      <c r="AC6" s="134"/>
      <c r="AD6" s="134"/>
      <c r="AE6" s="134"/>
      <c r="AF6" s="134"/>
      <c r="AG6" s="134"/>
      <c r="AH6" s="134"/>
      <c r="AI6" s="134"/>
      <c r="AJ6" s="121" t="s">
        <v>95</v>
      </c>
      <c r="AK6" s="122"/>
      <c r="AL6" s="122"/>
      <c r="AM6" s="122"/>
      <c r="AN6" s="122"/>
      <c r="AO6" s="122"/>
      <c r="AP6" s="122"/>
      <c r="AQ6" s="123"/>
      <c r="AR6" s="171" t="s">
        <v>140</v>
      </c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</row>
    <row r="7" spans="1:55">
      <c r="A7" s="12">
        <f t="shared" ref="A7:A54" si="0">ROW()-5</f>
        <v>2</v>
      </c>
      <c r="B7" s="121" t="s">
        <v>96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70</v>
      </c>
      <c r="M7" s="134"/>
      <c r="N7" s="134"/>
      <c r="O7" s="134"/>
      <c r="P7" s="134"/>
      <c r="Q7" s="135" t="s">
        <v>62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103</v>
      </c>
      <c r="AC7" s="134"/>
      <c r="AD7" s="134"/>
      <c r="AE7" s="134"/>
      <c r="AF7" s="134"/>
      <c r="AG7" s="134"/>
      <c r="AH7" s="134"/>
      <c r="AI7" s="134"/>
      <c r="AJ7" s="121" t="s">
        <v>96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97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70</v>
      </c>
      <c r="M8" s="134"/>
      <c r="N8" s="134"/>
      <c r="O8" s="134"/>
      <c r="P8" s="134"/>
      <c r="Q8" s="135" t="s">
        <v>62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103</v>
      </c>
      <c r="AC8" s="134"/>
      <c r="AD8" s="134"/>
      <c r="AE8" s="134"/>
      <c r="AF8" s="134"/>
      <c r="AG8" s="134"/>
      <c r="AH8" s="134"/>
      <c r="AI8" s="134"/>
      <c r="AJ8" s="121" t="s">
        <v>132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70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103</v>
      </c>
      <c r="AC9" s="134"/>
      <c r="AD9" s="134"/>
      <c r="AE9" s="134"/>
      <c r="AF9" s="134"/>
      <c r="AG9" s="134"/>
      <c r="AH9" s="134"/>
      <c r="AI9" s="134"/>
      <c r="AJ9" s="121" t="s">
        <v>99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 ht="31.5" customHeight="1">
      <c r="A10" s="12">
        <f t="shared" si="0"/>
        <v>5</v>
      </c>
      <c r="B10" s="121" t="s">
        <v>142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98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73" t="s">
        <v>103</v>
      </c>
      <c r="AC10" s="173"/>
      <c r="AD10" s="173"/>
      <c r="AE10" s="173"/>
      <c r="AF10" s="173"/>
      <c r="AG10" s="173"/>
      <c r="AH10" s="173"/>
      <c r="AI10" s="173"/>
      <c r="AJ10" s="129" t="s">
        <v>100</v>
      </c>
      <c r="AK10" s="130"/>
      <c r="AL10" s="130"/>
      <c r="AM10" s="130"/>
      <c r="AN10" s="130"/>
      <c r="AO10" s="130"/>
      <c r="AP10" s="130"/>
      <c r="AQ10" s="131"/>
      <c r="AR10" s="171" t="s">
        <v>134</v>
      </c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</row>
    <row r="11" spans="1:55">
      <c r="A11" s="12">
        <f t="shared" si="0"/>
        <v>6</v>
      </c>
      <c r="B11" s="121" t="s">
        <v>61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98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73" t="s">
        <v>103</v>
      </c>
      <c r="AC11" s="173"/>
      <c r="AD11" s="173"/>
      <c r="AE11" s="173"/>
      <c r="AF11" s="173"/>
      <c r="AG11" s="173"/>
      <c r="AH11" s="173"/>
      <c r="AI11" s="173"/>
      <c r="AJ11" s="129" t="s">
        <v>61</v>
      </c>
      <c r="AK11" s="130"/>
      <c r="AL11" s="130"/>
      <c r="AM11" s="130"/>
      <c r="AN11" s="130"/>
      <c r="AO11" s="130"/>
      <c r="AP11" s="130"/>
      <c r="AQ11" s="131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AA3D-17F7-4510-B23C-E4A6150776BC}">
  <sheetPr>
    <tabColor rgb="FFFF0000"/>
  </sheetPr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U6" sqref="U6:AA6"/>
    </sheetView>
  </sheetViews>
  <sheetFormatPr defaultColWidth="2.59765625" defaultRowHeight="9.4"/>
  <cols>
    <col min="1" max="16384" width="2.59765625" style="1"/>
  </cols>
  <sheetData>
    <row r="1" spans="1:55">
      <c r="A1" s="146" t="s">
        <v>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3" t="s">
        <v>3</v>
      </c>
      <c r="O1" s="144"/>
      <c r="P1" s="144"/>
      <c r="Q1" s="145"/>
      <c r="R1" s="150" t="str">
        <f>IF(ISBLANK(表紙!AL43),"",(表紙!AL43))</f>
        <v>K001</v>
      </c>
      <c r="S1" s="151"/>
      <c r="T1" s="151"/>
      <c r="U1" s="151"/>
      <c r="V1" s="151"/>
      <c r="W1" s="151"/>
      <c r="X1" s="151"/>
      <c r="Y1" s="151"/>
      <c r="Z1" s="151"/>
      <c r="AA1" s="152"/>
      <c r="AB1" s="143" t="s">
        <v>6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</v>
      </c>
      <c r="AQ1" s="144"/>
      <c r="AR1" s="144"/>
      <c r="AS1" s="145"/>
      <c r="AT1" s="140">
        <f>IF(ISBLANK(表紙!AL47),"",(表紙!AL47))</f>
        <v>45047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49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143" t="s">
        <v>4</v>
      </c>
      <c r="O2" s="144"/>
      <c r="P2" s="144"/>
      <c r="Q2" s="145"/>
      <c r="R2" s="150" t="str">
        <f>IF(ISBLANK(表紙!AL45),"",(表紙!AL45))</f>
        <v>在庫登録更新画面</v>
      </c>
      <c r="S2" s="151"/>
      <c r="T2" s="151"/>
      <c r="U2" s="151"/>
      <c r="V2" s="151"/>
      <c r="W2" s="151"/>
      <c r="X2" s="151"/>
      <c r="Y2" s="151"/>
      <c r="Z2" s="151"/>
      <c r="AA2" s="152"/>
      <c r="AB2" s="143" t="s">
        <v>0</v>
      </c>
      <c r="AC2" s="144"/>
      <c r="AD2" s="144"/>
      <c r="AE2" s="145"/>
      <c r="AF2" s="137" t="str">
        <f>IF(ISBLANK(表紙!AL41),"",(表紙!AL41))</f>
        <v>在庫管理システム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21</v>
      </c>
      <c r="AQ2" s="144"/>
      <c r="AR2" s="144"/>
      <c r="AS2" s="145"/>
      <c r="AT2" s="137" t="str">
        <f>IF(ISBLANK(表紙!AL49),"",(表紙!AL49))</f>
        <v>張卓群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36" t="s">
        <v>15</v>
      </c>
      <c r="C5" s="136"/>
      <c r="D5" s="136"/>
      <c r="E5" s="136"/>
      <c r="F5" s="136"/>
      <c r="G5" s="136"/>
      <c r="H5" s="136"/>
      <c r="I5" s="136"/>
      <c r="J5" s="136"/>
      <c r="K5" s="136"/>
      <c r="L5" s="136" t="s">
        <v>16</v>
      </c>
      <c r="M5" s="136"/>
      <c r="N5" s="136"/>
      <c r="O5" s="136"/>
      <c r="P5" s="136"/>
      <c r="Q5" s="136" t="s">
        <v>20</v>
      </c>
      <c r="R5" s="136"/>
      <c r="S5" s="136" t="s">
        <v>17</v>
      </c>
      <c r="T5" s="136"/>
      <c r="U5" s="136" t="s">
        <v>48</v>
      </c>
      <c r="V5" s="136"/>
      <c r="W5" s="136"/>
      <c r="X5" s="136"/>
      <c r="Y5" s="136"/>
      <c r="Z5" s="136"/>
      <c r="AA5" s="136"/>
      <c r="AB5" s="136" t="s">
        <v>18</v>
      </c>
      <c r="AC5" s="136"/>
      <c r="AD5" s="136"/>
      <c r="AE5" s="136"/>
      <c r="AF5" s="136"/>
      <c r="AG5" s="136"/>
      <c r="AH5" s="136"/>
      <c r="AI5" s="136"/>
      <c r="AJ5" s="136" t="s">
        <v>19</v>
      </c>
      <c r="AK5" s="136"/>
      <c r="AL5" s="136"/>
      <c r="AM5" s="136"/>
      <c r="AN5" s="136"/>
      <c r="AO5" s="136"/>
      <c r="AP5" s="136"/>
      <c r="AQ5" s="136"/>
      <c r="AR5" s="136" t="s">
        <v>2</v>
      </c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:55">
      <c r="A6" s="12">
        <f>ROW()-5</f>
        <v>1</v>
      </c>
      <c r="B6" s="121" t="s">
        <v>95</v>
      </c>
      <c r="C6" s="122"/>
      <c r="D6" s="122"/>
      <c r="E6" s="122"/>
      <c r="F6" s="122"/>
      <c r="G6" s="122"/>
      <c r="H6" s="122"/>
      <c r="I6" s="122"/>
      <c r="J6" s="122"/>
      <c r="K6" s="123"/>
      <c r="L6" s="134" t="s">
        <v>36</v>
      </c>
      <c r="M6" s="134"/>
      <c r="N6" s="134"/>
      <c r="O6" s="134"/>
      <c r="P6" s="134"/>
      <c r="Q6" s="135"/>
      <c r="R6" s="135"/>
      <c r="S6" s="135">
        <v>11</v>
      </c>
      <c r="T6" s="135"/>
      <c r="U6" s="134" t="s">
        <v>71</v>
      </c>
      <c r="V6" s="134"/>
      <c r="W6" s="134"/>
      <c r="X6" s="134"/>
      <c r="Y6" s="134"/>
      <c r="Z6" s="134"/>
      <c r="AA6" s="134"/>
      <c r="AB6" s="134" t="s">
        <v>103</v>
      </c>
      <c r="AC6" s="134"/>
      <c r="AD6" s="134"/>
      <c r="AE6" s="134"/>
      <c r="AF6" s="134"/>
      <c r="AG6" s="134"/>
      <c r="AH6" s="134"/>
      <c r="AI6" s="134"/>
      <c r="AJ6" s="121" t="s">
        <v>95</v>
      </c>
      <c r="AK6" s="122"/>
      <c r="AL6" s="122"/>
      <c r="AM6" s="122"/>
      <c r="AN6" s="122"/>
      <c r="AO6" s="122"/>
      <c r="AP6" s="122"/>
      <c r="AQ6" s="123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12">
        <f t="shared" ref="A7:A54" si="0">ROW()-5</f>
        <v>2</v>
      </c>
      <c r="B7" s="121" t="s">
        <v>96</v>
      </c>
      <c r="C7" s="122"/>
      <c r="D7" s="122"/>
      <c r="E7" s="122"/>
      <c r="F7" s="122"/>
      <c r="G7" s="122"/>
      <c r="H7" s="122"/>
      <c r="I7" s="122"/>
      <c r="J7" s="122"/>
      <c r="K7" s="123"/>
      <c r="L7" s="134" t="s">
        <v>70</v>
      </c>
      <c r="M7" s="134"/>
      <c r="N7" s="134"/>
      <c r="O7" s="134"/>
      <c r="P7" s="134"/>
      <c r="Q7" s="135" t="s">
        <v>62</v>
      </c>
      <c r="R7" s="135"/>
      <c r="S7" s="135">
        <v>20</v>
      </c>
      <c r="T7" s="135"/>
      <c r="U7" s="134"/>
      <c r="V7" s="134"/>
      <c r="W7" s="134"/>
      <c r="X7" s="134"/>
      <c r="Y7" s="134"/>
      <c r="Z7" s="134"/>
      <c r="AA7" s="134"/>
      <c r="AB7" s="134" t="s">
        <v>103</v>
      </c>
      <c r="AC7" s="134"/>
      <c r="AD7" s="134"/>
      <c r="AE7" s="134"/>
      <c r="AF7" s="134"/>
      <c r="AG7" s="134"/>
      <c r="AH7" s="134"/>
      <c r="AI7" s="134"/>
      <c r="AJ7" s="121" t="s">
        <v>96</v>
      </c>
      <c r="AK7" s="122"/>
      <c r="AL7" s="122"/>
      <c r="AM7" s="122"/>
      <c r="AN7" s="122"/>
      <c r="AO7" s="122"/>
      <c r="AP7" s="122"/>
      <c r="AQ7" s="123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12">
        <f t="shared" si="0"/>
        <v>3</v>
      </c>
      <c r="B8" s="121" t="s">
        <v>97</v>
      </c>
      <c r="C8" s="122"/>
      <c r="D8" s="122"/>
      <c r="E8" s="122"/>
      <c r="F8" s="122"/>
      <c r="G8" s="122"/>
      <c r="H8" s="122"/>
      <c r="I8" s="122"/>
      <c r="J8" s="122"/>
      <c r="K8" s="123"/>
      <c r="L8" s="134" t="s">
        <v>70</v>
      </c>
      <c r="M8" s="134"/>
      <c r="N8" s="134"/>
      <c r="O8" s="134"/>
      <c r="P8" s="134"/>
      <c r="Q8" s="135" t="s">
        <v>62</v>
      </c>
      <c r="R8" s="135"/>
      <c r="S8" s="135">
        <v>10</v>
      </c>
      <c r="T8" s="135"/>
      <c r="U8" s="134"/>
      <c r="V8" s="134"/>
      <c r="W8" s="134"/>
      <c r="X8" s="134"/>
      <c r="Y8" s="134"/>
      <c r="Z8" s="134"/>
      <c r="AA8" s="134"/>
      <c r="AB8" s="134" t="s">
        <v>103</v>
      </c>
      <c r="AC8" s="134"/>
      <c r="AD8" s="134"/>
      <c r="AE8" s="134"/>
      <c r="AF8" s="134"/>
      <c r="AG8" s="134"/>
      <c r="AH8" s="134"/>
      <c r="AI8" s="134"/>
      <c r="AJ8" s="121" t="s">
        <v>97</v>
      </c>
      <c r="AK8" s="122"/>
      <c r="AL8" s="122"/>
      <c r="AM8" s="122"/>
      <c r="AN8" s="122"/>
      <c r="AO8" s="122"/>
      <c r="AP8" s="122"/>
      <c r="AQ8" s="123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12">
        <f>ROW()-5</f>
        <v>4</v>
      </c>
      <c r="B9" s="121" t="s">
        <v>2</v>
      </c>
      <c r="C9" s="122"/>
      <c r="D9" s="122"/>
      <c r="E9" s="122"/>
      <c r="F9" s="122"/>
      <c r="G9" s="122"/>
      <c r="H9" s="122"/>
      <c r="I9" s="122"/>
      <c r="J9" s="122"/>
      <c r="K9" s="123"/>
      <c r="L9" s="134" t="s">
        <v>70</v>
      </c>
      <c r="M9" s="134"/>
      <c r="N9" s="134"/>
      <c r="O9" s="134"/>
      <c r="P9" s="134"/>
      <c r="Q9" s="135"/>
      <c r="R9" s="135"/>
      <c r="S9" s="135">
        <v>200</v>
      </c>
      <c r="T9" s="135"/>
      <c r="U9" s="134"/>
      <c r="V9" s="134"/>
      <c r="W9" s="134"/>
      <c r="X9" s="134"/>
      <c r="Y9" s="134"/>
      <c r="Z9" s="134"/>
      <c r="AA9" s="134"/>
      <c r="AB9" s="134" t="s">
        <v>103</v>
      </c>
      <c r="AC9" s="134"/>
      <c r="AD9" s="134"/>
      <c r="AE9" s="134"/>
      <c r="AF9" s="134"/>
      <c r="AG9" s="134"/>
      <c r="AH9" s="134"/>
      <c r="AI9" s="134"/>
      <c r="AJ9" s="121" t="s">
        <v>99</v>
      </c>
      <c r="AK9" s="122"/>
      <c r="AL9" s="122"/>
      <c r="AM9" s="122"/>
      <c r="AN9" s="122"/>
      <c r="AO9" s="122"/>
      <c r="AP9" s="122"/>
      <c r="AQ9" s="123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12">
        <f t="shared" si="0"/>
        <v>5</v>
      </c>
      <c r="B10" s="121" t="s">
        <v>60</v>
      </c>
      <c r="C10" s="122"/>
      <c r="D10" s="122"/>
      <c r="E10" s="122"/>
      <c r="F10" s="122"/>
      <c r="G10" s="122"/>
      <c r="H10" s="122"/>
      <c r="I10" s="122"/>
      <c r="J10" s="122"/>
      <c r="K10" s="123"/>
      <c r="L10" s="134" t="s">
        <v>98</v>
      </c>
      <c r="M10" s="134"/>
      <c r="N10" s="134"/>
      <c r="O10" s="134"/>
      <c r="P10" s="134"/>
      <c r="Q10" s="135"/>
      <c r="R10" s="135"/>
      <c r="S10" s="135"/>
      <c r="T10" s="135"/>
      <c r="U10" s="134"/>
      <c r="V10" s="134"/>
      <c r="W10" s="134"/>
      <c r="X10" s="134"/>
      <c r="Y10" s="134"/>
      <c r="Z10" s="134"/>
      <c r="AA10" s="134"/>
      <c r="AB10" s="134" t="s">
        <v>103</v>
      </c>
      <c r="AC10" s="134"/>
      <c r="AD10" s="134"/>
      <c r="AE10" s="134"/>
      <c r="AF10" s="134"/>
      <c r="AG10" s="134"/>
      <c r="AH10" s="134"/>
      <c r="AI10" s="134"/>
      <c r="AJ10" s="121" t="s">
        <v>100</v>
      </c>
      <c r="AK10" s="122"/>
      <c r="AL10" s="122"/>
      <c r="AM10" s="122"/>
      <c r="AN10" s="122"/>
      <c r="AO10" s="122"/>
      <c r="AP10" s="122"/>
      <c r="AQ10" s="123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12">
        <f t="shared" si="0"/>
        <v>6</v>
      </c>
      <c r="B11" s="121" t="s">
        <v>61</v>
      </c>
      <c r="C11" s="122"/>
      <c r="D11" s="122"/>
      <c r="E11" s="122"/>
      <c r="F11" s="122"/>
      <c r="G11" s="122"/>
      <c r="H11" s="122"/>
      <c r="I11" s="122"/>
      <c r="J11" s="122"/>
      <c r="K11" s="123"/>
      <c r="L11" s="134" t="s">
        <v>98</v>
      </c>
      <c r="M11" s="134"/>
      <c r="N11" s="134"/>
      <c r="O11" s="134"/>
      <c r="P11" s="134"/>
      <c r="Q11" s="135"/>
      <c r="R11" s="135"/>
      <c r="S11" s="135"/>
      <c r="T11" s="135"/>
      <c r="U11" s="134"/>
      <c r="V11" s="134"/>
      <c r="W11" s="134"/>
      <c r="X11" s="134"/>
      <c r="Y11" s="134"/>
      <c r="Z11" s="134"/>
      <c r="AA11" s="134"/>
      <c r="AB11" s="134" t="s">
        <v>103</v>
      </c>
      <c r="AC11" s="134"/>
      <c r="AD11" s="134"/>
      <c r="AE11" s="134"/>
      <c r="AF11" s="134"/>
      <c r="AG11" s="134"/>
      <c r="AH11" s="134"/>
      <c r="AI11" s="134"/>
      <c r="AJ11" s="121" t="s">
        <v>61</v>
      </c>
      <c r="AK11" s="122"/>
      <c r="AL11" s="122"/>
      <c r="AM11" s="122"/>
      <c r="AN11" s="122"/>
      <c r="AO11" s="122"/>
      <c r="AP11" s="122"/>
      <c r="AQ11" s="123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12">
        <f t="shared" si="0"/>
        <v>7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3"/>
      <c r="L12" s="134"/>
      <c r="M12" s="134"/>
      <c r="N12" s="134"/>
      <c r="O12" s="134"/>
      <c r="P12" s="134"/>
      <c r="Q12" s="135"/>
      <c r="R12" s="135"/>
      <c r="S12" s="135"/>
      <c r="T12" s="135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21"/>
      <c r="AK12" s="122"/>
      <c r="AL12" s="122"/>
      <c r="AM12" s="122"/>
      <c r="AN12" s="122"/>
      <c r="AO12" s="122"/>
      <c r="AP12" s="122"/>
      <c r="AQ12" s="123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12">
        <f t="shared" si="0"/>
        <v>8</v>
      </c>
      <c r="B13" s="121"/>
      <c r="C13" s="122"/>
      <c r="D13" s="122"/>
      <c r="E13" s="122"/>
      <c r="F13" s="122"/>
      <c r="G13" s="122"/>
      <c r="H13" s="122"/>
      <c r="I13" s="122"/>
      <c r="J13" s="122"/>
      <c r="K13" s="123"/>
      <c r="L13" s="134"/>
      <c r="M13" s="134"/>
      <c r="N13" s="134"/>
      <c r="O13" s="134"/>
      <c r="P13" s="134"/>
      <c r="Q13" s="135"/>
      <c r="R13" s="135"/>
      <c r="S13" s="135"/>
      <c r="T13" s="135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21"/>
      <c r="AK13" s="122"/>
      <c r="AL13" s="122"/>
      <c r="AM13" s="122"/>
      <c r="AN13" s="122"/>
      <c r="AO13" s="122"/>
      <c r="AP13" s="122"/>
      <c r="AQ13" s="123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12">
        <f t="shared" si="0"/>
        <v>9</v>
      </c>
      <c r="B14" s="121"/>
      <c r="C14" s="122"/>
      <c r="D14" s="122"/>
      <c r="E14" s="122"/>
      <c r="F14" s="122"/>
      <c r="G14" s="122"/>
      <c r="H14" s="122"/>
      <c r="I14" s="122"/>
      <c r="J14" s="122"/>
      <c r="K14" s="123"/>
      <c r="L14" s="134"/>
      <c r="M14" s="134"/>
      <c r="N14" s="134"/>
      <c r="O14" s="134"/>
      <c r="P14" s="134"/>
      <c r="Q14" s="135"/>
      <c r="R14" s="135"/>
      <c r="S14" s="135"/>
      <c r="T14" s="135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21"/>
      <c r="AK14" s="122"/>
      <c r="AL14" s="122"/>
      <c r="AM14" s="122"/>
      <c r="AN14" s="122"/>
      <c r="AO14" s="122"/>
      <c r="AP14" s="122"/>
      <c r="AQ14" s="123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4"/>
      <c r="M15" s="134"/>
      <c r="N15" s="134"/>
      <c r="O15" s="134"/>
      <c r="P15" s="134"/>
      <c r="Q15" s="135"/>
      <c r="R15" s="135"/>
      <c r="S15" s="135"/>
      <c r="T15" s="135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21"/>
      <c r="AK15" s="122"/>
      <c r="AL15" s="122"/>
      <c r="AM15" s="122"/>
      <c r="AN15" s="122"/>
      <c r="AO15" s="122"/>
      <c r="AP15" s="122"/>
      <c r="AQ15" s="123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4"/>
      <c r="M16" s="134"/>
      <c r="N16" s="134"/>
      <c r="O16" s="134"/>
      <c r="P16" s="134"/>
      <c r="Q16" s="135"/>
      <c r="R16" s="135"/>
      <c r="S16" s="135"/>
      <c r="T16" s="135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21"/>
      <c r="AK16" s="122"/>
      <c r="AL16" s="122"/>
      <c r="AM16" s="122"/>
      <c r="AN16" s="122"/>
      <c r="AO16" s="122"/>
      <c r="AP16" s="122"/>
      <c r="AQ16" s="123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4"/>
      <c r="M17" s="134"/>
      <c r="N17" s="134"/>
      <c r="O17" s="134"/>
      <c r="P17" s="134"/>
      <c r="Q17" s="135"/>
      <c r="R17" s="135"/>
      <c r="S17" s="135"/>
      <c r="T17" s="135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4"/>
      <c r="M18" s="134"/>
      <c r="N18" s="134"/>
      <c r="O18" s="134"/>
      <c r="P18" s="134"/>
      <c r="Q18" s="135"/>
      <c r="R18" s="135"/>
      <c r="S18" s="135"/>
      <c r="T18" s="135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4"/>
      <c r="M19" s="134"/>
      <c r="N19" s="134"/>
      <c r="O19" s="134"/>
      <c r="P19" s="134"/>
      <c r="Q19" s="135"/>
      <c r="R19" s="135"/>
      <c r="S19" s="135"/>
      <c r="T19" s="135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4"/>
      <c r="M20" s="134"/>
      <c r="N20" s="134"/>
      <c r="O20" s="134"/>
      <c r="P20" s="134"/>
      <c r="Q20" s="135"/>
      <c r="R20" s="135"/>
      <c r="S20" s="135"/>
      <c r="T20" s="135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4"/>
      <c r="M21" s="134"/>
      <c r="N21" s="134"/>
      <c r="O21" s="134"/>
      <c r="P21" s="134"/>
      <c r="Q21" s="135"/>
      <c r="R21" s="135"/>
      <c r="S21" s="135"/>
      <c r="T21" s="135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4"/>
      <c r="M22" s="134"/>
      <c r="N22" s="134"/>
      <c r="O22" s="134"/>
      <c r="P22" s="134"/>
      <c r="Q22" s="135"/>
      <c r="R22" s="135"/>
      <c r="S22" s="135"/>
      <c r="T22" s="135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4"/>
      <c r="M23" s="134"/>
      <c r="N23" s="134"/>
      <c r="O23" s="134"/>
      <c r="P23" s="134"/>
      <c r="Q23" s="135"/>
      <c r="R23" s="135"/>
      <c r="S23" s="135"/>
      <c r="T23" s="135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4"/>
      <c r="M24" s="134"/>
      <c r="N24" s="134"/>
      <c r="O24" s="134"/>
      <c r="P24" s="134"/>
      <c r="Q24" s="135"/>
      <c r="R24" s="135"/>
      <c r="S24" s="135"/>
      <c r="T24" s="135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4"/>
      <c r="M25" s="134"/>
      <c r="N25" s="134"/>
      <c r="O25" s="134"/>
      <c r="P25" s="134"/>
      <c r="Q25" s="135"/>
      <c r="R25" s="135"/>
      <c r="S25" s="135"/>
      <c r="T25" s="135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4"/>
      <c r="M26" s="134"/>
      <c r="N26" s="134"/>
      <c r="O26" s="134"/>
      <c r="P26" s="134"/>
      <c r="Q26" s="135"/>
      <c r="R26" s="135"/>
      <c r="S26" s="135"/>
      <c r="T26" s="135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4"/>
      <c r="M27" s="134"/>
      <c r="N27" s="134"/>
      <c r="O27" s="134"/>
      <c r="P27" s="134"/>
      <c r="Q27" s="135"/>
      <c r="R27" s="135"/>
      <c r="S27" s="135"/>
      <c r="T27" s="135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</row>
    <row r="28" spans="1:55">
      <c r="A28" s="12">
        <f t="shared" si="0"/>
        <v>23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5"/>
      <c r="R28" s="135"/>
      <c r="S28" s="135"/>
      <c r="T28" s="135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</row>
    <row r="29" spans="1:55">
      <c r="A29" s="12">
        <f t="shared" si="0"/>
        <v>24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5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</row>
    <row r="30" spans="1:55">
      <c r="A30" s="12">
        <f t="shared" si="0"/>
        <v>25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5"/>
      <c r="R30" s="135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12">
        <f t="shared" si="0"/>
        <v>26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5"/>
      <c r="R31" s="135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12">
        <f t="shared" si="0"/>
        <v>27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5"/>
      <c r="R32" s="135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1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1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1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1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1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1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1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1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1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1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1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1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1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1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1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1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1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1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1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1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1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1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400"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B6:K6"/>
    <mergeCell ref="L6:P6"/>
    <mergeCell ref="Q6:R6"/>
    <mergeCell ref="S6:T6"/>
    <mergeCell ref="U6:AA6"/>
    <mergeCell ref="AB6:AI6"/>
    <mergeCell ref="AJ6:AQ6"/>
    <mergeCell ref="AR6:BC6"/>
    <mergeCell ref="B5:K5"/>
    <mergeCell ref="L5:P5"/>
    <mergeCell ref="Q5:R5"/>
    <mergeCell ref="S5:T5"/>
    <mergeCell ref="U5:AA5"/>
    <mergeCell ref="AB5:AI5"/>
    <mergeCell ref="AJ7:AQ7"/>
    <mergeCell ref="AR7:BC7"/>
    <mergeCell ref="B8:K8"/>
    <mergeCell ref="L8:P8"/>
    <mergeCell ref="Q8:R8"/>
    <mergeCell ref="S8:T8"/>
    <mergeCell ref="U8:AA8"/>
    <mergeCell ref="AB8:AI8"/>
    <mergeCell ref="AJ8:AQ8"/>
    <mergeCell ref="AR8:BC8"/>
    <mergeCell ref="B7:K7"/>
    <mergeCell ref="L7:P7"/>
    <mergeCell ref="Q7:R7"/>
    <mergeCell ref="S7:T7"/>
    <mergeCell ref="U7:AA7"/>
    <mergeCell ref="AB7:AI7"/>
    <mergeCell ref="AJ9:AQ9"/>
    <mergeCell ref="AR9:BC9"/>
    <mergeCell ref="B10:K10"/>
    <mergeCell ref="L10:P10"/>
    <mergeCell ref="Q10:R10"/>
    <mergeCell ref="S10:T10"/>
    <mergeCell ref="U10:AA10"/>
    <mergeCell ref="AB10:AI10"/>
    <mergeCell ref="AJ10:AQ10"/>
    <mergeCell ref="AR10:BC10"/>
    <mergeCell ref="B9:K9"/>
    <mergeCell ref="L9:P9"/>
    <mergeCell ref="Q9:R9"/>
    <mergeCell ref="S9:T9"/>
    <mergeCell ref="U9:AA9"/>
    <mergeCell ref="AB9:AI9"/>
    <mergeCell ref="AJ11:AQ11"/>
    <mergeCell ref="AR11:BC11"/>
    <mergeCell ref="B12:K12"/>
    <mergeCell ref="L12:P12"/>
    <mergeCell ref="Q12:R12"/>
    <mergeCell ref="S12:T12"/>
    <mergeCell ref="U12:AA12"/>
    <mergeCell ref="AB12:AI12"/>
    <mergeCell ref="AJ12:AQ12"/>
    <mergeCell ref="AR12:BC12"/>
    <mergeCell ref="B11:K11"/>
    <mergeCell ref="L11:P11"/>
    <mergeCell ref="Q11:R11"/>
    <mergeCell ref="S11:T11"/>
    <mergeCell ref="U11:AA11"/>
    <mergeCell ref="AB11:AI11"/>
    <mergeCell ref="AJ13:AQ13"/>
    <mergeCell ref="AR13:BC13"/>
    <mergeCell ref="B14:K14"/>
    <mergeCell ref="L14:P14"/>
    <mergeCell ref="Q14:R14"/>
    <mergeCell ref="S14:T14"/>
    <mergeCell ref="U14:AA14"/>
    <mergeCell ref="AB14:AI14"/>
    <mergeCell ref="AJ14:AQ14"/>
    <mergeCell ref="AR14:BC14"/>
    <mergeCell ref="B13:K13"/>
    <mergeCell ref="L13:P13"/>
    <mergeCell ref="Q13:R13"/>
    <mergeCell ref="S13:T13"/>
    <mergeCell ref="U13:AA13"/>
    <mergeCell ref="AB13:AI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</mergeCells>
  <phoneticPr fontId="2"/>
  <dataValidations count="1">
    <dataValidation type="list" allowBlank="1" showInputMessage="1" showErrorMessage="1" sqref="L26:P27" xr:uid="{A0ADD69C-58B9-4095-A046-E2676715B121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0"/>
  <sheetViews>
    <sheetView tabSelected="1" view="pageBreakPreview" zoomScale="145" zoomScaleSheetLayoutView="145" workbookViewId="0">
      <pane ySplit="3" topLeftCell="A95" activePane="bottomLeft" state="frozen"/>
      <selection activeCell="AK12" sqref="AK12"/>
      <selection pane="bottomLeft" activeCell="Q81" sqref="Q81"/>
    </sheetView>
  </sheetViews>
  <sheetFormatPr defaultColWidth="2.59765625" defaultRowHeight="9.4"/>
  <cols>
    <col min="1" max="16384" width="2.59765625" style="37"/>
  </cols>
  <sheetData>
    <row r="1" spans="1:52" ht="9.75" thickTop="1">
      <c r="A1" s="105" t="s">
        <v>49</v>
      </c>
      <c r="B1" s="106"/>
      <c r="C1" s="106"/>
      <c r="D1" s="106"/>
      <c r="E1" s="106"/>
      <c r="F1" s="106"/>
      <c r="G1" s="106"/>
      <c r="H1" s="106"/>
      <c r="I1" s="106"/>
      <c r="J1" s="107"/>
      <c r="K1" s="111" t="s">
        <v>50</v>
      </c>
      <c r="L1" s="111"/>
      <c r="M1" s="111"/>
      <c r="N1" s="111"/>
      <c r="O1" s="119" t="s">
        <v>65</v>
      </c>
      <c r="P1" s="119"/>
      <c r="Q1" s="119"/>
      <c r="R1" s="119"/>
      <c r="S1" s="119"/>
      <c r="T1" s="119"/>
      <c r="U1" s="119"/>
      <c r="V1" s="119"/>
      <c r="W1" s="119"/>
      <c r="X1" s="119"/>
      <c r="Y1" s="111" t="s">
        <v>51</v>
      </c>
      <c r="Z1" s="111"/>
      <c r="AA1" s="111"/>
      <c r="AB1" s="111"/>
      <c r="AC1" s="153" t="s">
        <v>67</v>
      </c>
      <c r="AD1" s="153"/>
      <c r="AE1" s="153"/>
      <c r="AF1" s="153"/>
      <c r="AG1" s="153"/>
      <c r="AH1" s="153"/>
      <c r="AI1" s="153"/>
      <c r="AJ1" s="153"/>
      <c r="AK1" s="153"/>
      <c r="AL1" s="153"/>
      <c r="AM1" s="111" t="s">
        <v>52</v>
      </c>
      <c r="AN1" s="111"/>
      <c r="AO1" s="111"/>
      <c r="AP1" s="111"/>
      <c r="AQ1" s="154">
        <f>IF(ISBLANK(表紙!AL47),"",(表紙!AL47))</f>
        <v>45047</v>
      </c>
      <c r="AR1" s="154"/>
      <c r="AS1" s="154"/>
      <c r="AT1" s="154"/>
      <c r="AU1" s="154"/>
      <c r="AV1" s="154"/>
      <c r="AW1" s="154"/>
      <c r="AX1" s="154"/>
      <c r="AY1" s="154"/>
      <c r="AZ1" s="155"/>
    </row>
    <row r="2" spans="1:52" ht="9.75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101" t="s">
        <v>53</v>
      </c>
      <c r="L2" s="101"/>
      <c r="M2" s="101"/>
      <c r="N2" s="101"/>
      <c r="O2" s="120" t="s">
        <v>66</v>
      </c>
      <c r="P2" s="120"/>
      <c r="Q2" s="120"/>
      <c r="R2" s="120"/>
      <c r="S2" s="120"/>
      <c r="T2" s="120"/>
      <c r="U2" s="120"/>
      <c r="V2" s="120"/>
      <c r="W2" s="120"/>
      <c r="X2" s="120"/>
      <c r="Y2" s="101" t="s">
        <v>54</v>
      </c>
      <c r="Z2" s="101"/>
      <c r="AA2" s="101"/>
      <c r="AB2" s="101"/>
      <c r="AC2" s="156" t="s">
        <v>68</v>
      </c>
      <c r="AD2" s="156"/>
      <c r="AE2" s="156"/>
      <c r="AF2" s="156"/>
      <c r="AG2" s="156"/>
      <c r="AH2" s="156"/>
      <c r="AI2" s="156"/>
      <c r="AJ2" s="156"/>
      <c r="AK2" s="156"/>
      <c r="AL2" s="156"/>
      <c r="AM2" s="101" t="s">
        <v>55</v>
      </c>
      <c r="AN2" s="101"/>
      <c r="AO2" s="101"/>
      <c r="AP2" s="101"/>
      <c r="AQ2" s="156" t="str">
        <f>IF(ISBLANK(表紙!AL49),"",(表紙!AL49))</f>
        <v>張卓群</v>
      </c>
      <c r="AR2" s="156"/>
      <c r="AS2" s="156"/>
      <c r="AT2" s="156"/>
      <c r="AU2" s="156"/>
      <c r="AV2" s="156"/>
      <c r="AW2" s="156"/>
      <c r="AX2" s="156"/>
      <c r="AY2" s="156"/>
      <c r="AZ2" s="157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73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71"/>
      <c r="E10" s="72" t="s">
        <v>37</v>
      </c>
      <c r="F10" s="73" t="s">
        <v>38</v>
      </c>
      <c r="G10" s="74"/>
      <c r="H10" s="74"/>
      <c r="I10" s="74"/>
      <c r="J10" s="74"/>
      <c r="K10" s="74"/>
      <c r="L10" s="75"/>
      <c r="M10" s="74" t="s">
        <v>39</v>
      </c>
      <c r="N10" s="74"/>
      <c r="O10" s="75"/>
      <c r="P10" s="71"/>
      <c r="Q10" s="174"/>
      <c r="R10" s="174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71"/>
      <c r="E11" s="76">
        <v>1</v>
      </c>
      <c r="F11" s="77" t="s">
        <v>72</v>
      </c>
      <c r="G11" s="78"/>
      <c r="H11" s="78"/>
      <c r="I11" s="78"/>
      <c r="J11" s="78"/>
      <c r="K11" s="78"/>
      <c r="L11" s="79"/>
      <c r="M11" s="78" t="s">
        <v>40</v>
      </c>
      <c r="N11" s="78"/>
      <c r="O11" s="79"/>
      <c r="P11" s="71"/>
      <c r="Q11" s="174"/>
      <c r="R11" s="174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71"/>
      <c r="E12" s="76">
        <v>2</v>
      </c>
      <c r="F12" s="77" t="s">
        <v>63</v>
      </c>
      <c r="G12" s="78"/>
      <c r="H12" s="78"/>
      <c r="I12" s="78"/>
      <c r="J12" s="78"/>
      <c r="K12" s="78"/>
      <c r="L12" s="79"/>
      <c r="M12" s="78" t="s">
        <v>40</v>
      </c>
      <c r="N12" s="78"/>
      <c r="O12" s="79"/>
      <c r="P12" s="71"/>
      <c r="Q12" s="174"/>
      <c r="R12" s="174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71"/>
      <c r="E13" s="76">
        <v>3</v>
      </c>
      <c r="F13" s="77" t="s">
        <v>64</v>
      </c>
      <c r="G13" s="78"/>
      <c r="H13" s="78"/>
      <c r="I13" s="78"/>
      <c r="J13" s="78"/>
      <c r="K13" s="78"/>
      <c r="L13" s="79"/>
      <c r="M13" s="78" t="s">
        <v>40</v>
      </c>
      <c r="N13" s="78"/>
      <c r="O13" s="79"/>
      <c r="P13" s="71"/>
      <c r="Q13" s="174"/>
      <c r="R13" s="174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143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8" t="s">
        <v>41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108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109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110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175" t="s">
        <v>111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42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106</v>
      </c>
      <c r="F30" s="46"/>
      <c r="G30" s="46"/>
      <c r="H30" s="46"/>
      <c r="I30" s="46"/>
      <c r="J30" s="46" t="s">
        <v>107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74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25" customHeight="1">
      <c r="A34" s="45"/>
      <c r="B34" s="46"/>
      <c r="C34" s="46"/>
      <c r="D34" s="65"/>
      <c r="E34" s="46" t="s">
        <v>112</v>
      </c>
      <c r="F34" s="66"/>
      <c r="G34" s="83"/>
      <c r="H34" s="83"/>
      <c r="I34" s="84" t="s">
        <v>77</v>
      </c>
      <c r="J34" s="66"/>
      <c r="K34" s="80" t="s">
        <v>113</v>
      </c>
      <c r="L34" s="66"/>
      <c r="M34" s="66"/>
      <c r="N34" s="176"/>
      <c r="O34" s="176"/>
      <c r="P34" s="176"/>
      <c r="Q34" s="66"/>
      <c r="R34" s="66"/>
      <c r="S34" s="80" t="s">
        <v>75</v>
      </c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15" customHeight="1">
      <c r="A35" s="45"/>
      <c r="B35" s="46"/>
      <c r="C35" s="46"/>
      <c r="D35" s="68"/>
      <c r="E35" s="81" t="s">
        <v>76</v>
      </c>
      <c r="F35" s="69"/>
      <c r="G35" s="69"/>
      <c r="H35" s="69"/>
      <c r="I35" s="84" t="s">
        <v>77</v>
      </c>
      <c r="J35" s="69"/>
      <c r="K35" s="82" t="s">
        <v>78</v>
      </c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70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1.25" customHeight="1">
      <c r="A36" s="45"/>
      <c r="B36" s="46"/>
      <c r="C36" s="46"/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70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8" t="s">
        <v>43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50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44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8" t="s">
        <v>45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50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 t="s">
        <v>73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51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86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174"/>
      <c r="C46" s="174"/>
      <c r="D46" s="177" t="s">
        <v>85</v>
      </c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9"/>
      <c r="AH46" s="174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174"/>
      <c r="C47" s="174"/>
      <c r="D47" s="180" t="s">
        <v>114</v>
      </c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81"/>
      <c r="AH47" s="174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174"/>
      <c r="C48" s="174"/>
      <c r="D48" s="180" t="s">
        <v>115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81"/>
      <c r="AH48" s="174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174"/>
      <c r="C49" s="174"/>
      <c r="D49" s="182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4"/>
      <c r="AH49" s="174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39" t="s">
        <v>82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1"/>
    </row>
    <row r="53" spans="1:52">
      <c r="A53" s="54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7"/>
      <c r="B54" s="58" t="s">
        <v>116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58" t="s">
        <v>144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58"/>
      <c r="D57" s="58" t="s">
        <v>145</v>
      </c>
      <c r="E57" s="58" t="s">
        <v>146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58"/>
      <c r="D58" s="58"/>
      <c r="E58" s="180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58"/>
      <c r="D59" s="58" t="s">
        <v>147</v>
      </c>
      <c r="E59" s="58" t="s">
        <v>148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58" t="s">
        <v>149</v>
      </c>
      <c r="D61" s="58"/>
      <c r="E61" s="58" t="s">
        <v>150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58"/>
      <c r="D62" s="48" t="s">
        <v>80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50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58"/>
      <c r="D63" s="45"/>
      <c r="E63" s="46" t="s">
        <v>106</v>
      </c>
      <c r="F63" s="46"/>
      <c r="G63" s="46"/>
      <c r="H63" s="46"/>
      <c r="I63" s="46"/>
      <c r="J63" s="46" t="s">
        <v>107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58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57"/>
      <c r="B65" s="58"/>
      <c r="C65" s="58"/>
      <c r="D65" s="48" t="s">
        <v>81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50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9"/>
    </row>
    <row r="66" spans="1:52" s="191" customFormat="1">
      <c r="A66" s="185"/>
      <c r="B66" s="186"/>
      <c r="C66" s="186"/>
      <c r="D66" s="187"/>
      <c r="E66" s="188" t="s">
        <v>121</v>
      </c>
      <c r="F66" s="188"/>
      <c r="G66" s="188"/>
      <c r="H66" s="188"/>
      <c r="I66" s="188"/>
      <c r="J66" s="188" t="s">
        <v>79</v>
      </c>
      <c r="K66" s="188"/>
      <c r="L66" s="188"/>
      <c r="M66" s="188" t="str">
        <f>"画面の"&amp;E66</f>
        <v>画面のID</v>
      </c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9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90"/>
    </row>
    <row r="67" spans="1:52">
      <c r="A67" s="57"/>
      <c r="B67" s="58"/>
      <c r="C67" s="58"/>
      <c r="D67" s="45"/>
      <c r="E67" s="46" t="s">
        <v>108</v>
      </c>
      <c r="F67" s="46"/>
      <c r="G67" s="46"/>
      <c r="H67" s="46"/>
      <c r="I67" s="46"/>
      <c r="J67" s="46" t="s">
        <v>79</v>
      </c>
      <c r="K67" s="46"/>
      <c r="L67" s="46"/>
      <c r="M67" s="46" t="str">
        <f>"画面入力の"&amp;E67</f>
        <v>画面入力の在庫商品ID</v>
      </c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9"/>
    </row>
    <row r="68" spans="1:52">
      <c r="A68" s="57"/>
      <c r="B68" s="58"/>
      <c r="C68" s="58"/>
      <c r="D68" s="45"/>
      <c r="E68" s="46" t="s">
        <v>122</v>
      </c>
      <c r="F68" s="46"/>
      <c r="G68" s="46"/>
      <c r="H68" s="46"/>
      <c r="I68" s="46"/>
      <c r="J68" s="46" t="s">
        <v>79</v>
      </c>
      <c r="K68" s="46"/>
      <c r="L68" s="46"/>
      <c r="M68" s="46" t="str">
        <f t="shared" ref="M68:M76" si="0">"画面入力の"&amp;E68</f>
        <v>画面入力の在庫商品名称</v>
      </c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A69" s="57"/>
      <c r="B69" s="58"/>
      <c r="C69" s="58"/>
      <c r="D69" s="45"/>
      <c r="E69" s="46" t="s">
        <v>110</v>
      </c>
      <c r="F69" s="46"/>
      <c r="G69" s="46"/>
      <c r="H69" s="46"/>
      <c r="I69" s="46"/>
      <c r="J69" s="46" t="s">
        <v>79</v>
      </c>
      <c r="K69" s="46"/>
      <c r="L69" s="46"/>
      <c r="M69" s="46" t="str">
        <f t="shared" si="0"/>
        <v>画面入力の単位ID</v>
      </c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 s="191" customFormat="1">
      <c r="A70" s="185"/>
      <c r="B70" s="186"/>
      <c r="C70" s="186"/>
      <c r="D70" s="187"/>
      <c r="E70" s="188" t="s">
        <v>111</v>
      </c>
      <c r="F70" s="188"/>
      <c r="G70" s="188"/>
      <c r="H70" s="188"/>
      <c r="I70" s="188"/>
      <c r="J70" s="188" t="s">
        <v>79</v>
      </c>
      <c r="K70" s="188"/>
      <c r="L70" s="188"/>
      <c r="M70" s="188" t="str">
        <f t="shared" si="0"/>
        <v>画面入力の在庫数量</v>
      </c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9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90"/>
    </row>
    <row r="71" spans="1:52">
      <c r="A71" s="57"/>
      <c r="B71" s="58"/>
      <c r="C71" s="58"/>
      <c r="D71" s="45"/>
      <c r="E71" s="46" t="s">
        <v>123</v>
      </c>
      <c r="F71" s="46"/>
      <c r="G71" s="46"/>
      <c r="H71" s="46"/>
      <c r="I71" s="46"/>
      <c r="J71" s="46" t="s">
        <v>79</v>
      </c>
      <c r="K71" s="46"/>
      <c r="L71" s="46"/>
      <c r="M71" s="46" t="str">
        <f t="shared" si="0"/>
        <v>画面入力の備考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57"/>
      <c r="B72" s="58"/>
      <c r="C72" s="58"/>
      <c r="D72" s="45"/>
      <c r="E72" s="46" t="s">
        <v>124</v>
      </c>
      <c r="F72" s="46"/>
      <c r="G72" s="46"/>
      <c r="H72" s="46"/>
      <c r="I72" s="46"/>
      <c r="J72" s="46" t="s">
        <v>79</v>
      </c>
      <c r="K72" s="46"/>
      <c r="L72" s="46"/>
      <c r="M72" s="195" t="s">
        <v>78</v>
      </c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57"/>
      <c r="B73" s="58"/>
      <c r="C73" s="58"/>
      <c r="D73" s="45"/>
      <c r="E73" s="46" t="s">
        <v>125</v>
      </c>
      <c r="F73" s="46"/>
      <c r="G73" s="46"/>
      <c r="H73" s="46"/>
      <c r="I73" s="46"/>
      <c r="J73" s="46" t="s">
        <v>79</v>
      </c>
      <c r="K73" s="46"/>
      <c r="L73" s="46"/>
      <c r="M73" s="175" t="s">
        <v>151</v>
      </c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7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>
      <c r="A74" s="57"/>
      <c r="B74" s="58"/>
      <c r="C74" s="58"/>
      <c r="D74" s="45"/>
      <c r="E74" s="46" t="s">
        <v>126</v>
      </c>
      <c r="F74" s="46"/>
      <c r="G74" s="46"/>
      <c r="H74" s="46"/>
      <c r="I74" s="46"/>
      <c r="J74" s="46" t="s">
        <v>79</v>
      </c>
      <c r="K74" s="46"/>
      <c r="L74" s="46"/>
      <c r="M74" s="175" t="s">
        <v>152</v>
      </c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9"/>
    </row>
    <row r="75" spans="1:52">
      <c r="A75" s="57"/>
      <c r="B75" s="58"/>
      <c r="C75" s="58"/>
      <c r="D75" s="45"/>
      <c r="E75" s="46" t="s">
        <v>127</v>
      </c>
      <c r="F75" s="46"/>
      <c r="G75" s="46"/>
      <c r="H75" s="46"/>
      <c r="I75" s="46"/>
      <c r="J75" s="46" t="s">
        <v>79</v>
      </c>
      <c r="K75" s="46"/>
      <c r="L75" s="46"/>
      <c r="M75" s="175" t="s">
        <v>151</v>
      </c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9"/>
    </row>
    <row r="76" spans="1:52">
      <c r="A76" s="57"/>
      <c r="B76" s="58"/>
      <c r="C76" s="58"/>
      <c r="D76" s="45"/>
      <c r="E76" s="37" t="s">
        <v>128</v>
      </c>
      <c r="F76" s="46"/>
      <c r="G76" s="46"/>
      <c r="H76" s="46"/>
      <c r="I76" s="46"/>
      <c r="J76" s="46" t="s">
        <v>79</v>
      </c>
      <c r="K76" s="46"/>
      <c r="L76" s="46"/>
      <c r="M76" s="175" t="s">
        <v>152</v>
      </c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3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57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9"/>
    </row>
    <row r="79" spans="1:52">
      <c r="A79" s="57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9"/>
    </row>
    <row r="80" spans="1:52">
      <c r="A80" s="57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9"/>
    </row>
    <row r="81" spans="1:52">
      <c r="A81" s="5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9"/>
    </row>
    <row r="82" spans="1:52">
      <c r="A82" s="57"/>
      <c r="B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9"/>
    </row>
    <row r="83" spans="1:52">
      <c r="A83" s="57"/>
      <c r="B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9"/>
    </row>
    <row r="84" spans="1:52">
      <c r="A84" s="57"/>
      <c r="B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9"/>
    </row>
    <row r="85" spans="1:52">
      <c r="A85" s="57"/>
      <c r="B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9"/>
    </row>
    <row r="86" spans="1:52">
      <c r="A86" s="57"/>
      <c r="B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9"/>
    </row>
    <row r="87" spans="1:52">
      <c r="A87" s="57"/>
      <c r="B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9"/>
    </row>
    <row r="88" spans="1:52">
      <c r="A88" s="57"/>
      <c r="B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9"/>
    </row>
    <row r="89" spans="1:52">
      <c r="A89" s="57"/>
      <c r="B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9"/>
    </row>
    <row r="90" spans="1:52">
      <c r="A90" s="57"/>
      <c r="B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9"/>
    </row>
    <row r="91" spans="1:52">
      <c r="A91" s="57"/>
      <c r="B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9"/>
    </row>
    <row r="92" spans="1:52">
      <c r="A92" s="57"/>
      <c r="B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9"/>
    </row>
    <row r="93" spans="1:52">
      <c r="A93" s="57"/>
      <c r="B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9"/>
    </row>
    <row r="94" spans="1:52">
      <c r="A94" s="57"/>
      <c r="B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9"/>
    </row>
    <row r="95" spans="1:52">
      <c r="A95" s="57"/>
      <c r="B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9"/>
    </row>
    <row r="96" spans="1:52">
      <c r="A96" s="57"/>
      <c r="B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9"/>
    </row>
    <row r="97" spans="1:52">
      <c r="A97" s="57"/>
      <c r="B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9"/>
    </row>
    <row r="98" spans="1:52">
      <c r="A98" s="45"/>
      <c r="B98" s="46"/>
      <c r="C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60"/>
      <c r="AZ99" s="61"/>
    </row>
    <row r="100" spans="1:52">
      <c r="A100" s="39" t="s">
        <v>83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4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6"/>
    </row>
    <row r="102" spans="1:52">
      <c r="A102" s="57"/>
      <c r="B102" s="58" t="s">
        <v>120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9"/>
    </row>
    <row r="103" spans="1:52">
      <c r="A103" s="57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9"/>
    </row>
    <row r="104" spans="1:52">
      <c r="A104" s="45"/>
      <c r="B104" s="46"/>
      <c r="C104" s="46"/>
      <c r="D104" s="48" t="s">
        <v>87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50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 ht="11.25" customHeight="1">
      <c r="A105" s="45"/>
      <c r="B105" s="46"/>
      <c r="C105" s="46"/>
      <c r="D105" s="45"/>
      <c r="E105" s="46" t="s">
        <v>118</v>
      </c>
      <c r="F105" s="46"/>
      <c r="G105" s="46"/>
      <c r="H105" s="46"/>
      <c r="I105" s="46"/>
      <c r="J105" s="46" t="s">
        <v>107</v>
      </c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7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 ht="11.25" customHeight="1">
      <c r="A106" s="45"/>
      <c r="B106" s="46"/>
      <c r="C106" s="46"/>
      <c r="D106" s="45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7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 ht="11.25" customHeight="1">
      <c r="A107" s="45"/>
      <c r="B107" s="46"/>
      <c r="C107" s="46"/>
      <c r="D107" s="48" t="s">
        <v>119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50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 s="191" customFormat="1" ht="11.25" customHeight="1">
      <c r="A108" s="187"/>
      <c r="B108" s="188"/>
      <c r="C108" s="188"/>
      <c r="D108" s="187"/>
      <c r="E108" s="188" t="s">
        <v>121</v>
      </c>
      <c r="F108" s="188"/>
      <c r="G108" s="188"/>
      <c r="H108" s="188"/>
      <c r="I108" s="188"/>
      <c r="J108" s="188" t="s">
        <v>79</v>
      </c>
      <c r="K108" s="188"/>
      <c r="L108" s="188"/>
      <c r="M108" s="188" t="s">
        <v>88</v>
      </c>
      <c r="N108" s="188"/>
      <c r="O108" s="188"/>
      <c r="P108" s="188"/>
      <c r="Q108" s="188"/>
      <c r="R108" s="188"/>
      <c r="S108" s="188"/>
      <c r="T108" s="188" t="s">
        <v>89</v>
      </c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  <c r="AE108" s="188"/>
      <c r="AF108" s="188"/>
      <c r="AG108" s="189"/>
      <c r="AI108" s="188"/>
      <c r="AJ108" s="188"/>
      <c r="AK108" s="188"/>
      <c r="AL108" s="188"/>
      <c r="AM108" s="188"/>
      <c r="AN108" s="188"/>
      <c r="AO108" s="188"/>
      <c r="AP108" s="188"/>
      <c r="AQ108" s="188"/>
      <c r="AR108" s="188"/>
      <c r="AS108" s="188"/>
      <c r="AT108" s="188"/>
      <c r="AU108" s="188"/>
      <c r="AV108" s="188"/>
      <c r="AW108" s="188"/>
      <c r="AX108" s="188"/>
      <c r="AY108" s="188"/>
      <c r="AZ108" s="189"/>
    </row>
    <row r="109" spans="1:52" s="191" customFormat="1" ht="11.25" customHeight="1">
      <c r="A109" s="187"/>
      <c r="B109" s="188"/>
      <c r="C109" s="188"/>
      <c r="D109" s="187"/>
      <c r="E109" s="188" t="s">
        <v>108</v>
      </c>
      <c r="F109" s="188"/>
      <c r="G109" s="188"/>
      <c r="H109" s="188"/>
      <c r="I109" s="188"/>
      <c r="J109" s="188" t="s">
        <v>79</v>
      </c>
      <c r="K109" s="188"/>
      <c r="L109" s="188"/>
      <c r="M109" s="188" t="str">
        <f>"画面入力の"&amp;E109</f>
        <v>画面入力の在庫商品ID</v>
      </c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  <c r="AF109" s="188"/>
      <c r="AG109" s="189"/>
      <c r="AI109" s="188"/>
      <c r="AJ109" s="188"/>
      <c r="AK109" s="188"/>
      <c r="AL109" s="188"/>
      <c r="AM109" s="188"/>
      <c r="AN109" s="188"/>
      <c r="AO109" s="188"/>
      <c r="AP109" s="188"/>
      <c r="AQ109" s="188"/>
      <c r="AR109" s="188"/>
      <c r="AS109" s="188"/>
      <c r="AT109" s="188"/>
      <c r="AU109" s="188"/>
      <c r="AV109" s="188"/>
      <c r="AW109" s="188"/>
      <c r="AX109" s="188"/>
      <c r="AY109" s="188"/>
      <c r="AZ109" s="189"/>
    </row>
    <row r="110" spans="1:52" ht="11.25" customHeight="1">
      <c r="A110" s="45"/>
      <c r="B110" s="46"/>
      <c r="C110" s="46"/>
      <c r="D110" s="45"/>
      <c r="E110" s="46" t="s">
        <v>122</v>
      </c>
      <c r="F110" s="46"/>
      <c r="G110" s="46"/>
      <c r="H110" s="46"/>
      <c r="I110" s="46"/>
      <c r="J110" s="46" t="s">
        <v>79</v>
      </c>
      <c r="K110" s="46"/>
      <c r="L110" s="46"/>
      <c r="M110" s="46" t="str">
        <f t="shared" ref="M110:M118" si="1">"画面入力の"&amp;E110</f>
        <v>画面入力の在庫商品名称</v>
      </c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7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 ht="11.25" customHeight="1">
      <c r="A111" s="45"/>
      <c r="B111" s="46"/>
      <c r="C111" s="46"/>
      <c r="D111" s="45"/>
      <c r="E111" s="46" t="s">
        <v>110</v>
      </c>
      <c r="F111" s="46"/>
      <c r="G111" s="46"/>
      <c r="H111" s="46"/>
      <c r="I111" s="46"/>
      <c r="J111" s="46" t="s">
        <v>79</v>
      </c>
      <c r="K111" s="46"/>
      <c r="L111" s="46"/>
      <c r="M111" s="46" t="str">
        <f t="shared" si="1"/>
        <v>画面入力の単位ID</v>
      </c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7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  <row r="112" spans="1:52" s="191" customFormat="1" ht="11.25" customHeight="1">
      <c r="A112" s="187"/>
      <c r="B112" s="188"/>
      <c r="C112" s="188"/>
      <c r="D112" s="187"/>
      <c r="E112" s="188" t="s">
        <v>111</v>
      </c>
      <c r="F112" s="188"/>
      <c r="G112" s="188"/>
      <c r="H112" s="188"/>
      <c r="I112" s="188"/>
      <c r="J112" s="188" t="s">
        <v>79</v>
      </c>
      <c r="K112" s="188"/>
      <c r="L112" s="188"/>
      <c r="M112" s="188" t="str">
        <f t="shared" si="1"/>
        <v>画面入力の在庫数量</v>
      </c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9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8"/>
      <c r="AT112" s="188"/>
      <c r="AU112" s="188"/>
      <c r="AV112" s="188"/>
      <c r="AW112" s="188"/>
      <c r="AX112" s="188"/>
      <c r="AY112" s="188"/>
      <c r="AZ112" s="189"/>
    </row>
    <row r="113" spans="1:52" ht="11.25" customHeight="1">
      <c r="A113" s="45"/>
      <c r="B113" s="46"/>
      <c r="C113" s="46"/>
      <c r="D113" s="45"/>
      <c r="E113" s="46" t="s">
        <v>123</v>
      </c>
      <c r="F113" s="46"/>
      <c r="G113" s="46"/>
      <c r="H113" s="46"/>
      <c r="I113" s="46"/>
      <c r="J113" s="46" t="s">
        <v>79</v>
      </c>
      <c r="K113" s="46"/>
      <c r="L113" s="46"/>
      <c r="M113" s="46" t="str">
        <f t="shared" si="1"/>
        <v>画面入力の備考</v>
      </c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7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7"/>
    </row>
    <row r="114" spans="1:52" s="194" customFormat="1" ht="11.25" customHeight="1">
      <c r="A114" s="192"/>
      <c r="B114" s="71"/>
      <c r="C114" s="71"/>
      <c r="D114" s="192"/>
      <c r="E114" s="71" t="s">
        <v>124</v>
      </c>
      <c r="F114" s="71"/>
      <c r="G114" s="71"/>
      <c r="H114" s="71"/>
      <c r="I114" s="71"/>
      <c r="J114" s="71" t="s">
        <v>79</v>
      </c>
      <c r="K114" s="71"/>
      <c r="L114" s="71"/>
      <c r="M114" s="71" t="str">
        <f t="shared" si="1"/>
        <v>画面入力の削除フラグ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193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193"/>
    </row>
    <row r="115" spans="1:52" s="194" customFormat="1" ht="11.25" customHeight="1">
      <c r="A115" s="192"/>
      <c r="B115" s="71"/>
      <c r="C115" s="71"/>
      <c r="D115" s="192"/>
      <c r="E115" s="71" t="s">
        <v>125</v>
      </c>
      <c r="F115" s="71"/>
      <c r="G115" s="71"/>
      <c r="H115" s="71"/>
      <c r="I115" s="71"/>
      <c r="J115" s="71" t="s">
        <v>79</v>
      </c>
      <c r="K115" s="71"/>
      <c r="L115" s="71"/>
      <c r="M115" s="71" t="str">
        <f t="shared" si="1"/>
        <v>画面入力の作成日時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193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193"/>
    </row>
    <row r="116" spans="1:52" s="194" customFormat="1" ht="11.25" customHeight="1">
      <c r="A116" s="192"/>
      <c r="B116" s="71"/>
      <c r="C116" s="71"/>
      <c r="D116" s="192"/>
      <c r="E116" s="71" t="s">
        <v>126</v>
      </c>
      <c r="F116" s="71"/>
      <c r="G116" s="71"/>
      <c r="H116" s="71"/>
      <c r="I116" s="71"/>
      <c r="J116" s="71" t="s">
        <v>79</v>
      </c>
      <c r="K116" s="71"/>
      <c r="L116" s="71"/>
      <c r="M116" s="71" t="str">
        <f t="shared" si="1"/>
        <v>画面入力の作成者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193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193"/>
    </row>
    <row r="117" spans="1:52" ht="11.25" customHeight="1">
      <c r="A117" s="45"/>
      <c r="B117" s="46"/>
      <c r="C117" s="46"/>
      <c r="D117" s="45"/>
      <c r="E117" s="46" t="s">
        <v>127</v>
      </c>
      <c r="F117" s="46"/>
      <c r="G117" s="46"/>
      <c r="H117" s="46"/>
      <c r="I117" s="46"/>
      <c r="J117" s="46" t="s">
        <v>79</v>
      </c>
      <c r="K117" s="46"/>
      <c r="L117" s="46"/>
      <c r="M117" s="175" t="s">
        <v>151</v>
      </c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7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7"/>
    </row>
    <row r="118" spans="1:52">
      <c r="A118" s="60"/>
      <c r="D118" s="45"/>
      <c r="E118" s="37" t="s">
        <v>128</v>
      </c>
      <c r="F118" s="46"/>
      <c r="G118" s="46"/>
      <c r="H118" s="46"/>
      <c r="I118" s="46"/>
      <c r="J118" s="46" t="s">
        <v>79</v>
      </c>
      <c r="K118" s="46"/>
      <c r="L118" s="46"/>
      <c r="M118" s="175" t="s">
        <v>152</v>
      </c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7"/>
      <c r="AZ118" s="61"/>
    </row>
    <row r="119" spans="1:52">
      <c r="A119" s="60"/>
      <c r="D119" s="51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3"/>
      <c r="AZ119" s="61"/>
    </row>
    <row r="120" spans="1:52">
      <c r="A120" s="60"/>
      <c r="AZ120" s="61"/>
    </row>
    <row r="121" spans="1:52">
      <c r="A121" s="60"/>
      <c r="AZ121" s="61"/>
    </row>
    <row r="122" spans="1:52">
      <c r="A122" s="39" t="s">
        <v>84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1"/>
    </row>
    <row r="123" spans="1:52">
      <c r="A123" s="60"/>
      <c r="AZ123" s="61"/>
    </row>
    <row r="124" spans="1:52">
      <c r="A124" s="60"/>
      <c r="B124" s="37" t="s">
        <v>117</v>
      </c>
      <c r="AZ124" s="61"/>
    </row>
    <row r="125" spans="1:52">
      <c r="A125" s="60"/>
      <c r="AZ125" s="61"/>
    </row>
    <row r="126" spans="1:52">
      <c r="A126" s="60"/>
      <c r="AZ126" s="61"/>
    </row>
    <row r="127" spans="1:52">
      <c r="A127" s="60"/>
      <c r="AZ127" s="61"/>
    </row>
    <row r="128" spans="1:52">
      <c r="A128" s="60"/>
      <c r="AZ128" s="61"/>
    </row>
    <row r="129" spans="1:52">
      <c r="A129" s="60"/>
      <c r="AZ129" s="61"/>
    </row>
    <row r="130" spans="1:52">
      <c r="A130" s="62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4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3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画面イメージ　登録</vt:lpstr>
      <vt:lpstr>画面イメージ 更新</vt:lpstr>
      <vt:lpstr>IO関連</vt:lpstr>
      <vt:lpstr>画面項目　登録</vt:lpstr>
      <vt:lpstr>画面項目　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2023-05-10T06:31:51Z</dcterms:modified>
</cp:coreProperties>
</file>