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9ACFDB50-14F8-477C-A919-B87C343B5975}" xr6:coauthVersionLast="45" xr6:coauthVersionMax="45" xr10:uidLastSave="{00000000-0000-0000-0000-000000000000}"/>
  <bookViews>
    <workbookView xWindow="-113" yWindow="-113" windowWidth="24267" windowHeight="1374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isplay_week">Sheet1!$D$4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</workbook>
</file>

<file path=xl/calcChain.xml><?xml version="1.0" encoding="utf-8"?>
<calcChain xmlns="http://schemas.openxmlformats.org/spreadsheetml/2006/main">
  <c r="G5" i="1" l="1"/>
  <c r="G6" i="1" l="1"/>
  <c r="G4" i="1"/>
  <c r="H5" i="1"/>
  <c r="H6" i="1" l="1"/>
  <c r="I5" i="1"/>
  <c r="I6" i="1" l="1"/>
  <c r="J5" i="1"/>
  <c r="J6" i="1" l="1"/>
  <c r="K5" i="1"/>
  <c r="K6" i="1" l="1"/>
  <c r="L5" i="1"/>
  <c r="L6" i="1" l="1"/>
  <c r="M5" i="1"/>
  <c r="N5" i="1" l="1"/>
  <c r="M6" i="1"/>
  <c r="O5" i="1" l="1"/>
  <c r="N6" i="1"/>
  <c r="N4" i="1"/>
  <c r="P5" i="1" l="1"/>
  <c r="O6" i="1"/>
  <c r="P6" i="1" l="1"/>
  <c r="Q5" i="1"/>
  <c r="R5" i="1" l="1"/>
  <c r="Q6" i="1"/>
  <c r="S5" i="1" l="1"/>
  <c r="R6" i="1"/>
  <c r="S6" i="1" l="1"/>
  <c r="T5" i="1"/>
  <c r="U5" i="1" l="1"/>
  <c r="T6" i="1"/>
  <c r="V5" i="1" l="1"/>
  <c r="U4" i="1"/>
  <c r="U6" i="1"/>
  <c r="V6" i="1" l="1"/>
  <c r="W5" i="1"/>
  <c r="X5" i="1" l="1"/>
  <c r="W6" i="1"/>
  <c r="Y5" i="1" l="1"/>
  <c r="X6" i="1"/>
  <c r="Z5" i="1" l="1"/>
  <c r="Y6" i="1"/>
  <c r="Z6" i="1" l="1"/>
  <c r="AA5" i="1"/>
  <c r="AA6" i="1" l="1"/>
  <c r="AB5" i="1"/>
  <c r="AC5" i="1" l="1"/>
  <c r="AB6" i="1"/>
  <c r="AB4" i="1"/>
  <c r="AD5" i="1" l="1"/>
  <c r="AC6" i="1"/>
  <c r="AE5" i="1" l="1"/>
  <c r="AD6" i="1"/>
  <c r="AE6" i="1" l="1"/>
  <c r="AF5" i="1"/>
  <c r="AG5" i="1" l="1"/>
  <c r="AF6" i="1"/>
  <c r="AG6" i="1" l="1"/>
  <c r="AH5" i="1"/>
  <c r="AH6" i="1" l="1"/>
  <c r="AI5" i="1"/>
  <c r="AJ5" i="1" l="1"/>
  <c r="AI4" i="1"/>
  <c r="AI6" i="1"/>
  <c r="AK5" i="1" l="1"/>
  <c r="AJ6" i="1"/>
  <c r="AK6" i="1" l="1"/>
  <c r="AL5" i="1"/>
  <c r="AL6" i="1" l="1"/>
  <c r="AM5" i="1"/>
  <c r="AM6" i="1" l="1"/>
  <c r="AN5" i="1"/>
  <c r="AN6" i="1" l="1"/>
  <c r="AO5" i="1"/>
  <c r="AO6" i="1" s="1"/>
</calcChain>
</file>

<file path=xl/sharedStrings.xml><?xml version="1.0" encoding="utf-8"?>
<sst xmlns="http://schemas.openxmlformats.org/spreadsheetml/2006/main" count="336" uniqueCount="236">
  <si>
    <t>TASK</t>
  </si>
  <si>
    <t>START</t>
  </si>
  <si>
    <t>END</t>
  </si>
  <si>
    <t>Project Start:</t>
  </si>
  <si>
    <t>Display Week:</t>
  </si>
  <si>
    <t>ASSIGNED TO</t>
  </si>
  <si>
    <t>PROGRESS</t>
  </si>
  <si>
    <t>1.Chức năng đăng nhập</t>
  </si>
  <si>
    <t>2.Chức năng bán hàng</t>
  </si>
  <si>
    <t>2.1Hiển thị danh sách sản phẩm và bản xem trước hóa đơn</t>
  </si>
  <si>
    <t>2.2.Cho phép chọn sản phẩm mà khách hàng muốn đặt hay thanh toán tiền</t>
  </si>
  <si>
    <t>2.3.Hiển thị danh sách sp đã chọn,tổng số tiền lên hóa đơn xem trước</t>
  </si>
  <si>
    <t>2.4.Người dùng sẽ chọn khách hàng,không nhập sẽ tự hiểu là khách mua lẻ</t>
  </si>
  <si>
    <t>2.5.Nhập số tiền cần thanh toán khi mua hàng,hiển thị số tiền trả lại.</t>
  </si>
  <si>
    <t>3.Chức năng quản lý hàng hóa</t>
  </si>
  <si>
    <t>3.1.Danh mục sản phẩm hệ thống(thêm,xóa,sửa sản phẩm)</t>
  </si>
  <si>
    <t>3.2.Thiết lập giá cho sản phẩm trên hệ thống(sửa giá sản phẩm</t>
  </si>
  <si>
    <t>3.3.Kiểm kho hệ thống, hiển thị danh sách các phiếu kiểm kho(xóa,thêm phiếu nhập )</t>
  </si>
  <si>
    <t>4.Quản lý giao dịch</t>
  </si>
  <si>
    <t xml:space="preserve">4.1.Quản lý đơn đặt hàng </t>
  </si>
  <si>
    <t>4.1.1.Hiển thị danh sách các đơn đặt hàng</t>
  </si>
  <si>
    <t>4.1.2.Chọn vào đơn đặt hàng nào thông tin đơn hàng đó sẽ được hiển thị lên</t>
  </si>
  <si>
    <t>4.1.3.Tạo thêm đơn hàng</t>
  </si>
  <si>
    <t xml:space="preserve">4.1.4.Sửa thông tin đặt hàng như thông tin người nhận hay sản phẩm </t>
  </si>
  <si>
    <t xml:space="preserve">4.1.5.Xóa đơn hàng, chọn xử lý đơn hàng để hoàn thành </t>
  </si>
  <si>
    <t>4.2.Quản lý hóa đơn</t>
  </si>
  <si>
    <t>4.2.1.Hiển thị danh sách các hóa đơn</t>
  </si>
  <si>
    <t>4.2.2.Tạo thêm hóa đơn,sửa thông tin hóa đơn,xóa hóa đơn</t>
  </si>
  <si>
    <t>4.3.1.Hiển thị danh sách các vận đơn</t>
  </si>
  <si>
    <t>4.3.2.Chọn hóa đơn để hiển thị thông tin của vận đơn đó</t>
  </si>
  <si>
    <t>4.3.3.Sửa một số thông tin của vận đơn</t>
  </si>
  <si>
    <t>4.4.Nhập hàng</t>
  </si>
  <si>
    <t>4.4.1.Hiển thị danh sách các phiếu nhập hàng</t>
  </si>
  <si>
    <t>4.4.2.Chọn vào phiếu nhập hàng,thông tin của phiếu nhập hàng đó sẽ đc hiển thị lên</t>
  </si>
  <si>
    <t>4.4.3.Tạo thêm phiếu nhập</t>
  </si>
  <si>
    <t>4.4.4.Sửa thông tin phiếu nhập hàng như thông tin nhà cung cấp hay sản phẩm</t>
  </si>
  <si>
    <t>4.4.5.xóa phiếu nhập</t>
  </si>
  <si>
    <t>4.5.Trả hàng nhập</t>
  </si>
  <si>
    <t>4.5.1.Hiển thị danh sách các phiếu trả hàng</t>
  </si>
  <si>
    <t>4.5.2.Chọn vào hóa đơn thông tin của phiếu trả hàng đó sẽ được hiển thị lên</t>
  </si>
  <si>
    <t>4.5.3.Chỉnh sửa một số thông tin của phiếu trả hàng</t>
  </si>
  <si>
    <t>4.6.Phiếu xuất hủy</t>
  </si>
  <si>
    <t>4.6.1.Hiển thị danh sách các phiếu xuất hủy</t>
  </si>
  <si>
    <t>4.6.2.Chọn vào hóa đơn thông tin của phiếu xuất hủy sẽ được hiển thị lên</t>
  </si>
  <si>
    <t>4.6.3.Chỉnh sửa 1 số thông tin của phiếu xuất hủy</t>
  </si>
  <si>
    <t>4.3.Vận đơn</t>
  </si>
  <si>
    <t>5.Quản lý đối tác</t>
  </si>
  <si>
    <t>5.1.Quản lý khách hàng</t>
  </si>
  <si>
    <t>5.1.1.Hiển thị danh sách khách hàng</t>
  </si>
  <si>
    <t>5.1.2.Thêm,sửa,xóa thông tin khách hàng</t>
  </si>
  <si>
    <t>5.2.Quản lý nhà cung cấp</t>
  </si>
  <si>
    <t>5.2.1.Hiển thị danh sách nhà cung cấp</t>
  </si>
  <si>
    <t>5.2.2.Thêm,sửa xóa thông tin nhà cung cấp</t>
  </si>
  <si>
    <t>6.Quản lý nhân viên</t>
  </si>
  <si>
    <t>6.1.Hiển thị danh sách nhân viên</t>
  </si>
  <si>
    <t>6.2.Thêm,sửa,xóa nhân viên</t>
  </si>
  <si>
    <t>6.3.Chấm công và quản lý lương cho nhân viên và</t>
  </si>
  <si>
    <t>7.Quản lý sổ quỹ</t>
  </si>
  <si>
    <t>7.1.Hiển thị danh sách phiếu thu,chi,tổng chi,tổng thu và tồn quỹ</t>
  </si>
  <si>
    <t>7.2.Tạo thêm phiếu thu,chi</t>
  </si>
  <si>
    <t>1.1. Đăng nhập,đăng kí quyền.</t>
  </si>
  <si>
    <t>1.1.Phân quyền,xác thực</t>
  </si>
  <si>
    <t>Project: Quản lý vật liệu xây dựng</t>
  </si>
  <si>
    <t>Tìm thành viên cho nhóm</t>
  </si>
  <si>
    <t>Viết đặt tả use case</t>
  </si>
  <si>
    <t>Xây dựng cơ sở dữ liệu</t>
  </si>
  <si>
    <t>Thiết kế giao diện</t>
  </si>
  <si>
    <t>Nhóm</t>
  </si>
  <si>
    <t>9.Thống kê</t>
  </si>
  <si>
    <t>8.Tìm kiếm từng đối tượng</t>
  </si>
  <si>
    <t>stt</t>
  </si>
  <si>
    <t>Tên yêu cầu</t>
  </si>
  <si>
    <t>Biểu mẫu</t>
  </si>
  <si>
    <t>Quy định</t>
  </si>
  <si>
    <t>Ghi chú</t>
  </si>
  <si>
    <t>Đăng nhập</t>
  </si>
  <si>
    <t>Đăng Kí</t>
  </si>
  <si>
    <t>Hiển thị danh sách sản phẩm ra giao diện</t>
  </si>
  <si>
    <t>Tạo hóa đơn</t>
  </si>
  <si>
    <t>Tạo phiếu đặt hàng</t>
  </si>
  <si>
    <t>Thiết lập giá bán cho sản phẩm</t>
  </si>
  <si>
    <t>lập phiếu kiểm kho</t>
  </si>
  <si>
    <t>Hiển thị danh sách đơn đặt hàng ra giao diện</t>
  </si>
  <si>
    <t>Chỉnh sửa thông tin đơn đặt hàng</t>
  </si>
  <si>
    <t>chỉnh sửa thông tin hóa đơn</t>
  </si>
  <si>
    <t>Hiển thị danh sách hóa đơn ra giao diện</t>
  </si>
  <si>
    <t>Hiển thị danh sách vận đơn ra giao diện</t>
  </si>
  <si>
    <t>Chỉnh sửa thông tin vận đơn</t>
  </si>
  <si>
    <t>Chỉnh sửa thông tin sản phẩm(Xóa,Sửa)</t>
  </si>
  <si>
    <t>Tạo phiếu nhập hàng</t>
  </si>
  <si>
    <t>Hiển thị danh sách phiếu nhập hàng</t>
  </si>
  <si>
    <t>chỉnh sửa thông tin nhập hàng</t>
  </si>
  <si>
    <t>Tạo phiếu trả nhập hàng</t>
  </si>
  <si>
    <t>Hiển thị danh sách phiếu trả nhập hàng</t>
  </si>
  <si>
    <t>chỉnh sửa thông tin trả nhập hàng</t>
  </si>
  <si>
    <t>Tạo phiếu thu</t>
  </si>
  <si>
    <t>Hiển thị danh sách phiếu thu</t>
  </si>
  <si>
    <t>chỉnh sửa thông tin phiếu thu</t>
  </si>
  <si>
    <t>Tạo phiếu chi</t>
  </si>
  <si>
    <t>Hiển thị danh sách phiếu chi</t>
  </si>
  <si>
    <t>chỉnh sửa thông tin phiếu chi</t>
  </si>
  <si>
    <t>Tạo phiếu xuất hủy hàng hỏng</t>
  </si>
  <si>
    <t>Hiển thị danh sách phiếu xuất hủy</t>
  </si>
  <si>
    <t>chỉnh sửa thông tin phiếu xuất hủy</t>
  </si>
  <si>
    <t>Thêm khách hàng</t>
  </si>
  <si>
    <t>Chỉnh sửa thông tin khách hàng</t>
  </si>
  <si>
    <t>Hiển thị danh sách khách hàng</t>
  </si>
  <si>
    <t>Thêm nhà cung cấp</t>
  </si>
  <si>
    <t>Chỉnh sửa thông tin nhà cung cấp</t>
  </si>
  <si>
    <t>Hiển thị danh sách nhà cung cấp</t>
  </si>
  <si>
    <t xml:space="preserve"> </t>
  </si>
  <si>
    <t>Thêm nhân viên</t>
  </si>
  <si>
    <t>Chỉnh sửa thông tin nhân viên</t>
  </si>
  <si>
    <t>Hiển thị danh sách nhân viên</t>
  </si>
  <si>
    <t>chấm lương cho nhân viên</t>
  </si>
  <si>
    <t>Thống kê</t>
  </si>
  <si>
    <t>tìm kiếm</t>
  </si>
  <si>
    <t>BM1</t>
  </si>
  <si>
    <t>BM13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</si>
  <si>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</si>
  <si>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</si>
  <si>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</si>
  <si>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</si>
  <si>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</si>
  <si>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</si>
  <si>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</si>
  <si>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</si>
  <si>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</si>
  <si>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</si>
  <si>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</si>
  <si>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</si>
  <si>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</si>
  <si>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BM27</t>
  </si>
  <si>
    <t>BM28</t>
  </si>
  <si>
    <t>BM29</t>
  </si>
  <si>
    <t>BM30</t>
  </si>
  <si>
    <t>BM31</t>
  </si>
  <si>
    <t>QD1</t>
  </si>
  <si>
    <t>QD13</t>
  </si>
  <si>
    <t>QD14</t>
  </si>
  <si>
    <t>QD15</t>
  </si>
  <si>
    <t>QD16</t>
  </si>
  <si>
    <t>QD17</t>
  </si>
  <si>
    <t>QD18</t>
  </si>
  <si>
    <t>QD19</t>
  </si>
  <si>
    <t>QD20</t>
  </si>
  <si>
    <t>QD21</t>
  </si>
  <si>
    <t>QD22</t>
  </si>
  <si>
    <t>QD23</t>
  </si>
  <si>
    <t>QD24</t>
  </si>
  <si>
    <t>QD25</t>
  </si>
  <si>
    <t>QD26</t>
  </si>
  <si>
    <t>QD27</t>
  </si>
  <si>
    <t>QD28</t>
  </si>
  <si>
    <t>QD29</t>
  </si>
  <si>
    <t>QD30</t>
  </si>
  <si>
    <t>QD31</t>
  </si>
  <si>
    <t>BM2</t>
  </si>
  <si>
    <t>QD2</t>
  </si>
  <si>
    <t>BM3</t>
  </si>
  <si>
    <t>BM4</t>
  </si>
  <si>
    <t>BM5</t>
  </si>
  <si>
    <t>BM6</t>
  </si>
  <si>
    <t>BM7</t>
  </si>
  <si>
    <t>BM8</t>
  </si>
  <si>
    <t>BM9</t>
  </si>
  <si>
    <t>BM10</t>
  </si>
  <si>
    <t>BM11</t>
  </si>
  <si>
    <t>BM12</t>
  </si>
  <si>
    <t>BM32</t>
  </si>
  <si>
    <t>BM33</t>
  </si>
  <si>
    <t>BM34</t>
  </si>
  <si>
    <t>BM35</t>
  </si>
  <si>
    <t>BM36</t>
  </si>
  <si>
    <t>BM37</t>
  </si>
  <si>
    <t>BM38</t>
  </si>
  <si>
    <t>BM39</t>
  </si>
  <si>
    <t>BM40</t>
  </si>
  <si>
    <t>BM41</t>
  </si>
  <si>
    <t>QD3</t>
  </si>
  <si>
    <t>QD4</t>
  </si>
  <si>
    <t>QD5</t>
  </si>
  <si>
    <t>QD6</t>
  </si>
  <si>
    <t>QD7</t>
  </si>
  <si>
    <t>QD8</t>
  </si>
  <si>
    <t>QD9</t>
  </si>
  <si>
    <t>QD10</t>
  </si>
  <si>
    <t>QD11</t>
  </si>
  <si>
    <t>QD12</t>
  </si>
  <si>
    <t>QD32</t>
  </si>
  <si>
    <t>QD33</t>
  </si>
  <si>
    <t>QD34</t>
  </si>
  <si>
    <t>QD35</t>
  </si>
  <si>
    <t>QD36</t>
  </si>
  <si>
    <t>QD37</t>
  </si>
  <si>
    <t>QD38</t>
  </si>
  <si>
    <t>QD39</t>
  </si>
  <si>
    <t>QD40</t>
  </si>
  <si>
    <t>QD41</t>
  </si>
  <si>
    <t>Hiển thị thông tin sản phẩm ra giao diện</t>
  </si>
  <si>
    <t>BM42</t>
  </si>
  <si>
    <t>QD42</t>
  </si>
  <si>
    <t>Trung</t>
  </si>
  <si>
    <t>Huy</t>
  </si>
  <si>
    <t>Vũ</t>
  </si>
  <si>
    <t>Hữu</t>
  </si>
  <si>
    <t>Khoa</t>
  </si>
  <si>
    <t>Chiến</t>
  </si>
  <si>
    <t>all</t>
  </si>
  <si>
    <t>????</t>
  </si>
  <si>
    <t>in, xuất file pdf - exel</t>
  </si>
  <si>
    <t>Lưu vết</t>
  </si>
  <si>
    <t>Chọn đề tài</t>
  </si>
  <si>
    <t>Khảo sát hiện trạng</t>
  </si>
  <si>
    <t>phân tích nghiệp vụ</t>
  </si>
  <si>
    <t>xác định các chức năng</t>
  </si>
  <si>
    <t>vẽ sơ đồ RUP</t>
  </si>
  <si>
    <t>vẽ sơ đồ phân cấp chức năng</t>
  </si>
  <si>
    <t>Vẽ sơ đồ usecase tổng quát</t>
  </si>
  <si>
    <t>Vẽ sơ đồ usecase chi tiết</t>
  </si>
  <si>
    <t>Vẽ sơ đồ class</t>
  </si>
  <si>
    <t>khoa</t>
  </si>
  <si>
    <t>Vẽ sơ đồ DFD</t>
  </si>
  <si>
    <t>Kha</t>
  </si>
  <si>
    <t>Vẽ sơ đồ ERD</t>
  </si>
  <si>
    <t>Vẽ sơ đồ Sequence</t>
  </si>
  <si>
    <t>Vẽ sơ đồ Activity</t>
  </si>
  <si>
    <t>Kha, Vũ</t>
  </si>
  <si>
    <t>Trung, Hữu</t>
  </si>
  <si>
    <t xml:space="preserve">Huy </t>
  </si>
  <si>
    <t>Vũ, Trung, Chiến, Hữu, Kha</t>
  </si>
  <si>
    <t>Khoa, Hữu</t>
  </si>
  <si>
    <t>10.Lưu vết</t>
  </si>
  <si>
    <t>11.In ấn xuất file excel</t>
  </si>
  <si>
    <t>Hữu, Chiến, Khoa, Trung</t>
  </si>
  <si>
    <t>Huy, Hữu, Khoa, vũ, 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</si>
</sst>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6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3" fillId="2" borderId="0" xfId="0" applyNumberFormat="1" applyFont="1" applyFill="1" applyBorder="1" applyAlignment="1">
      <alignment horizontal="center" vertical="center" shrinkToFit="1"/>
    </xf>
    <xf numFmtId="164" fontId="3" fillId="2" borderId="7" xfId="0" applyNumberFormat="1" applyFont="1" applyFill="1" applyBorder="1" applyAlignment="1">
      <alignment horizontal="center" vertical="center" shrinkToFit="1"/>
    </xf>
    <xf numFmtId="164" fontId="3" fillId="2" borderId="8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indent="3"/>
    </xf>
    <xf numFmtId="0" fontId="1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 shrinkToFit="1"/>
    </xf>
    <xf numFmtId="0" fontId="2" fillId="5" borderId="10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9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6" fillId="0" borderId="9" xfId="0" applyFont="1" applyBorder="1" applyAlignment="1">
      <alignment horizontal="left" vertical="center" wrapText="1" indent="1"/>
    </xf>
    <xf numFmtId="0" fontId="0" fillId="0" borderId="9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 indent="2"/>
    </xf>
    <xf numFmtId="0" fontId="0" fillId="0" borderId="9" xfId="0" applyBorder="1" applyAlignment="1">
      <alignment horizontal="left" vertical="center" wrapText="1" indent="3"/>
    </xf>
    <xf numFmtId="15" fontId="0" fillId="2" borderId="4" xfId="0" applyNumberFormat="1" applyFill="1" applyBorder="1" applyAlignment="1">
      <alignment horizontal="center" vertical="center"/>
    </xf>
    <xf numFmtId="15" fontId="0" fillId="2" borderId="5" xfId="0" applyNumberFormat="1" applyFill="1" applyBorder="1" applyAlignment="1">
      <alignment horizontal="center" vertical="center"/>
    </xf>
    <xf numFmtId="15" fontId="0" fillId="2" borderId="6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/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D$4" horiz="1" max="10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15903</xdr:colOff>
          <xdr:row>1</xdr:row>
          <xdr:rowOff>111318</xdr:rowOff>
        </xdr:from>
        <xdr:to>
          <xdr:col>24</xdr:col>
          <xdr:colOff>151075</xdr:colOff>
          <xdr:row>2</xdr:row>
          <xdr:rowOff>182880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5"/>
  <sheetViews>
    <sheetView showGridLines="0" tabSelected="1" zoomScale="85" zoomScaleNormal="85" workbookViewId="0">
      <selection activeCell="K1" sqref="K1"/>
    </sheetView>
  </sheetViews>
  <sheetFormatPr defaultColWidth="9.109375" defaultRowHeight="15.05" x14ac:dyDescent="0.3"/>
  <cols>
    <col min="1" max="1" width="45.109375" style="11" customWidth="1"/>
    <col min="2" max="2" width="9.44140625" style="1" customWidth="1"/>
    <col min="3" max="3" width="12.5546875" style="1" customWidth="1"/>
    <col min="4" max="4" width="10.5546875" style="1" customWidth="1"/>
    <col min="5" max="5" width="12.5546875" style="1" customWidth="1"/>
    <col min="6" max="6" width="6.6640625" style="1" customWidth="1"/>
    <col min="7" max="20" width="3.88671875" style="2" customWidth="1"/>
    <col min="21" max="41" width="3.5546875" style="2" customWidth="1"/>
    <col min="42" max="16384" width="9.109375" style="1"/>
  </cols>
  <sheetData>
    <row r="1" spans="1:41" ht="21.3" x14ac:dyDescent="0.3">
      <c r="A1" s="10" t="s">
        <v>62</v>
      </c>
    </row>
    <row r="3" spans="1:41" x14ac:dyDescent="0.3">
      <c r="B3" s="8"/>
      <c r="C3" s="3" t="s">
        <v>3</v>
      </c>
      <c r="D3" s="37">
        <v>44092</v>
      </c>
      <c r="E3" s="38"/>
    </row>
    <row r="4" spans="1:41" x14ac:dyDescent="0.3">
      <c r="B4" s="9"/>
      <c r="C4" s="3" t="s">
        <v>4</v>
      </c>
      <c r="D4" s="7">
        <v>0</v>
      </c>
      <c r="G4" s="34">
        <f>G5</f>
        <v>44081</v>
      </c>
      <c r="H4" s="35"/>
      <c r="I4" s="35"/>
      <c r="J4" s="35"/>
      <c r="K4" s="35"/>
      <c r="L4" s="35"/>
      <c r="M4" s="36"/>
      <c r="N4" s="34">
        <f>N5</f>
        <v>44088</v>
      </c>
      <c r="O4" s="35"/>
      <c r="P4" s="35"/>
      <c r="Q4" s="35"/>
      <c r="R4" s="35"/>
      <c r="S4" s="35"/>
      <c r="T4" s="36"/>
      <c r="U4" s="34">
        <f>U5</f>
        <v>44095</v>
      </c>
      <c r="V4" s="35"/>
      <c r="W4" s="35"/>
      <c r="X4" s="35"/>
      <c r="Y4" s="35"/>
      <c r="Z4" s="35"/>
      <c r="AA4" s="36"/>
      <c r="AB4" s="34">
        <f>AB5</f>
        <v>44102</v>
      </c>
      <c r="AC4" s="35"/>
      <c r="AD4" s="35"/>
      <c r="AE4" s="35"/>
      <c r="AF4" s="35"/>
      <c r="AG4" s="35"/>
      <c r="AH4" s="36"/>
      <c r="AI4" s="34">
        <f>AI5</f>
        <v>44109</v>
      </c>
      <c r="AJ4" s="35"/>
      <c r="AK4" s="35"/>
      <c r="AL4" s="35"/>
      <c r="AM4" s="35"/>
      <c r="AN4" s="35"/>
      <c r="AO4" s="36"/>
    </row>
    <row r="5" spans="1:41" x14ac:dyDescent="0.3">
      <c r="G5" s="5">
        <f>$D$3-WEEKDAY(project_start,3)+(display_week-1)*7</f>
        <v>44081</v>
      </c>
      <c r="H5" s="4">
        <f>G5+1</f>
        <v>44082</v>
      </c>
      <c r="I5" s="4">
        <f t="shared" ref="I5:AA5" si="0">H5+1</f>
        <v>44083</v>
      </c>
      <c r="J5" s="4">
        <f t="shared" si="0"/>
        <v>44084</v>
      </c>
      <c r="K5" s="4">
        <f t="shared" si="0"/>
        <v>44085</v>
      </c>
      <c r="L5" s="4">
        <f t="shared" si="0"/>
        <v>44086</v>
      </c>
      <c r="M5" s="6">
        <f t="shared" si="0"/>
        <v>44087</v>
      </c>
      <c r="N5" s="5">
        <f t="shared" si="0"/>
        <v>44088</v>
      </c>
      <c r="O5" s="4">
        <f t="shared" si="0"/>
        <v>44089</v>
      </c>
      <c r="P5" s="4">
        <f t="shared" si="0"/>
        <v>44090</v>
      </c>
      <c r="Q5" s="4">
        <f t="shared" si="0"/>
        <v>44091</v>
      </c>
      <c r="R5" s="4">
        <f t="shared" si="0"/>
        <v>44092</v>
      </c>
      <c r="S5" s="4">
        <f t="shared" si="0"/>
        <v>44093</v>
      </c>
      <c r="T5" s="6">
        <f t="shared" si="0"/>
        <v>44094</v>
      </c>
      <c r="U5" s="5">
        <f t="shared" si="0"/>
        <v>44095</v>
      </c>
      <c r="V5" s="4">
        <f t="shared" si="0"/>
        <v>44096</v>
      </c>
      <c r="W5" s="4">
        <f t="shared" si="0"/>
        <v>44097</v>
      </c>
      <c r="X5" s="4">
        <f t="shared" si="0"/>
        <v>44098</v>
      </c>
      <c r="Y5" s="4">
        <f t="shared" si="0"/>
        <v>44099</v>
      </c>
      <c r="Z5" s="4">
        <f t="shared" si="0"/>
        <v>44100</v>
      </c>
      <c r="AA5" s="6">
        <f t="shared" si="0"/>
        <v>44101</v>
      </c>
      <c r="AB5" s="5">
        <f t="shared" ref="AB5:AH5" si="1">AA5+1</f>
        <v>44102</v>
      </c>
      <c r="AC5" s="4">
        <f t="shared" si="1"/>
        <v>44103</v>
      </c>
      <c r="AD5" s="4">
        <f t="shared" si="1"/>
        <v>44104</v>
      </c>
      <c r="AE5" s="4">
        <f t="shared" si="1"/>
        <v>44105</v>
      </c>
      <c r="AF5" s="4">
        <f t="shared" si="1"/>
        <v>44106</v>
      </c>
      <c r="AG5" s="4">
        <f t="shared" si="1"/>
        <v>44107</v>
      </c>
      <c r="AH5" s="6">
        <f t="shared" si="1"/>
        <v>44108</v>
      </c>
      <c r="AI5" s="5">
        <f t="shared" ref="AI5:AO5" si="2">AH5+1</f>
        <v>44109</v>
      </c>
      <c r="AJ5" s="4">
        <f t="shared" si="2"/>
        <v>44110</v>
      </c>
      <c r="AK5" s="4">
        <f t="shared" si="2"/>
        <v>44111</v>
      </c>
      <c r="AL5" s="4">
        <f t="shared" si="2"/>
        <v>44112</v>
      </c>
      <c r="AM5" s="4">
        <f t="shared" si="2"/>
        <v>44113</v>
      </c>
      <c r="AN5" s="4">
        <f t="shared" si="2"/>
        <v>44114</v>
      </c>
      <c r="AO5" s="6">
        <f t="shared" si="2"/>
        <v>44115</v>
      </c>
    </row>
    <row r="6" spans="1:41" ht="32.25" customHeight="1" x14ac:dyDescent="0.3">
      <c r="A6" s="13" t="s">
        <v>0</v>
      </c>
      <c r="B6" s="19" t="s">
        <v>5</v>
      </c>
      <c r="C6" s="14" t="s">
        <v>6</v>
      </c>
      <c r="D6" s="15" t="s">
        <v>1</v>
      </c>
      <c r="E6" s="16" t="s">
        <v>2</v>
      </c>
      <c r="F6" s="17"/>
      <c r="G6" s="18" t="str">
        <f>LEFT(TEXT(G5,"ddd"),1)</f>
        <v>M</v>
      </c>
      <c r="H6" s="18" t="str">
        <f t="shared" ref="H6:M6" si="3">LEFT(TEXT(H5,"ddd"),1)</f>
        <v>T</v>
      </c>
      <c r="I6" s="18" t="str">
        <f t="shared" si="3"/>
        <v>W</v>
      </c>
      <c r="J6" s="18" t="str">
        <f t="shared" si="3"/>
        <v>T</v>
      </c>
      <c r="K6" s="18" t="str">
        <f t="shared" si="3"/>
        <v>F</v>
      </c>
      <c r="L6" s="18" t="str">
        <f t="shared" si="3"/>
        <v>S</v>
      </c>
      <c r="M6" s="18" t="str">
        <f t="shared" si="3"/>
        <v>S</v>
      </c>
      <c r="N6" s="18" t="str">
        <f>LEFT(TEXT(N5,"ddd"),1)</f>
        <v>M</v>
      </c>
      <c r="O6" s="18" t="str">
        <f t="shared" ref="O6" si="4">LEFT(TEXT(O5,"ddd"),1)</f>
        <v>T</v>
      </c>
      <c r="P6" s="18" t="str">
        <f t="shared" ref="P6" si="5">LEFT(TEXT(P5,"ddd"),1)</f>
        <v>W</v>
      </c>
      <c r="Q6" s="18" t="str">
        <f t="shared" ref="Q6" si="6">LEFT(TEXT(Q5,"ddd"),1)</f>
        <v>T</v>
      </c>
      <c r="R6" s="18" t="str">
        <f t="shared" ref="R6" si="7">LEFT(TEXT(R5,"ddd"),1)</f>
        <v>F</v>
      </c>
      <c r="S6" s="18" t="str">
        <f t="shared" ref="S6" si="8">LEFT(TEXT(S5,"ddd"),1)</f>
        <v>S</v>
      </c>
      <c r="T6" s="18" t="str">
        <f t="shared" ref="T6" si="9">LEFT(TEXT(T5,"ddd"),1)</f>
        <v>S</v>
      </c>
      <c r="U6" s="18" t="str">
        <f>LEFT(TEXT(U5,"ddd"),1)</f>
        <v>M</v>
      </c>
      <c r="V6" s="18" t="str">
        <f t="shared" ref="V6" si="10">LEFT(TEXT(V5,"ddd"),1)</f>
        <v>T</v>
      </c>
      <c r="W6" s="18" t="str">
        <f t="shared" ref="W6" si="11">LEFT(TEXT(W5,"ddd"),1)</f>
        <v>W</v>
      </c>
      <c r="X6" s="18" t="str">
        <f t="shared" ref="X6" si="12">LEFT(TEXT(X5,"ddd"),1)</f>
        <v>T</v>
      </c>
      <c r="Y6" s="18" t="str">
        <f t="shared" ref="Y6" si="13">LEFT(TEXT(Y5,"ddd"),1)</f>
        <v>F</v>
      </c>
      <c r="Z6" s="18" t="str">
        <f t="shared" ref="Z6" si="14">LEFT(TEXT(Z5,"ddd"),1)</f>
        <v>S</v>
      </c>
      <c r="AA6" s="18" t="str">
        <f t="shared" ref="AA6" si="15">LEFT(TEXT(AA5,"ddd"),1)</f>
        <v>S</v>
      </c>
      <c r="AB6" s="18" t="str">
        <f>LEFT(TEXT(AB5,"ddd"),1)</f>
        <v>M</v>
      </c>
      <c r="AC6" s="18" t="str">
        <f t="shared" ref="AC6" si="16">LEFT(TEXT(AC5,"ddd"),1)</f>
        <v>T</v>
      </c>
      <c r="AD6" s="18" t="str">
        <f t="shared" ref="AD6" si="17">LEFT(TEXT(AD5,"ddd"),1)</f>
        <v>W</v>
      </c>
      <c r="AE6" s="18" t="str">
        <f t="shared" ref="AE6" si="18">LEFT(TEXT(AE5,"ddd"),1)</f>
        <v>T</v>
      </c>
      <c r="AF6" s="18" t="str">
        <f t="shared" ref="AF6" si="19">LEFT(TEXT(AF5,"ddd"),1)</f>
        <v>F</v>
      </c>
      <c r="AG6" s="18" t="str">
        <f t="shared" ref="AG6" si="20">LEFT(TEXT(AG5,"ddd"),1)</f>
        <v>S</v>
      </c>
      <c r="AH6" s="18" t="str">
        <f t="shared" ref="AH6" si="21">LEFT(TEXT(AH5,"ddd"),1)</f>
        <v>S</v>
      </c>
      <c r="AI6" s="18" t="str">
        <f>LEFT(TEXT(AI5,"ddd"),1)</f>
        <v>M</v>
      </c>
      <c r="AJ6" s="18" t="str">
        <f t="shared" ref="AJ6" si="22">LEFT(TEXT(AJ5,"ddd"),1)</f>
        <v>T</v>
      </c>
      <c r="AK6" s="18" t="str">
        <f t="shared" ref="AK6" si="23">LEFT(TEXT(AK5,"ddd"),1)</f>
        <v>W</v>
      </c>
      <c r="AL6" s="18" t="str">
        <f t="shared" ref="AL6" si="24">LEFT(TEXT(AL5,"ddd"),1)</f>
        <v>T</v>
      </c>
      <c r="AM6" s="18" t="str">
        <f t="shared" ref="AM6" si="25">LEFT(TEXT(AM5,"ddd"),1)</f>
        <v>F</v>
      </c>
      <c r="AN6" s="18" t="str">
        <f t="shared" ref="AN6" si="26">LEFT(TEXT(AN5,"ddd"),1)</f>
        <v>S</v>
      </c>
      <c r="AO6" s="18" t="str">
        <f t="shared" ref="AO6" si="27">LEFT(TEXT(AO5,"ddd"),1)</f>
        <v>S</v>
      </c>
    </row>
    <row r="7" spans="1:41" s="12" customFormat="1" x14ac:dyDescent="0.3">
      <c r="A7" s="23" t="s">
        <v>63</v>
      </c>
      <c r="B7" s="21" t="s">
        <v>67</v>
      </c>
      <c r="C7" s="24">
        <v>1</v>
      </c>
      <c r="D7" s="28">
        <v>44085</v>
      </c>
      <c r="E7" s="28">
        <v>44100</v>
      </c>
      <c r="F7" s="20"/>
      <c r="G7" s="20"/>
      <c r="H7" s="21"/>
      <c r="I7" s="21"/>
      <c r="J7" s="2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0"/>
      <c r="AN7" s="21"/>
      <c r="AO7" s="21"/>
    </row>
    <row r="8" spans="1:41" s="12" customFormat="1" x14ac:dyDescent="0.3">
      <c r="A8" s="22" t="s">
        <v>212</v>
      </c>
      <c r="B8" s="21" t="s">
        <v>67</v>
      </c>
      <c r="C8" s="24">
        <v>1</v>
      </c>
      <c r="D8" s="28">
        <v>44100</v>
      </c>
      <c r="E8" s="28">
        <v>44105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12" customFormat="1" x14ac:dyDescent="0.3">
      <c r="A9" s="22" t="s">
        <v>213</v>
      </c>
      <c r="B9" s="21" t="s">
        <v>67</v>
      </c>
      <c r="C9" s="24">
        <v>1</v>
      </c>
      <c r="D9" s="28">
        <v>44105</v>
      </c>
      <c r="E9" s="28">
        <v>44113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12" customFormat="1" x14ac:dyDescent="0.3">
      <c r="A10" s="22" t="s">
        <v>214</v>
      </c>
      <c r="B10" s="21" t="s">
        <v>67</v>
      </c>
      <c r="C10" s="24">
        <v>1</v>
      </c>
      <c r="D10" s="28">
        <v>44113</v>
      </c>
      <c r="E10" s="28">
        <v>44120</v>
      </c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12" customFormat="1" x14ac:dyDescent="0.3">
      <c r="A11" s="22" t="s">
        <v>216</v>
      </c>
      <c r="B11" s="21" t="s">
        <v>207</v>
      </c>
      <c r="C11" s="24">
        <v>1</v>
      </c>
      <c r="D11" s="28">
        <v>44120</v>
      </c>
      <c r="E11" s="28">
        <v>44122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12" customFormat="1" x14ac:dyDescent="0.3">
      <c r="A12" s="22" t="s">
        <v>215</v>
      </c>
      <c r="B12" s="21" t="s">
        <v>67</v>
      </c>
      <c r="C12" s="24">
        <v>1</v>
      </c>
      <c r="D12" s="28">
        <v>44121</v>
      </c>
      <c r="E12" s="28">
        <v>44128</v>
      </c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s="12" customFormat="1" x14ac:dyDescent="0.3">
      <c r="A13" s="22" t="s">
        <v>217</v>
      </c>
      <c r="B13" s="21" t="s">
        <v>207</v>
      </c>
      <c r="C13" s="24">
        <v>1</v>
      </c>
      <c r="D13" s="28">
        <v>44128</v>
      </c>
      <c r="E13" s="28">
        <v>44141</v>
      </c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 s="12" customFormat="1" x14ac:dyDescent="0.3">
      <c r="A14" s="23" t="s">
        <v>64</v>
      </c>
      <c r="B14" s="21" t="s">
        <v>206</v>
      </c>
      <c r="C14" s="24">
        <v>1</v>
      </c>
      <c r="D14" s="28">
        <v>44128</v>
      </c>
      <c r="E14" s="28">
        <v>44141</v>
      </c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 s="12" customFormat="1" x14ac:dyDescent="0.3">
      <c r="A15" s="23" t="s">
        <v>218</v>
      </c>
      <c r="B15" s="21" t="s">
        <v>206</v>
      </c>
      <c r="C15" s="24">
        <v>1</v>
      </c>
      <c r="D15" s="28">
        <v>44128</v>
      </c>
      <c r="E15" s="28">
        <v>44141</v>
      </c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 s="12" customFormat="1" x14ac:dyDescent="0.3">
      <c r="A16" s="23" t="s">
        <v>219</v>
      </c>
      <c r="B16" s="21" t="s">
        <v>202</v>
      </c>
      <c r="C16" s="24">
        <v>1</v>
      </c>
      <c r="D16" s="28">
        <v>44128</v>
      </c>
      <c r="E16" s="28">
        <v>44141</v>
      </c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s="12" customFormat="1" x14ac:dyDescent="0.3">
      <c r="A17" s="23" t="s">
        <v>222</v>
      </c>
      <c r="B17" s="21" t="s">
        <v>227</v>
      </c>
      <c r="C17" s="24">
        <v>1</v>
      </c>
      <c r="D17" s="28">
        <v>44128</v>
      </c>
      <c r="E17" s="28">
        <v>44141</v>
      </c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s="12" customFormat="1" x14ac:dyDescent="0.3">
      <c r="A18" s="23" t="s">
        <v>220</v>
      </c>
      <c r="B18" s="21" t="s">
        <v>221</v>
      </c>
      <c r="C18" s="24">
        <v>1</v>
      </c>
      <c r="D18" s="28">
        <v>44128</v>
      </c>
      <c r="E18" s="28">
        <v>44141</v>
      </c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s="12" customFormat="1" x14ac:dyDescent="0.3">
      <c r="A19" s="23" t="s">
        <v>224</v>
      </c>
      <c r="B19" s="21" t="s">
        <v>202</v>
      </c>
      <c r="C19" s="24">
        <v>1</v>
      </c>
      <c r="D19" s="28">
        <v>44128</v>
      </c>
      <c r="E19" s="28">
        <v>44141</v>
      </c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s="12" customFormat="1" x14ac:dyDescent="0.3">
      <c r="A20" s="23" t="s">
        <v>225</v>
      </c>
      <c r="B20" s="21" t="s">
        <v>204</v>
      </c>
      <c r="C20" s="24">
        <v>1</v>
      </c>
      <c r="D20" s="28">
        <v>44128</v>
      </c>
      <c r="E20" s="28">
        <v>44141</v>
      </c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s="12" customFormat="1" x14ac:dyDescent="0.3">
      <c r="A21" s="23" t="s">
        <v>226</v>
      </c>
      <c r="B21" s="21" t="s">
        <v>205</v>
      </c>
      <c r="C21" s="24">
        <v>1</v>
      </c>
      <c r="D21" s="28">
        <v>44128</v>
      </c>
      <c r="E21" s="28">
        <v>44141</v>
      </c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s="12" customFormat="1" x14ac:dyDescent="0.3">
      <c r="A22" s="23" t="s">
        <v>65</v>
      </c>
      <c r="B22" s="21" t="s">
        <v>234</v>
      </c>
      <c r="C22" s="24">
        <v>1</v>
      </c>
      <c r="D22" s="28">
        <v>44141</v>
      </c>
      <c r="E22" s="28">
        <v>44147</v>
      </c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12" customFormat="1" x14ac:dyDescent="0.3">
      <c r="A23" s="23" t="s">
        <v>66</v>
      </c>
      <c r="B23" s="21" t="s">
        <v>235</v>
      </c>
      <c r="C23" s="24">
        <v>0.9</v>
      </c>
      <c r="D23" s="28">
        <v>44147</v>
      </c>
      <c r="E23" s="28">
        <v>44155</v>
      </c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s="12" customFormat="1" x14ac:dyDescent="0.3">
      <c r="A24" s="26" t="s">
        <v>7</v>
      </c>
      <c r="B24" s="27" t="s">
        <v>202</v>
      </c>
      <c r="C24" s="24"/>
      <c r="D24" s="28"/>
      <c r="E24" s="28"/>
      <c r="F24" s="20"/>
      <c r="G24" s="29"/>
      <c r="H24" s="29"/>
      <c r="I24" s="29"/>
      <c r="J24" s="29"/>
      <c r="K24" s="30"/>
      <c r="L24" s="30"/>
      <c r="M24" s="30"/>
      <c r="N24" s="30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29"/>
      <c r="AN24" s="29"/>
      <c r="AO24" s="29"/>
    </row>
    <row r="25" spans="1:41" x14ac:dyDescent="0.3">
      <c r="A25" s="32" t="s">
        <v>60</v>
      </c>
      <c r="B25" s="27" t="s">
        <v>202</v>
      </c>
      <c r="C25" s="24">
        <v>1</v>
      </c>
      <c r="D25" s="28">
        <v>44155</v>
      </c>
      <c r="E25" s="28">
        <v>44170</v>
      </c>
      <c r="F25" s="20"/>
      <c r="G25" s="30"/>
      <c r="H25" s="30"/>
      <c r="I25" s="30"/>
      <c r="J25" s="30"/>
      <c r="K25" s="30"/>
      <c r="L25" s="30"/>
      <c r="M25" s="30"/>
      <c r="N25" s="30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0"/>
      <c r="AN25" s="30"/>
      <c r="AO25" s="30"/>
    </row>
    <row r="26" spans="1:41" x14ac:dyDescent="0.3">
      <c r="A26" s="32" t="s">
        <v>61</v>
      </c>
      <c r="B26" s="27" t="s">
        <v>202</v>
      </c>
      <c r="C26" s="24">
        <v>0.7</v>
      </c>
      <c r="D26" s="28">
        <v>44155</v>
      </c>
      <c r="E26" s="28">
        <v>44170</v>
      </c>
      <c r="F26" s="20"/>
      <c r="G26" s="30"/>
      <c r="H26" s="30"/>
      <c r="I26" s="30"/>
      <c r="J26" s="30"/>
      <c r="K26" s="30"/>
      <c r="L26" s="30"/>
      <c r="M26" s="30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0"/>
      <c r="AN26" s="30"/>
      <c r="AO26" s="30"/>
    </row>
    <row r="27" spans="1:41" x14ac:dyDescent="0.3">
      <c r="A27" s="26" t="s">
        <v>8</v>
      </c>
      <c r="B27" s="27" t="s">
        <v>231</v>
      </c>
      <c r="C27" s="24"/>
      <c r="D27" s="28"/>
      <c r="E27" s="28"/>
      <c r="F27" s="2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30.05" x14ac:dyDescent="0.3">
      <c r="A28" s="32" t="s">
        <v>9</v>
      </c>
      <c r="B28" s="27" t="s">
        <v>206</v>
      </c>
      <c r="C28" s="24">
        <v>1</v>
      </c>
      <c r="D28" s="28">
        <v>44155</v>
      </c>
      <c r="E28" s="28">
        <v>44170</v>
      </c>
      <c r="F28" s="2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30.05" x14ac:dyDescent="0.3">
      <c r="A29" s="32" t="s">
        <v>10</v>
      </c>
      <c r="B29" s="27" t="s">
        <v>206</v>
      </c>
      <c r="C29" s="24">
        <v>0.2</v>
      </c>
      <c r="D29" s="28">
        <v>44155</v>
      </c>
      <c r="E29" s="28">
        <v>44170</v>
      </c>
      <c r="F29" s="2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30.05" x14ac:dyDescent="0.3">
      <c r="A30" s="32" t="s">
        <v>11</v>
      </c>
      <c r="B30" s="27" t="s">
        <v>206</v>
      </c>
      <c r="C30" s="24">
        <v>0.8</v>
      </c>
      <c r="D30" s="28">
        <v>44155</v>
      </c>
      <c r="E30" s="28">
        <v>44170</v>
      </c>
      <c r="F30" s="2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30.05" x14ac:dyDescent="0.3">
      <c r="A31" s="32" t="s">
        <v>12</v>
      </c>
      <c r="B31" s="27" t="s">
        <v>205</v>
      </c>
      <c r="C31" s="24">
        <v>0.1</v>
      </c>
      <c r="D31" s="28">
        <v>44155</v>
      </c>
      <c r="E31" s="28">
        <v>44170</v>
      </c>
      <c r="F31" s="2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30.05" x14ac:dyDescent="0.3">
      <c r="A32" s="32" t="s">
        <v>13</v>
      </c>
      <c r="B32" s="27" t="s">
        <v>205</v>
      </c>
      <c r="C32" s="24">
        <v>0.1</v>
      </c>
      <c r="D32" s="28">
        <v>44155</v>
      </c>
      <c r="E32" s="28">
        <v>44170</v>
      </c>
      <c r="F32" s="20"/>
      <c r="G32" s="30"/>
      <c r="H32" s="30"/>
      <c r="I32" s="30"/>
      <c r="J32" s="30"/>
      <c r="K32" s="30"/>
      <c r="L32" s="30"/>
      <c r="M32" s="30"/>
      <c r="N32" s="3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0"/>
      <c r="AN32" s="30"/>
      <c r="AO32" s="30"/>
    </row>
    <row r="33" spans="1:41" x14ac:dyDescent="0.3">
      <c r="A33" s="26" t="s">
        <v>14</v>
      </c>
      <c r="B33" s="27" t="s">
        <v>207</v>
      </c>
      <c r="C33" s="24"/>
      <c r="D33" s="28"/>
      <c r="E33" s="28"/>
      <c r="F33" s="20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30.05" x14ac:dyDescent="0.3">
      <c r="A34" s="32" t="s">
        <v>15</v>
      </c>
      <c r="B34" s="27" t="s">
        <v>207</v>
      </c>
      <c r="C34" s="24">
        <v>0.8</v>
      </c>
      <c r="D34" s="28">
        <v>44155</v>
      </c>
      <c r="E34" s="28">
        <v>44170</v>
      </c>
      <c r="F34" s="2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30.05" x14ac:dyDescent="0.3">
      <c r="A35" s="32" t="s">
        <v>16</v>
      </c>
      <c r="B35" s="27" t="s">
        <v>207</v>
      </c>
      <c r="C35" s="24">
        <v>0.1</v>
      </c>
      <c r="D35" s="28">
        <v>44155</v>
      </c>
      <c r="E35" s="28">
        <v>44170</v>
      </c>
      <c r="F35" s="20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30.05" x14ac:dyDescent="0.3">
      <c r="A36" s="32" t="s">
        <v>17</v>
      </c>
      <c r="B36" s="27" t="s">
        <v>207</v>
      </c>
      <c r="C36" s="24">
        <v>0.1</v>
      </c>
      <c r="D36" s="28">
        <v>44155</v>
      </c>
      <c r="E36" s="28">
        <v>44170</v>
      </c>
      <c r="F36" s="2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x14ac:dyDescent="0.3">
      <c r="A37" s="26" t="s">
        <v>18</v>
      </c>
      <c r="B37" s="39" t="s">
        <v>230</v>
      </c>
      <c r="C37" s="24"/>
      <c r="D37" s="28"/>
      <c r="E37" s="28"/>
      <c r="F37" s="20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">
      <c r="A38" s="32" t="s">
        <v>19</v>
      </c>
      <c r="B38" s="27" t="s">
        <v>204</v>
      </c>
      <c r="C38" s="24">
        <v>0.2</v>
      </c>
      <c r="D38" s="28">
        <v>44155</v>
      </c>
      <c r="E38" s="28">
        <v>44170</v>
      </c>
      <c r="F38" s="2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">
      <c r="A39" s="33" t="s">
        <v>20</v>
      </c>
      <c r="B39" s="27" t="s">
        <v>204</v>
      </c>
      <c r="C39" s="24">
        <v>1</v>
      </c>
      <c r="D39" s="28">
        <v>44155</v>
      </c>
      <c r="E39" s="28">
        <v>44170</v>
      </c>
      <c r="F39" s="2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30.05" x14ac:dyDescent="0.3">
      <c r="A40" s="33" t="s">
        <v>21</v>
      </c>
      <c r="B40" s="27" t="s">
        <v>204</v>
      </c>
      <c r="C40" s="24">
        <v>0.1</v>
      </c>
      <c r="D40" s="28">
        <v>44155</v>
      </c>
      <c r="E40" s="28">
        <v>44170</v>
      </c>
      <c r="F40" s="2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">
      <c r="A41" s="33" t="s">
        <v>22</v>
      </c>
      <c r="B41" s="27" t="s">
        <v>204</v>
      </c>
      <c r="C41" s="24">
        <v>0.1</v>
      </c>
      <c r="D41" s="28">
        <v>44155</v>
      </c>
      <c r="E41" s="28">
        <v>44170</v>
      </c>
      <c r="F41" s="2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30.05" x14ac:dyDescent="0.3">
      <c r="A42" s="33" t="s">
        <v>23</v>
      </c>
      <c r="B42" s="27" t="s">
        <v>204</v>
      </c>
      <c r="C42" s="24">
        <v>0.1</v>
      </c>
      <c r="D42" s="28">
        <v>44155</v>
      </c>
      <c r="E42" s="28">
        <v>44170</v>
      </c>
      <c r="F42" s="2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30.05" x14ac:dyDescent="0.3">
      <c r="A43" s="33" t="s">
        <v>24</v>
      </c>
      <c r="B43" s="27" t="s">
        <v>204</v>
      </c>
      <c r="C43" s="24">
        <v>0.03</v>
      </c>
      <c r="D43" s="28">
        <v>44155</v>
      </c>
      <c r="E43" s="28">
        <v>44170</v>
      </c>
      <c r="F43" s="2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x14ac:dyDescent="0.3">
      <c r="A44" s="32" t="s">
        <v>25</v>
      </c>
      <c r="B44" s="27" t="s">
        <v>202</v>
      </c>
      <c r="C44" s="24">
        <v>0.5</v>
      </c>
      <c r="D44" s="28">
        <v>44155</v>
      </c>
      <c r="E44" s="28">
        <v>44170</v>
      </c>
      <c r="F44" s="2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">
      <c r="A45" s="33" t="s">
        <v>26</v>
      </c>
      <c r="B45" s="27" t="s">
        <v>202</v>
      </c>
      <c r="C45" s="24">
        <v>1</v>
      </c>
      <c r="D45" s="28">
        <v>44155</v>
      </c>
      <c r="E45" s="28">
        <v>44170</v>
      </c>
      <c r="F45" s="2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30.05" x14ac:dyDescent="0.3">
      <c r="A46" s="33" t="s">
        <v>27</v>
      </c>
      <c r="B46" s="27" t="s">
        <v>202</v>
      </c>
      <c r="C46" s="24">
        <v>0.1</v>
      </c>
      <c r="D46" s="28">
        <v>44155</v>
      </c>
      <c r="E46" s="28">
        <v>44170</v>
      </c>
      <c r="F46" s="2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">
      <c r="A47" s="33" t="s">
        <v>45</v>
      </c>
      <c r="B47" s="27" t="s">
        <v>202</v>
      </c>
      <c r="C47" s="24">
        <v>0.3</v>
      </c>
      <c r="D47" s="28">
        <v>44155</v>
      </c>
      <c r="E47" s="28">
        <v>44170</v>
      </c>
      <c r="F47" s="2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3">
      <c r="A48" s="33" t="s">
        <v>28</v>
      </c>
      <c r="B48" s="27" t="s">
        <v>202</v>
      </c>
      <c r="C48" s="24">
        <v>0.9</v>
      </c>
      <c r="D48" s="28">
        <v>44155</v>
      </c>
      <c r="E48" s="28">
        <v>44170</v>
      </c>
      <c r="F48" s="2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ht="30.05" x14ac:dyDescent="0.3">
      <c r="A49" s="33" t="s">
        <v>29</v>
      </c>
      <c r="B49" s="27" t="s">
        <v>202</v>
      </c>
      <c r="C49" s="24">
        <v>0.05</v>
      </c>
      <c r="D49" s="28">
        <v>44155</v>
      </c>
      <c r="E49" s="28">
        <v>44170</v>
      </c>
      <c r="F49" s="2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">
      <c r="A50" s="33" t="s">
        <v>30</v>
      </c>
      <c r="B50" s="27" t="s">
        <v>202</v>
      </c>
      <c r="C50" s="24">
        <v>0.03</v>
      </c>
      <c r="D50" s="28">
        <v>44155</v>
      </c>
      <c r="E50" s="28">
        <v>44170</v>
      </c>
      <c r="F50" s="2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">
      <c r="A51" s="32" t="s">
        <v>31</v>
      </c>
      <c r="B51" s="27" t="s">
        <v>207</v>
      </c>
      <c r="C51" s="24">
        <v>0.2</v>
      </c>
      <c r="D51" s="28">
        <v>44155</v>
      </c>
      <c r="E51" s="28">
        <v>44170</v>
      </c>
      <c r="F51" s="2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">
      <c r="A52" s="33" t="s">
        <v>32</v>
      </c>
      <c r="B52" s="27" t="s">
        <v>207</v>
      </c>
      <c r="C52" s="24">
        <v>1</v>
      </c>
      <c r="D52" s="28">
        <v>44155</v>
      </c>
      <c r="E52" s="28">
        <v>44170</v>
      </c>
      <c r="F52" s="2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30.05" x14ac:dyDescent="0.3">
      <c r="A53" s="33" t="s">
        <v>33</v>
      </c>
      <c r="B53" s="27" t="s">
        <v>207</v>
      </c>
      <c r="C53" s="24">
        <v>0.5</v>
      </c>
      <c r="D53" s="28">
        <v>44155</v>
      </c>
      <c r="E53" s="28">
        <v>44170</v>
      </c>
      <c r="F53" s="2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x14ac:dyDescent="0.3">
      <c r="A54" s="33" t="s">
        <v>34</v>
      </c>
      <c r="B54" s="27" t="s">
        <v>207</v>
      </c>
      <c r="C54" s="24">
        <v>0.05</v>
      </c>
      <c r="D54" s="28">
        <v>44155</v>
      </c>
      <c r="E54" s="28">
        <v>44170</v>
      </c>
      <c r="F54" s="2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ht="30.05" x14ac:dyDescent="0.3">
      <c r="A55" s="33" t="s">
        <v>35</v>
      </c>
      <c r="B55" s="27" t="s">
        <v>207</v>
      </c>
      <c r="C55" s="24">
        <v>0.05</v>
      </c>
      <c r="D55" s="28">
        <v>44155</v>
      </c>
      <c r="E55" s="28">
        <v>44170</v>
      </c>
      <c r="F55" s="2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">
      <c r="A56" s="33" t="s">
        <v>36</v>
      </c>
      <c r="B56" s="27" t="s">
        <v>207</v>
      </c>
      <c r="C56" s="24">
        <v>0.05</v>
      </c>
      <c r="D56" s="28">
        <v>44155</v>
      </c>
      <c r="E56" s="28">
        <v>44170</v>
      </c>
      <c r="F56" s="2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">
      <c r="A57" s="32" t="s">
        <v>37</v>
      </c>
      <c r="B57" s="27" t="s">
        <v>205</v>
      </c>
      <c r="C57" s="24">
        <v>0.25</v>
      </c>
      <c r="D57" s="28">
        <v>44155</v>
      </c>
      <c r="E57" s="28">
        <v>44170</v>
      </c>
      <c r="F57" s="2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">
      <c r="A58" s="33" t="s">
        <v>38</v>
      </c>
      <c r="B58" s="27" t="s">
        <v>205</v>
      </c>
      <c r="C58" s="24">
        <v>0.8</v>
      </c>
      <c r="D58" s="28">
        <v>44155</v>
      </c>
      <c r="E58" s="28">
        <v>44170</v>
      </c>
      <c r="F58" s="2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ht="30.05" x14ac:dyDescent="0.3">
      <c r="A59" s="33" t="s">
        <v>39</v>
      </c>
      <c r="B59" s="27" t="s">
        <v>205</v>
      </c>
      <c r="C59" s="24">
        <v>0.12</v>
      </c>
      <c r="D59" s="28">
        <v>44155</v>
      </c>
      <c r="E59" s="28">
        <v>44170</v>
      </c>
      <c r="F59" s="2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ht="30.05" x14ac:dyDescent="0.3">
      <c r="A60" s="33" t="s">
        <v>40</v>
      </c>
      <c r="B60" s="27" t="s">
        <v>205</v>
      </c>
      <c r="C60" s="24">
        <v>0.05</v>
      </c>
      <c r="D60" s="28">
        <v>44155</v>
      </c>
      <c r="E60" s="28">
        <v>44170</v>
      </c>
      <c r="F60" s="2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">
      <c r="A61" s="33" t="s">
        <v>41</v>
      </c>
      <c r="B61" s="27" t="s">
        <v>223</v>
      </c>
      <c r="C61" s="24">
        <v>0.2</v>
      </c>
      <c r="D61" s="28">
        <v>44155</v>
      </c>
      <c r="E61" s="28">
        <v>44170</v>
      </c>
      <c r="F61" s="2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">
      <c r="A62" s="33" t="s">
        <v>42</v>
      </c>
      <c r="B62" s="27" t="s">
        <v>223</v>
      </c>
      <c r="C62" s="24">
        <v>0.6</v>
      </c>
      <c r="D62" s="28">
        <v>44155</v>
      </c>
      <c r="E62" s="28">
        <v>44170</v>
      </c>
      <c r="F62" s="2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ht="30.05" x14ac:dyDescent="0.3">
      <c r="A63" s="33" t="s">
        <v>43</v>
      </c>
      <c r="B63" s="27" t="s">
        <v>223</v>
      </c>
      <c r="C63" s="24">
        <v>0.08</v>
      </c>
      <c r="D63" s="28">
        <v>44155</v>
      </c>
      <c r="E63" s="28">
        <v>44170</v>
      </c>
      <c r="F63" s="2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ht="30.05" x14ac:dyDescent="0.3">
      <c r="A64" s="33" t="s">
        <v>44</v>
      </c>
      <c r="B64" s="27" t="s">
        <v>223</v>
      </c>
      <c r="C64" s="24">
        <v>0</v>
      </c>
      <c r="D64" s="28">
        <v>44155</v>
      </c>
      <c r="E64" s="28">
        <v>44170</v>
      </c>
      <c r="F64" s="2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">
      <c r="A65" s="26" t="s">
        <v>46</v>
      </c>
      <c r="B65" s="27" t="s">
        <v>203</v>
      </c>
      <c r="C65" s="24"/>
      <c r="D65" s="28"/>
      <c r="E65" s="28"/>
      <c r="F65" s="2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">
      <c r="A66" s="32" t="s">
        <v>47</v>
      </c>
      <c r="B66" s="27" t="s">
        <v>203</v>
      </c>
      <c r="C66" s="24">
        <v>0.7</v>
      </c>
      <c r="D66" s="28">
        <v>44155</v>
      </c>
      <c r="E66" s="28">
        <v>44170</v>
      </c>
      <c r="F66" s="2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">
      <c r="A67" s="33" t="s">
        <v>48</v>
      </c>
      <c r="B67" s="27" t="s">
        <v>203</v>
      </c>
      <c r="C67" s="24">
        <v>0.9</v>
      </c>
      <c r="D67" s="28">
        <v>44155</v>
      </c>
      <c r="E67" s="28">
        <v>44170</v>
      </c>
      <c r="F67" s="2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x14ac:dyDescent="0.3">
      <c r="A68" s="33" t="s">
        <v>49</v>
      </c>
      <c r="B68" s="27" t="s">
        <v>203</v>
      </c>
      <c r="C68" s="24">
        <v>0.5</v>
      </c>
      <c r="D68" s="28">
        <v>44155</v>
      </c>
      <c r="E68" s="28">
        <v>44170</v>
      </c>
      <c r="F68" s="2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">
      <c r="A69" s="32" t="s">
        <v>50</v>
      </c>
      <c r="B69" s="27" t="s">
        <v>203</v>
      </c>
      <c r="C69" s="24">
        <v>0.4</v>
      </c>
      <c r="D69" s="28">
        <v>44155</v>
      </c>
      <c r="E69" s="28">
        <v>44170</v>
      </c>
      <c r="F69" s="2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">
      <c r="A70" s="33" t="s">
        <v>51</v>
      </c>
      <c r="B70" s="27" t="s">
        <v>203</v>
      </c>
      <c r="C70" s="24">
        <v>0.5</v>
      </c>
      <c r="D70" s="28">
        <v>44155</v>
      </c>
      <c r="E70" s="28">
        <v>44170</v>
      </c>
      <c r="F70" s="2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">
      <c r="A71" s="33" t="s">
        <v>52</v>
      </c>
      <c r="B71" s="27" t="s">
        <v>203</v>
      </c>
      <c r="C71" s="24">
        <v>0.3</v>
      </c>
      <c r="D71" s="28">
        <v>44155</v>
      </c>
      <c r="E71" s="28">
        <v>44170</v>
      </c>
      <c r="F71" s="2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">
      <c r="A72" s="26" t="s">
        <v>53</v>
      </c>
      <c r="B72" s="27" t="s">
        <v>228</v>
      </c>
      <c r="C72" s="24"/>
      <c r="D72" s="28"/>
      <c r="E72" s="28"/>
      <c r="F72" s="2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spans="1:41" x14ac:dyDescent="0.3">
      <c r="A73" s="32" t="s">
        <v>54</v>
      </c>
      <c r="B73" s="27" t="s">
        <v>205</v>
      </c>
      <c r="C73" s="24">
        <v>0.7</v>
      </c>
      <c r="D73" s="28">
        <v>44155</v>
      </c>
      <c r="E73" s="28">
        <v>44170</v>
      </c>
      <c r="F73" s="2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spans="1:41" x14ac:dyDescent="0.3">
      <c r="A74" s="32" t="s">
        <v>55</v>
      </c>
      <c r="B74" s="27" t="s">
        <v>202</v>
      </c>
      <c r="C74" s="24">
        <v>0.5</v>
      </c>
      <c r="D74" s="28">
        <v>44155</v>
      </c>
      <c r="E74" s="28">
        <v>44170</v>
      </c>
      <c r="F74" s="2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spans="1:41" x14ac:dyDescent="0.3">
      <c r="A75" s="32" t="s">
        <v>56</v>
      </c>
      <c r="B75" s="27" t="s">
        <v>202</v>
      </c>
      <c r="C75" s="24">
        <v>0.2</v>
      </c>
      <c r="D75" s="28">
        <v>44155</v>
      </c>
      <c r="E75" s="28">
        <v>44170</v>
      </c>
      <c r="F75" s="2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spans="1:41" x14ac:dyDescent="0.3">
      <c r="A76" s="26" t="s">
        <v>57</v>
      </c>
      <c r="B76" s="27" t="s">
        <v>205</v>
      </c>
      <c r="C76" s="24"/>
      <c r="D76" s="28"/>
      <c r="E76" s="28"/>
      <c r="F76" s="2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  <row r="77" spans="1:41" ht="30.05" x14ac:dyDescent="0.3">
      <c r="A77" s="32" t="s">
        <v>58</v>
      </c>
      <c r="B77" s="27" t="s">
        <v>205</v>
      </c>
      <c r="C77" s="24">
        <v>0.3</v>
      </c>
      <c r="D77" s="28">
        <v>44155</v>
      </c>
      <c r="E77" s="28">
        <v>44170</v>
      </c>
      <c r="F77" s="2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</row>
    <row r="78" spans="1:41" x14ac:dyDescent="0.3">
      <c r="A78" s="32" t="s">
        <v>59</v>
      </c>
      <c r="B78" s="27" t="s">
        <v>205</v>
      </c>
      <c r="C78" s="24">
        <v>0.1</v>
      </c>
      <c r="D78" s="28">
        <v>44155</v>
      </c>
      <c r="E78" s="28">
        <v>44170</v>
      </c>
      <c r="F78" s="2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</row>
    <row r="79" spans="1:41" x14ac:dyDescent="0.3">
      <c r="A79" s="26" t="s">
        <v>69</v>
      </c>
      <c r="B79" s="27" t="s">
        <v>229</v>
      </c>
      <c r="C79" s="24">
        <v>0.5</v>
      </c>
      <c r="D79" s="28">
        <v>44155</v>
      </c>
      <c r="E79" s="28">
        <v>44170</v>
      </c>
      <c r="F79" s="2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</row>
    <row r="80" spans="1:41" x14ac:dyDescent="0.3">
      <c r="A80" s="26" t="s">
        <v>68</v>
      </c>
      <c r="B80" s="27" t="s">
        <v>203</v>
      </c>
      <c r="C80" s="24">
        <v>0.1</v>
      </c>
      <c r="D80" s="28">
        <v>44155</v>
      </c>
      <c r="E80" s="28">
        <v>44170</v>
      </c>
      <c r="F80" s="2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spans="1:41" x14ac:dyDescent="0.3">
      <c r="A81" s="26" t="s">
        <v>232</v>
      </c>
      <c r="B81" s="27" t="s">
        <v>206</v>
      </c>
      <c r="C81" s="24">
        <v>0.06</v>
      </c>
      <c r="D81" s="28">
        <v>44155</v>
      </c>
      <c r="E81" s="28">
        <v>44170</v>
      </c>
      <c r="F81" s="2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</row>
    <row r="82" spans="1:41" x14ac:dyDescent="0.3">
      <c r="A82" s="26" t="s">
        <v>233</v>
      </c>
      <c r="B82" s="27" t="s">
        <v>205</v>
      </c>
      <c r="C82" s="24">
        <v>0.5</v>
      </c>
      <c r="D82" s="28">
        <v>44155</v>
      </c>
      <c r="E82" s="28">
        <v>44170</v>
      </c>
      <c r="F82" s="2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</row>
    <row r="95" spans="1:41" x14ac:dyDescent="0.3">
      <c r="A95" s="11" t="s">
        <v>110</v>
      </c>
    </row>
  </sheetData>
  <mergeCells count="6">
    <mergeCell ref="AI4:AO4"/>
    <mergeCell ref="G4:M4"/>
    <mergeCell ref="N4:T4"/>
    <mergeCell ref="U4:AA4"/>
    <mergeCell ref="D3:E3"/>
    <mergeCell ref="AB4:AH4"/>
  </mergeCells>
  <conditionalFormatting sqref="G24:AO80">
    <cfRule type="expression" dxfId="40" priority="113">
      <formula>1*AND(G$5&gt;=task_start,G$5&lt;=task_start+(task_progress*(task_end-task_start+1))-1)</formula>
    </cfRule>
    <cfRule type="expression" dxfId="39" priority="115">
      <formula>1*AND(G$5&gt;=task_start,G$5&lt;=task_start+(task_progress*(task_end-task_start+1))-1)</formula>
    </cfRule>
    <cfRule type="expression" dxfId="38" priority="119">
      <formula>AND(G$5&gt;=$D24,G$5&lt;=$E24)</formula>
    </cfRule>
  </conditionalFormatting>
  <conditionalFormatting sqref="G5:AO6 G24:AO80">
    <cfRule type="expression" dxfId="37" priority="117">
      <formula>G$5=TODAY()</formula>
    </cfRule>
    <cfRule type="expression" dxfId="36" priority="118">
      <formula>$G$5=TODAY()</formula>
    </cfRule>
  </conditionalFormatting>
  <conditionalFormatting sqref="C24:C80">
    <cfRule type="dataBar" priority="114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{8C6ABDA0-E31A-4416-92B8-79D5F42E6AAB}</x14:id>
        </ext>
      </extLst>
    </cfRule>
  </conditionalFormatting>
  <conditionalFormatting sqref="C7">
    <cfRule type="dataBar" priority="112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{3FDF0338-5A3F-478E-B7DA-B6B307A77666}</x14:id>
        </ext>
      </extLst>
    </cfRule>
  </conditionalFormatting>
  <conditionalFormatting sqref="C11">
    <cfRule type="dataBar" priority="111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{A4C650AA-9390-4842-AC25-CD08C9C65C96}</x14:id>
        </ext>
      </extLst>
    </cfRule>
  </conditionalFormatting>
  <conditionalFormatting sqref="C21">
    <cfRule type="dataBar" priority="110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{D046816C-ECB3-4233-A017-BE22F8FE91CB}</x14:id>
        </ext>
      </extLst>
    </cfRule>
  </conditionalFormatting>
  <conditionalFormatting sqref="C22">
    <cfRule type="dataBar" priority="109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{79F078E5-2A31-42BB-9A1F-743CFB2879A4}</x14:id>
        </ext>
      </extLst>
    </cfRule>
  </conditionalFormatting>
  <conditionalFormatting sqref="C23">
    <cfRule type="dataBar" priority="108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{995090C5-79C4-4D2C-A779-26D89317C21D}</x14:id>
        </ext>
      </extLst>
    </cfRule>
  </conditionalFormatting>
  <conditionalFormatting sqref="AH1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{7417F7B9-4519-4182-9260-57F11C39B588}</x14:id>
        </ext>
      </extLst>
    </cfRule>
  </conditionalFormatting>
  <conditionalFormatting sqref="AH22:AJ2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{977D9062-526C-4BAF-88AF-60A1369BC956}</x14:id>
        </ext>
      </extLst>
    </cfRule>
  </conditionalFormatting>
  <conditionalFormatting sqref="AF23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{DBDD5CA3-3385-4CA8-98D9-41C84E328E85}</x14:id>
        </ext>
      </extLst>
    </cfRule>
  </conditionalFormatting>
  <conditionalFormatting sqref="G7:AO7 G10:AO11 G13:AO13 G21:AO80">
    <cfRule type="expression" dxfId="35" priority="98">
      <formula>1*AND(G$5&gt;=task_start,G$5&lt;=task_start+(task_progress*(task_end-task_start+1))-1)</formula>
    </cfRule>
    <cfRule type="expression" dxfId="34" priority="101">
      <formula>AND(G$5&gt;=$D7,G$5&lt;=$E7)</formula>
    </cfRule>
    <cfRule type="expression" priority="102">
      <formula>AND(G$5&gt;=$D7,G$5&lt;=$D7)</formula>
    </cfRule>
    <cfRule type="expression" priority="103">
      <formula>AND(G$5&gt;=D+$D$7)</formula>
    </cfRule>
  </conditionalFormatting>
  <conditionalFormatting sqref="C8">
    <cfRule type="dataBar" priority="9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{38C850FC-E1CE-40FD-B45B-DDBDF9846774}</x14:id>
        </ext>
      </extLst>
    </cfRule>
  </conditionalFormatting>
  <conditionalFormatting sqref="AH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{802DF282-9053-4B97-8124-D2E4A399597F}</x14:id>
        </ext>
      </extLst>
    </cfRule>
  </conditionalFormatting>
  <conditionalFormatting sqref="N8:AL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{EE3E590E-3629-4CE0-B9B0-1E00D3897DC1}</x14:id>
        </ext>
      </extLst>
    </cfRule>
  </conditionalFormatting>
  <conditionalFormatting sqref="G8:AO8">
    <cfRule type="expression" dxfId="33" priority="91">
      <formula>1*AND(G$5&gt;=task_start,G$5&lt;=task_start+(task_progress*(task_end-task_start+1))-1)</formula>
    </cfRule>
    <cfRule type="expression" dxfId="32" priority="92">
      <formula>AND(G$5&gt;=$D8,G$5&lt;=$E8)</formula>
    </cfRule>
    <cfRule type="expression" priority="93">
      <formula>AND(G$5&gt;=$D8,G$5&lt;=$D8)</formula>
    </cfRule>
    <cfRule type="expression" priority="94">
      <formula>AND(G$5&gt;=D+$D$7)</formula>
    </cfRule>
  </conditionalFormatting>
  <conditionalFormatting sqref="C9">
    <cfRule type="dataBar" priority="90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{9551F6B1-5EB6-4481-ACD0-1F15EED07500}</x14:id>
        </ext>
      </extLst>
    </cfRule>
  </conditionalFormatting>
  <conditionalFormatting sqref="AH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{685BD30D-C170-4BC9-832F-8F1BEF77CFC2}</x14:id>
        </ext>
      </extLst>
    </cfRule>
  </conditionalFormatting>
  <conditionalFormatting sqref="N9:AL9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{D874BE07-4AAB-40DC-A55B-D2675C808EE0}</x14:id>
        </ext>
      </extLst>
    </cfRule>
  </conditionalFormatting>
  <conditionalFormatting sqref="G9:AO9">
    <cfRule type="expression" dxfId="31" priority="84">
      <formula>1*AND(G$5&gt;=task_start,G$5&lt;=task_start+(task_progress*(task_end-task_start+1))-1)</formula>
    </cfRule>
    <cfRule type="expression" dxfId="30" priority="85">
      <formula>AND(G$5&gt;=$D9,G$5&lt;=$E9)</formula>
    </cfRule>
    <cfRule type="expression" priority="86">
      <formula>AND(G$5&gt;=$D9,G$5&lt;=$D9)</formula>
    </cfRule>
    <cfRule type="expression" priority="87">
      <formula>AND(G$5&gt;=D+$D$7)</formula>
    </cfRule>
  </conditionalFormatting>
  <conditionalFormatting sqref="C10:C11">
    <cfRule type="dataBar" priority="8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{78AE039F-ABFC-4F42-A82D-6DC74D111C9F}</x14:id>
        </ext>
      </extLst>
    </cfRule>
  </conditionalFormatting>
  <conditionalFormatting sqref="AH1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{B1507DCA-717C-4ED1-B546-0060CA4516F8}</x14:id>
        </ext>
      </extLst>
    </cfRule>
  </conditionalFormatting>
  <conditionalFormatting sqref="N10:AL1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{9A45A3A8-4599-4831-919B-32867F3BD786}</x14:id>
        </ext>
      </extLst>
    </cfRule>
  </conditionalFormatting>
  <conditionalFormatting sqref="C13">
    <cfRule type="dataBar" priority="76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{C68CA937-B30A-4D94-8A04-310B93988831}</x14:id>
        </ext>
      </extLst>
    </cfRule>
  </conditionalFormatting>
  <conditionalFormatting sqref="AH13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{FAB8AE67-E05E-4982-814E-5062CDD206A0}</x14:id>
        </ext>
      </extLst>
    </cfRule>
  </conditionalFormatting>
  <conditionalFormatting sqref="N13:AL1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{745AC8D6-D7B3-49EC-8AB3-B2B09D805C0A}</x14:id>
        </ext>
      </extLst>
    </cfRule>
  </conditionalFormatting>
  <conditionalFormatting sqref="N21:AL23 N7:AL7 N11:AL11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{01C6D9C5-87DB-4921-911D-7EEF90014702}</x14:id>
        </ext>
      </extLst>
    </cfRule>
  </conditionalFormatting>
  <conditionalFormatting sqref="G12:AO12">
    <cfRule type="expression" dxfId="29" priority="66">
      <formula>1*AND(G$5&gt;=task_start,G$5&lt;=task_start+(task_progress*(task_end-task_start+1))-1)</formula>
    </cfRule>
    <cfRule type="expression" dxfId="28" priority="67">
      <formula>AND(G$5&gt;=$D12,G$5&lt;=$E12)</formula>
    </cfRule>
    <cfRule type="expression" priority="68">
      <formula>AND(G$5&gt;=$D12,G$5&lt;=$D12)</formula>
    </cfRule>
    <cfRule type="expression" priority="69">
      <formula>AND(G$5&gt;=D+$D$7)</formula>
    </cfRule>
  </conditionalFormatting>
  <conditionalFormatting sqref="C12">
    <cfRule type="dataBar" priority="6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{988E649C-F733-4BEE-AEE5-E71514714744}</x14:id>
        </ext>
      </extLst>
    </cfRule>
  </conditionalFormatting>
  <conditionalFormatting sqref="AH1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{14A92020-9A13-4085-BCF6-DAC9F1ED5477}</x14:id>
        </ext>
      </extLst>
    </cfRule>
  </conditionalFormatting>
  <conditionalFormatting sqref="N12:AL12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{F30838FD-BB30-410C-A7D0-A3DF8FD79EC4}</x14:id>
        </ext>
      </extLst>
    </cfRule>
  </conditionalFormatting>
  <conditionalFormatting sqref="C14">
    <cfRule type="dataBar" priority="61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{6E1F9D1C-FC7D-4BDA-B27E-C0CE170AC398}</x14:id>
        </ext>
      </extLst>
    </cfRule>
  </conditionalFormatting>
  <conditionalFormatting sqref="G14:AO14">
    <cfRule type="expression" dxfId="27" priority="57">
      <formula>1*AND(G$5&gt;=task_start,G$5&lt;=task_start+(task_progress*(task_end-task_start+1))-1)</formula>
    </cfRule>
    <cfRule type="expression" dxfId="26" priority="58">
      <formula>AND(G$5&gt;=$D14,G$5&lt;=$E14)</formula>
    </cfRule>
    <cfRule type="expression" priority="59">
      <formula>AND(G$5&gt;=$D14,G$5&lt;=$D14)</formula>
    </cfRule>
    <cfRule type="expression" priority="60">
      <formula>AND(G$5&gt;=D+$D$7)</formula>
    </cfRule>
  </conditionalFormatting>
  <conditionalFormatting sqref="N14:AL1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{DE6F06EA-2FE5-4BC5-AEC2-E3CC23B7386F}</x14:id>
        </ext>
      </extLst>
    </cfRule>
  </conditionalFormatting>
  <conditionalFormatting sqref="C15">
    <cfRule type="dataBar" priority="5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{A7D465E3-7D68-421F-BEBE-BE4C03C82113}</x14:id>
        </ext>
      </extLst>
    </cfRule>
  </conditionalFormatting>
  <conditionalFormatting sqref="G15:AO15">
    <cfRule type="expression" dxfId="25" priority="51">
      <formula>1*AND(G$5&gt;=task_start,G$5&lt;=task_start+(task_progress*(task_end-task_start+1))-1)</formula>
    </cfRule>
    <cfRule type="expression" dxfId="24" priority="52">
      <formula>AND(G$5&gt;=$D15,G$5&lt;=$E15)</formula>
    </cfRule>
    <cfRule type="expression" priority="53">
      <formula>AND(G$5&gt;=$D15,G$5&lt;=$D15)</formula>
    </cfRule>
    <cfRule type="expression" priority="54">
      <formula>AND(G$5&gt;=D+$D$7)</formula>
    </cfRule>
  </conditionalFormatting>
  <conditionalFormatting sqref="N15:AL1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{62375D96-277B-444B-8563-48C8C47685F6}</x14:id>
        </ext>
      </extLst>
    </cfRule>
  </conditionalFormatting>
  <conditionalFormatting sqref="C16">
    <cfRule type="dataBar" priority="49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{EFA175B5-2476-4E97-A174-C07A1BAFFD36}</x14:id>
        </ext>
      </extLst>
    </cfRule>
  </conditionalFormatting>
  <conditionalFormatting sqref="G16:AO16">
    <cfRule type="expression" dxfId="23" priority="45">
      <formula>1*AND(G$5&gt;=task_start,G$5&lt;=task_start+(task_progress*(task_end-task_start+1))-1)</formula>
    </cfRule>
    <cfRule type="expression" dxfId="22" priority="46">
      <formula>AND(G$5&gt;=$D16,G$5&lt;=$E16)</formula>
    </cfRule>
    <cfRule type="expression" priority="47">
      <formula>AND(G$5&gt;=$D16,G$5&lt;=$D16)</formula>
    </cfRule>
    <cfRule type="expression" priority="48">
      <formula>AND(G$5&gt;=D+$D$7)</formula>
    </cfRule>
  </conditionalFormatting>
  <conditionalFormatting sqref="N16:AL1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{85E59AF3-9D61-4CC4-8DC2-D471F945F872}</x14:id>
        </ext>
      </extLst>
    </cfRule>
  </conditionalFormatting>
  <conditionalFormatting sqref="C17">
    <cfRule type="dataBar" priority="4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{CC6FCC1F-241E-4251-9ACC-D07B45F07DD7}</x14:id>
        </ext>
      </extLst>
    </cfRule>
  </conditionalFormatting>
  <conditionalFormatting sqref="G17:AO17">
    <cfRule type="expression" dxfId="21" priority="39">
      <formula>1*AND(G$5&gt;=task_start,G$5&lt;=task_start+(task_progress*(task_end-task_start+1))-1)</formula>
    </cfRule>
    <cfRule type="expression" dxfId="20" priority="40">
      <formula>AND(G$5&gt;=$D17,G$5&lt;=$E17)</formula>
    </cfRule>
    <cfRule type="expression" priority="41">
      <formula>AND(G$5&gt;=$D17,G$5&lt;=$D17)</formula>
    </cfRule>
    <cfRule type="expression" priority="42">
      <formula>AND(G$5&gt;=D+$D$7)</formula>
    </cfRule>
  </conditionalFormatting>
  <conditionalFormatting sqref="N17:AL1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{33A56B35-A7F4-4206-941A-4A82FE11E7E7}</x14:id>
        </ext>
      </extLst>
    </cfRule>
  </conditionalFormatting>
  <conditionalFormatting sqref="C18">
    <cfRule type="dataBar" priority="3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{7E27B5B3-CA70-407E-B9D2-937D8A0B5500}</x14:id>
        </ext>
      </extLst>
    </cfRule>
  </conditionalFormatting>
  <conditionalFormatting sqref="G18:AO18">
    <cfRule type="expression" dxfId="19" priority="33">
      <formula>1*AND(G$5&gt;=task_start,G$5&lt;=task_start+(task_progress*(task_end-task_start+1))-1)</formula>
    </cfRule>
    <cfRule type="expression" dxfId="18" priority="34">
      <formula>AND(G$5&gt;=$D18,G$5&lt;=$E18)</formula>
    </cfRule>
    <cfRule type="expression" priority="35">
      <formula>AND(G$5&gt;=$D18,G$5&lt;=$D18)</formula>
    </cfRule>
    <cfRule type="expression" priority="36">
      <formula>AND(G$5&gt;=D+$D$7)</formula>
    </cfRule>
  </conditionalFormatting>
  <conditionalFormatting sqref="N18:AL1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{790DE0B7-1A2D-4BF2-9966-B981B3DEFC14}</x14:id>
        </ext>
      </extLst>
    </cfRule>
  </conditionalFormatting>
  <conditionalFormatting sqref="C19">
    <cfRule type="dataBar" priority="31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{BF40DC10-267F-48CB-89BE-2DC32C3ADB05}</x14:id>
        </ext>
      </extLst>
    </cfRule>
  </conditionalFormatting>
  <conditionalFormatting sqref="G19:AO19">
    <cfRule type="expression" dxfId="17" priority="27">
      <formula>1*AND(G$5&gt;=task_start,G$5&lt;=task_start+(task_progress*(task_end-task_start+1))-1)</formula>
    </cfRule>
    <cfRule type="expression" dxfId="16" priority="28">
      <formula>AND(G$5&gt;=$D19,G$5&lt;=$E19)</formula>
    </cfRule>
    <cfRule type="expression" priority="29">
      <formula>AND(G$5&gt;=$D19,G$5&lt;=$D19)</formula>
    </cfRule>
    <cfRule type="expression" priority="30">
      <formula>AND(G$5&gt;=D+$D$7)</formula>
    </cfRule>
  </conditionalFormatting>
  <conditionalFormatting sqref="N19:AL1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{2E36E180-8B78-4697-A45D-5E57CB75D4CE}</x14:id>
        </ext>
      </extLst>
    </cfRule>
  </conditionalFormatting>
  <conditionalFormatting sqref="C20">
    <cfRule type="dataBar" priority="2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{41A9368C-C779-4D8E-9BC4-5CF708CB0F5F}</x14:id>
        </ext>
      </extLst>
    </cfRule>
  </conditionalFormatting>
  <conditionalFormatting sqref="G20:AO20">
    <cfRule type="expression" dxfId="15" priority="21">
      <formula>1*AND(G$5&gt;=task_start,G$5&lt;=task_start+(task_progress*(task_end-task_start+1))-1)</formula>
    </cfRule>
    <cfRule type="expression" dxfId="14" priority="22">
      <formula>AND(G$5&gt;=$D20,G$5&lt;=$E20)</formula>
    </cfRule>
    <cfRule type="expression" priority="23">
      <formula>AND(G$5&gt;=$D20,G$5&lt;=$D20)</formula>
    </cfRule>
    <cfRule type="expression" priority="24">
      <formula>AND(G$5&gt;=D+$D$7)</formula>
    </cfRule>
  </conditionalFormatting>
  <conditionalFormatting sqref="N20:AL2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{A0F64194-A3F3-4113-BA88-5B8C5B3F65F4}</x14:id>
        </ext>
      </extLst>
    </cfRule>
  </conditionalFormatting>
  <conditionalFormatting sqref="G81:AO81">
    <cfRule type="expression" dxfId="13" priority="15">
      <formula>1*AND(G$5&gt;=task_start,G$5&lt;=task_start+(task_progress*(task_end-task_start+1))-1)</formula>
    </cfRule>
    <cfRule type="expression" dxfId="12" priority="17">
      <formula>1*AND(G$5&gt;=task_start,G$5&lt;=task_start+(task_progress*(task_end-task_start+1))-1)</formula>
    </cfRule>
    <cfRule type="expression" dxfId="11" priority="20">
      <formula>AND(G$5&gt;=$D81,G$5&lt;=$E81)</formula>
    </cfRule>
  </conditionalFormatting>
  <conditionalFormatting sqref="G81:AO81">
    <cfRule type="expression" dxfId="10" priority="18">
      <formula>G$5=TODAY()</formula>
    </cfRule>
    <cfRule type="expression" dxfId="9" priority="19">
      <formula>$G$5=TODAY()</formula>
    </cfRule>
  </conditionalFormatting>
  <conditionalFormatting sqref="C81">
    <cfRule type="dataBar" priority="16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{4542706C-93D3-4450-BC03-B99ADEF32AE3}</x14:id>
        </ext>
      </extLst>
    </cfRule>
  </conditionalFormatting>
  <conditionalFormatting sqref="G81:AO81">
    <cfRule type="expression" dxfId="8" priority="11">
      <formula>1*AND(G$5&gt;=task_start,G$5&lt;=task_start+(task_progress*(task_end-task_start+1))-1)</formula>
    </cfRule>
    <cfRule type="expression" dxfId="7" priority="12">
      <formula>AND(G$5&gt;=$D81,G$5&lt;=$E81)</formula>
    </cfRule>
    <cfRule type="expression" priority="13">
      <formula>AND(G$5&gt;=$D81,G$5&lt;=$D81)</formula>
    </cfRule>
    <cfRule type="expression" priority="14">
      <formula>AND(G$5&gt;=D+$D$7)</formula>
    </cfRule>
  </conditionalFormatting>
  <conditionalFormatting sqref="G82:AO82">
    <cfRule type="expression" dxfId="6" priority="5">
      <formula>1*AND(G$5&gt;=task_start,G$5&lt;=task_start+(task_progress*(task_end-task_start+1))-1)</formula>
    </cfRule>
    <cfRule type="expression" dxfId="5" priority="7">
      <formula>1*AND(G$5&gt;=task_start,G$5&lt;=task_start+(task_progress*(task_end-task_start+1))-1)</formula>
    </cfRule>
    <cfRule type="expression" dxfId="4" priority="10">
      <formula>AND(G$5&gt;=$D82,G$5&lt;=$E82)</formula>
    </cfRule>
  </conditionalFormatting>
  <conditionalFormatting sqref="G82:AO82">
    <cfRule type="expression" dxfId="3" priority="8">
      <formula>G$5=TODAY()</formula>
    </cfRule>
    <cfRule type="expression" dxfId="2" priority="9">
      <formula>$G$5=TODAY()</formula>
    </cfRule>
  </conditionalFormatting>
  <conditionalFormatting sqref="C82">
    <cfRule type="dataBar" priority="6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{E9681700-9EE1-4FDF-9174-44C292F470D6}</x14:id>
        </ext>
      </extLst>
    </cfRule>
  </conditionalFormatting>
  <conditionalFormatting sqref="G82:AO82">
    <cfRule type="expression" dxfId="1" priority="1">
      <formula>1*AND(G$5&gt;=task_start,G$5&lt;=task_start+(task_progress*(task_end-task_start+1))-1)</formula>
    </cfRule>
    <cfRule type="expression" dxfId="0" priority="2">
      <formula>AND(G$5&gt;=$D82,G$5&lt;=$E82)</formula>
    </cfRule>
    <cfRule type="expression" priority="3">
      <formula>AND(G$5&gt;=$D82,G$5&lt;=$D82)</formula>
    </cfRule>
    <cfRule type="expression" priority="4">
      <formula>AND(G$5&gt;=D+$D$7)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15903</xdr:colOff>
                    <xdr:row>1</xdr:row>
                    <xdr:rowOff>111318</xdr:rowOff>
                  </from>
                  <to>
                    <xdr:col>24</xdr:col>
                    <xdr:colOff>151075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BDA0-E31A-4416-92B8-79D5F42E6AA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C24:C80</xm:sqref>
        </x14:conditionalFormatting>
        <x14:conditionalFormatting xmlns:xm="http://schemas.microsoft.com/office/excel/2006/main">
          <x14:cfRule type="dataBar" id="{3FDF0338-5A3F-478E-B7DA-B6B307A7766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A4C650AA-9390-4842-AC25-CD08C9C65C9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D046816C-ECB3-4233-A017-BE22F8FE91C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79F078E5-2A31-42BB-9A1F-743CFB2879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995090C5-79C4-4D2C-A779-26D89317C2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7417F7B9-4519-4182-9260-57F11C39B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AH11</xm:sqref>
        </x14:conditionalFormatting>
        <x14:conditionalFormatting xmlns:xm="http://schemas.microsoft.com/office/excel/2006/main">
          <x14:cfRule type="dataBar" id="{977D9062-526C-4BAF-88AF-60A1369BC9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AH22:AJ23</xm:sqref>
        </x14:conditionalFormatting>
        <x14:conditionalFormatting xmlns:xm="http://schemas.microsoft.com/office/excel/2006/main">
          <x14:cfRule type="dataBar" id="{DBDD5CA3-3385-4CA8-98D9-41C84E328E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38C850FC-E1CE-40FD-B45B-DDBDF984677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802DF282-9053-4B97-8124-D2E4A3995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</xm:sqref>
        </x14:conditionalFormatting>
        <x14:conditionalFormatting xmlns:xm="http://schemas.microsoft.com/office/excel/2006/main">
          <x14:cfRule type="dataBar" id="{EE3E590E-3629-4CE0-B9B0-1E00D3897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N8:AL8</xm:sqref>
        </x14:conditionalFormatting>
        <x14:conditionalFormatting xmlns:xm="http://schemas.microsoft.com/office/excel/2006/main">
          <x14:cfRule type="dataBar" id="{9551F6B1-5EB6-4481-ACD0-1F15EED075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685BD30D-C170-4BC9-832F-8F1BEF77C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</xm:sqref>
        </x14:conditionalFormatting>
        <x14:conditionalFormatting xmlns:xm="http://schemas.microsoft.com/office/excel/2006/main">
          <x14:cfRule type="dataBar" id="{D874BE07-4AAB-40DC-A55B-D2675C808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N9:AL9</xm:sqref>
        </x14:conditionalFormatting>
        <x14:conditionalFormatting xmlns:xm="http://schemas.microsoft.com/office/excel/2006/main">
          <x14:cfRule type="dataBar" id="{78AE039F-ABFC-4F42-A82D-6DC74D111C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B1507DCA-717C-4ED1-B546-0060CA451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</xm:sqref>
        </x14:conditionalFormatting>
        <x14:conditionalFormatting xmlns:xm="http://schemas.microsoft.com/office/excel/2006/main">
          <x14:cfRule type="dataBar" id="{9A45A3A8-4599-4831-919B-32867F3BD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N10:AL10</xm:sqref>
        </x14:conditionalFormatting>
        <x14:conditionalFormatting xmlns:xm="http://schemas.microsoft.com/office/excel/2006/main">
          <x14:cfRule type="dataBar" id="{C68CA937-B30A-4D94-8A04-310B9398883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FAB8AE67-E05E-4982-814E-5062CDD2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AH13</xm:sqref>
        </x14:conditionalFormatting>
        <x14:conditionalFormatting xmlns:xm="http://schemas.microsoft.com/office/excel/2006/main">
          <x14:cfRule type="dataBar" id="{745AC8D6-D7B3-49EC-8AB3-B2B09D805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N13:AL13</xm:sqref>
        </x14:conditionalFormatting>
        <x14:conditionalFormatting xmlns:xm="http://schemas.microsoft.com/office/excel/2006/main">
          <x14:cfRule type="dataBar" id="{01C6D9C5-87DB-4921-911D-7EEF9001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N21:AL23 N7:AL7 N11:AL11</xm:sqref>
        </x14:conditionalFormatting>
        <x14:conditionalFormatting xmlns:xm="http://schemas.microsoft.com/office/excel/2006/main">
          <x14:cfRule type="dataBar" id="{988E649C-F733-4BEE-AEE5-E7151471474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14A92020-9A13-4085-BCF6-DAC9F1ED5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AH12</xm:sqref>
        </x14:conditionalFormatting>
        <x14:conditionalFormatting xmlns:xm="http://schemas.microsoft.com/office/excel/2006/main">
          <x14:cfRule type="dataBar" id="{F30838FD-BB30-410C-A7D0-A3DF8FD79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N12:AL12</xm:sqref>
        </x14:conditionalFormatting>
        <x14:conditionalFormatting xmlns:xm="http://schemas.microsoft.com/office/excel/2006/main">
          <x14:cfRule type="dataBar" id="{6E1F9D1C-FC7D-4BDA-B27E-C0CE170AC3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DE6F06EA-2FE5-4BC5-AEC2-E3CC23B73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N14:AL14</xm:sqref>
        </x14:conditionalFormatting>
        <x14:conditionalFormatting xmlns:xm="http://schemas.microsoft.com/office/excel/2006/main">
          <x14:cfRule type="dataBar" id="{A7D465E3-7D68-421F-BEBE-BE4C03C8211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62375D96-277B-444B-8563-48C8C4768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N15:AL15</xm:sqref>
        </x14:conditionalFormatting>
        <x14:conditionalFormatting xmlns:xm="http://schemas.microsoft.com/office/excel/2006/main">
          <x14:cfRule type="dataBar" id="{EFA175B5-2476-4E97-A174-C07A1BAFFD3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85E59AF3-9D61-4CC4-8DC2-D471F945F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N16:AL16</xm:sqref>
        </x14:conditionalFormatting>
        <x14:conditionalFormatting xmlns:xm="http://schemas.microsoft.com/office/excel/2006/main">
          <x14:cfRule type="dataBar" id="{CC6FCC1F-241E-4251-9ACC-D07B45F07DD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33A56B35-A7F4-4206-941A-4A82FE11E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N17:AL17</xm:sqref>
        </x14:conditionalFormatting>
        <x14:conditionalFormatting xmlns:xm="http://schemas.microsoft.com/office/excel/2006/main">
          <x14:cfRule type="dataBar" id="{7E27B5B3-CA70-407E-B9D2-937D8A0B55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790DE0B7-1A2D-4BF2-9966-B981B3DEF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N18:AL18</xm:sqref>
        </x14:conditionalFormatting>
        <x14:conditionalFormatting xmlns:xm="http://schemas.microsoft.com/office/excel/2006/main">
          <x14:cfRule type="dataBar" id="{BF40DC10-267F-48CB-89BE-2DC32C3ADB0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2E36E180-8B78-4697-A45D-5E57CB75D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N19:AL19</xm:sqref>
        </x14:conditionalFormatting>
        <x14:conditionalFormatting xmlns:xm="http://schemas.microsoft.com/office/excel/2006/main">
          <x14:cfRule type="dataBar" id="{41A9368C-C779-4D8E-9BC4-5CF708CB0F5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A0F64194-A3F3-4113-BA88-5B8C5B3F6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N20:AL20</xm:sqref>
        </x14:conditionalFormatting>
        <x14:conditionalFormatting xmlns:xm="http://schemas.microsoft.com/office/excel/2006/main">
          <x14:cfRule type="dataBar" id="{4542706C-93D3-4450-BC03-B99ADEF32AE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C81</xm:sqref>
        </x14:conditionalFormatting>
        <x14:conditionalFormatting xmlns:xm="http://schemas.microsoft.com/office/excel/2006/main">
          <x14:cfRule type="dataBar" id="{E9681700-9EE1-4FDF-9174-44C292F470D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selection activeCell="C45" sqref="C45"/>
    </sheetView>
  </sheetViews>
  <sheetFormatPr defaultRowHeight="15.05" x14ac:dyDescent="0.3"/>
  <cols>
    <col min="2" max="2" width="37.88671875" customWidth="1"/>
    <col min="3" max="3" width="12.44140625" customWidth="1"/>
    <col min="4" max="4" width="10.44140625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3">
      <c r="A2">
        <v>1</v>
      </c>
      <c r="B2" t="s">
        <v>75</v>
      </c>
      <c r="C2" t="s">
        <v>117</v>
      </c>
      <c r="D2" t="s">
        <v>137</v>
      </c>
      <c r="E2" t="s">
        <v>202</v>
      </c>
    </row>
    <row r="3" spans="1:5" x14ac:dyDescent="0.3">
      <c r="A3">
        <v>2</v>
      </c>
      <c r="B3" t="s">
        <v>76</v>
      </c>
      <c r="C3" t="s">
        <v>157</v>
      </c>
      <c r="D3" t="s">
        <v>158</v>
      </c>
      <c r="E3" t="s">
        <v>202</v>
      </c>
    </row>
    <row r="4" spans="1:5" x14ac:dyDescent="0.3">
      <c r="A4">
        <v>3</v>
      </c>
      <c r="B4" t="s">
        <v>77</v>
      </c>
      <c r="C4" t="s">
        <v>159</v>
      </c>
      <c r="D4" t="s">
        <v>179</v>
      </c>
      <c r="E4" t="s">
        <v>204</v>
      </c>
    </row>
    <row r="5" spans="1:5" x14ac:dyDescent="0.3">
      <c r="A5">
        <v>4</v>
      </c>
      <c r="B5" t="s">
        <v>78</v>
      </c>
      <c r="C5" t="s">
        <v>160</v>
      </c>
      <c r="D5" t="s">
        <v>180</v>
      </c>
      <c r="E5" t="s">
        <v>204</v>
      </c>
    </row>
    <row r="6" spans="1:5" x14ac:dyDescent="0.3">
      <c r="A6">
        <v>5</v>
      </c>
      <c r="B6" t="s">
        <v>79</v>
      </c>
      <c r="C6" t="s">
        <v>161</v>
      </c>
      <c r="D6" t="s">
        <v>181</v>
      </c>
      <c r="E6" t="s">
        <v>204</v>
      </c>
    </row>
    <row r="7" spans="1:5" x14ac:dyDescent="0.3">
      <c r="A7">
        <v>6</v>
      </c>
      <c r="B7" t="s">
        <v>199</v>
      </c>
      <c r="C7" t="s">
        <v>162</v>
      </c>
      <c r="D7" t="s">
        <v>182</v>
      </c>
      <c r="E7" t="s">
        <v>206</v>
      </c>
    </row>
    <row r="8" spans="1:5" x14ac:dyDescent="0.3">
      <c r="A8">
        <v>7</v>
      </c>
      <c r="B8" t="s">
        <v>88</v>
      </c>
      <c r="C8" t="s">
        <v>163</v>
      </c>
      <c r="D8" t="s">
        <v>183</v>
      </c>
      <c r="E8" t="s">
        <v>206</v>
      </c>
    </row>
    <row r="9" spans="1:5" x14ac:dyDescent="0.3">
      <c r="A9">
        <v>8</v>
      </c>
      <c r="B9" t="s">
        <v>80</v>
      </c>
      <c r="C9" t="s">
        <v>164</v>
      </c>
      <c r="D9" t="s">
        <v>184</v>
      </c>
      <c r="E9" t="s">
        <v>206</v>
      </c>
    </row>
    <row r="10" spans="1:5" x14ac:dyDescent="0.3">
      <c r="A10">
        <v>9</v>
      </c>
      <c r="B10" t="s">
        <v>81</v>
      </c>
      <c r="C10" t="s">
        <v>165</v>
      </c>
      <c r="D10" t="s">
        <v>185</v>
      </c>
      <c r="E10" t="s">
        <v>206</v>
      </c>
    </row>
    <row r="11" spans="1:5" x14ac:dyDescent="0.3">
      <c r="A11">
        <v>10</v>
      </c>
      <c r="B11" t="s">
        <v>82</v>
      </c>
      <c r="C11" t="s">
        <v>166</v>
      </c>
      <c r="D11" t="s">
        <v>186</v>
      </c>
      <c r="E11" t="s">
        <v>204</v>
      </c>
    </row>
    <row r="12" spans="1:5" x14ac:dyDescent="0.3">
      <c r="A12">
        <v>11</v>
      </c>
      <c r="B12" t="s">
        <v>83</v>
      </c>
      <c r="C12" t="s">
        <v>167</v>
      </c>
      <c r="D12" t="s">
        <v>187</v>
      </c>
      <c r="E12" t="s">
        <v>204</v>
      </c>
    </row>
    <row r="13" spans="1:5" x14ac:dyDescent="0.3">
      <c r="A13">
        <v>12</v>
      </c>
      <c r="B13" t="s">
        <v>85</v>
      </c>
      <c r="C13" t="s">
        <v>168</v>
      </c>
      <c r="D13" t="s">
        <v>188</v>
      </c>
      <c r="E13" t="s">
        <v>204</v>
      </c>
    </row>
    <row r="14" spans="1:5" x14ac:dyDescent="0.3">
      <c r="A14">
        <v>13</v>
      </c>
      <c r="B14" t="s">
        <v>84</v>
      </c>
      <c r="C14" t="s">
        <v>118</v>
      </c>
      <c r="D14" t="s">
        <v>138</v>
      </c>
      <c r="E14" t="s">
        <v>205</v>
      </c>
    </row>
    <row r="15" spans="1:5" x14ac:dyDescent="0.3">
      <c r="A15">
        <v>14</v>
      </c>
      <c r="B15" t="s">
        <v>86</v>
      </c>
      <c r="C15" t="s">
        <v>119</v>
      </c>
      <c r="D15" t="s">
        <v>139</v>
      </c>
      <c r="E15" t="s">
        <v>205</v>
      </c>
    </row>
    <row r="16" spans="1:5" x14ac:dyDescent="0.3">
      <c r="A16">
        <v>15</v>
      </c>
      <c r="B16" t="s">
        <v>87</v>
      </c>
      <c r="C16" t="s">
        <v>120</v>
      </c>
      <c r="D16" t="s">
        <v>140</v>
      </c>
      <c r="E16" t="s">
        <v>205</v>
      </c>
    </row>
    <row r="17" spans="1:5" x14ac:dyDescent="0.3">
      <c r="A17">
        <v>16</v>
      </c>
      <c r="B17" t="s">
        <v>89</v>
      </c>
      <c r="C17" t="s">
        <v>121</v>
      </c>
      <c r="D17" t="s">
        <v>141</v>
      </c>
      <c r="E17" t="s">
        <v>207</v>
      </c>
    </row>
    <row r="18" spans="1:5" x14ac:dyDescent="0.3">
      <c r="A18">
        <v>17</v>
      </c>
      <c r="B18" t="s">
        <v>90</v>
      </c>
      <c r="C18" t="s">
        <v>122</v>
      </c>
      <c r="D18" t="s">
        <v>142</v>
      </c>
      <c r="E18" t="s">
        <v>207</v>
      </c>
    </row>
    <row r="19" spans="1:5" x14ac:dyDescent="0.3">
      <c r="A19">
        <v>18</v>
      </c>
      <c r="B19" t="s">
        <v>91</v>
      </c>
      <c r="C19" t="s">
        <v>123</v>
      </c>
      <c r="D19" t="s">
        <v>143</v>
      </c>
      <c r="E19" t="s">
        <v>207</v>
      </c>
    </row>
    <row r="20" spans="1:5" x14ac:dyDescent="0.3">
      <c r="A20">
        <v>19</v>
      </c>
      <c r="B20" t="s">
        <v>92</v>
      </c>
      <c r="C20" t="s">
        <v>124</v>
      </c>
      <c r="D20" t="s">
        <v>144</v>
      </c>
      <c r="E20" t="s">
        <v>207</v>
      </c>
    </row>
    <row r="21" spans="1:5" x14ac:dyDescent="0.3">
      <c r="A21">
        <v>20</v>
      </c>
      <c r="B21" t="s">
        <v>93</v>
      </c>
      <c r="C21" t="s">
        <v>125</v>
      </c>
      <c r="D21" t="s">
        <v>145</v>
      </c>
      <c r="E21" t="s">
        <v>207</v>
      </c>
    </row>
    <row r="22" spans="1:5" x14ac:dyDescent="0.3">
      <c r="A22">
        <v>21</v>
      </c>
      <c r="B22" t="s">
        <v>94</v>
      </c>
      <c r="C22" t="s">
        <v>126</v>
      </c>
      <c r="D22" t="s">
        <v>146</v>
      </c>
      <c r="E22" t="s">
        <v>207</v>
      </c>
    </row>
    <row r="23" spans="1:5" x14ac:dyDescent="0.3">
      <c r="A23">
        <v>22</v>
      </c>
      <c r="B23" t="s">
        <v>95</v>
      </c>
      <c r="C23" t="s">
        <v>127</v>
      </c>
      <c r="D23" t="s">
        <v>147</v>
      </c>
      <c r="E23" t="s">
        <v>205</v>
      </c>
    </row>
    <row r="24" spans="1:5" x14ac:dyDescent="0.3">
      <c r="A24">
        <v>23</v>
      </c>
      <c r="B24" t="s">
        <v>96</v>
      </c>
      <c r="C24" t="s">
        <v>128</v>
      </c>
      <c r="D24" t="s">
        <v>148</v>
      </c>
      <c r="E24" t="s">
        <v>205</v>
      </c>
    </row>
    <row r="25" spans="1:5" x14ac:dyDescent="0.3">
      <c r="A25">
        <v>24</v>
      </c>
      <c r="B25" t="s">
        <v>97</v>
      </c>
      <c r="C25" t="s">
        <v>129</v>
      </c>
      <c r="D25" t="s">
        <v>149</v>
      </c>
      <c r="E25" t="s">
        <v>205</v>
      </c>
    </row>
    <row r="26" spans="1:5" x14ac:dyDescent="0.3">
      <c r="A26">
        <v>25</v>
      </c>
      <c r="B26" t="s">
        <v>98</v>
      </c>
      <c r="C26" t="s">
        <v>130</v>
      </c>
      <c r="D26" t="s">
        <v>150</v>
      </c>
      <c r="E26" t="s">
        <v>205</v>
      </c>
    </row>
    <row r="27" spans="1:5" x14ac:dyDescent="0.3">
      <c r="A27">
        <v>26</v>
      </c>
      <c r="B27" t="s">
        <v>99</v>
      </c>
      <c r="C27" t="s">
        <v>131</v>
      </c>
      <c r="D27" t="s">
        <v>151</v>
      </c>
      <c r="E27" t="s">
        <v>205</v>
      </c>
    </row>
    <row r="28" spans="1:5" x14ac:dyDescent="0.3">
      <c r="A28">
        <v>27</v>
      </c>
      <c r="B28" t="s">
        <v>100</v>
      </c>
      <c r="C28" t="s">
        <v>132</v>
      </c>
      <c r="D28" t="s">
        <v>152</v>
      </c>
      <c r="E28" t="s">
        <v>205</v>
      </c>
    </row>
    <row r="29" spans="1:5" x14ac:dyDescent="0.3">
      <c r="A29">
        <v>28</v>
      </c>
      <c r="B29" t="s">
        <v>101</v>
      </c>
      <c r="C29" t="s">
        <v>133</v>
      </c>
      <c r="D29" t="s">
        <v>153</v>
      </c>
      <c r="E29" t="s">
        <v>207</v>
      </c>
    </row>
    <row r="30" spans="1:5" x14ac:dyDescent="0.3">
      <c r="A30">
        <v>29</v>
      </c>
      <c r="B30" t="s">
        <v>102</v>
      </c>
      <c r="C30" t="s">
        <v>134</v>
      </c>
      <c r="D30" t="s">
        <v>154</v>
      </c>
      <c r="E30" t="s">
        <v>207</v>
      </c>
    </row>
    <row r="31" spans="1:5" x14ac:dyDescent="0.3">
      <c r="A31">
        <v>30</v>
      </c>
      <c r="B31" t="s">
        <v>103</v>
      </c>
      <c r="C31" t="s">
        <v>135</v>
      </c>
      <c r="D31" t="s">
        <v>155</v>
      </c>
      <c r="E31" t="s">
        <v>207</v>
      </c>
    </row>
    <row r="32" spans="1:5" x14ac:dyDescent="0.3">
      <c r="A32">
        <v>31</v>
      </c>
      <c r="B32" t="s">
        <v>104</v>
      </c>
      <c r="C32" t="s">
        <v>136</v>
      </c>
      <c r="D32" t="s">
        <v>156</v>
      </c>
      <c r="E32" t="s">
        <v>203</v>
      </c>
    </row>
    <row r="33" spans="1:5" x14ac:dyDescent="0.3">
      <c r="A33">
        <v>32</v>
      </c>
      <c r="B33" t="s">
        <v>105</v>
      </c>
      <c r="C33" t="s">
        <v>169</v>
      </c>
      <c r="D33" t="s">
        <v>189</v>
      </c>
      <c r="E33" t="s">
        <v>203</v>
      </c>
    </row>
    <row r="34" spans="1:5" x14ac:dyDescent="0.3">
      <c r="A34">
        <v>33</v>
      </c>
      <c r="B34" t="s">
        <v>106</v>
      </c>
      <c r="C34" t="s">
        <v>170</v>
      </c>
      <c r="D34" t="s">
        <v>190</v>
      </c>
      <c r="E34" t="s">
        <v>203</v>
      </c>
    </row>
    <row r="35" spans="1:5" x14ac:dyDescent="0.3">
      <c r="A35">
        <v>34</v>
      </c>
      <c r="B35" t="s">
        <v>107</v>
      </c>
      <c r="C35" t="s">
        <v>171</v>
      </c>
      <c r="D35" t="s">
        <v>191</v>
      </c>
      <c r="E35" t="s">
        <v>203</v>
      </c>
    </row>
    <row r="36" spans="1:5" x14ac:dyDescent="0.3">
      <c r="A36">
        <v>35</v>
      </c>
      <c r="B36" t="s">
        <v>108</v>
      </c>
      <c r="C36" t="s">
        <v>172</v>
      </c>
      <c r="D36" t="s">
        <v>192</v>
      </c>
      <c r="E36" t="s">
        <v>203</v>
      </c>
    </row>
    <row r="37" spans="1:5" x14ac:dyDescent="0.3">
      <c r="A37">
        <v>36</v>
      </c>
      <c r="B37" t="s">
        <v>109</v>
      </c>
      <c r="C37" t="s">
        <v>173</v>
      </c>
      <c r="D37" t="s">
        <v>193</v>
      </c>
      <c r="E37" t="s">
        <v>203</v>
      </c>
    </row>
    <row r="38" spans="1:5" x14ac:dyDescent="0.3">
      <c r="A38">
        <v>37</v>
      </c>
      <c r="B38" t="s">
        <v>111</v>
      </c>
      <c r="C38" t="s">
        <v>174</v>
      </c>
      <c r="D38" t="s">
        <v>194</v>
      </c>
      <c r="E38" t="s">
        <v>202</v>
      </c>
    </row>
    <row r="39" spans="1:5" x14ac:dyDescent="0.3">
      <c r="A39">
        <v>38</v>
      </c>
      <c r="B39" t="s">
        <v>112</v>
      </c>
      <c r="C39" t="s">
        <v>175</v>
      </c>
      <c r="D39" t="s">
        <v>195</v>
      </c>
      <c r="E39" t="s">
        <v>202</v>
      </c>
    </row>
    <row r="40" spans="1:5" x14ac:dyDescent="0.3">
      <c r="A40">
        <v>39</v>
      </c>
      <c r="B40" t="s">
        <v>113</v>
      </c>
      <c r="C40" t="s">
        <v>176</v>
      </c>
      <c r="D40" t="s">
        <v>196</v>
      </c>
      <c r="E40" t="s">
        <v>202</v>
      </c>
    </row>
    <row r="41" spans="1:5" x14ac:dyDescent="0.3">
      <c r="A41">
        <v>40</v>
      </c>
      <c r="B41" t="s">
        <v>114</v>
      </c>
      <c r="C41" t="s">
        <v>177</v>
      </c>
      <c r="D41" t="s">
        <v>197</v>
      </c>
      <c r="E41" t="s">
        <v>202</v>
      </c>
    </row>
    <row r="42" spans="1:5" x14ac:dyDescent="0.3">
      <c r="A42">
        <v>41</v>
      </c>
      <c r="B42" t="s">
        <v>115</v>
      </c>
      <c r="C42" t="s">
        <v>178</v>
      </c>
      <c r="D42" t="s">
        <v>198</v>
      </c>
      <c r="E42" t="s">
        <v>209</v>
      </c>
    </row>
    <row r="43" spans="1:5" x14ac:dyDescent="0.3">
      <c r="A43">
        <v>42</v>
      </c>
      <c r="B43" t="s">
        <v>116</v>
      </c>
      <c r="C43" t="s">
        <v>200</v>
      </c>
      <c r="D43" t="s">
        <v>201</v>
      </c>
      <c r="E43" t="s">
        <v>208</v>
      </c>
    </row>
    <row r="44" spans="1:5" x14ac:dyDescent="0.3">
      <c r="A44">
        <v>43</v>
      </c>
      <c r="B44" t="s">
        <v>210</v>
      </c>
    </row>
    <row r="45" spans="1:5" x14ac:dyDescent="0.3">
      <c r="A45">
        <v>44</v>
      </c>
      <c r="B45" t="s">
        <v>211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display_week</vt:lpstr>
      <vt:lpstr>project_start</vt:lpstr>
      <vt:lpstr>Sheet1!task_end</vt:lpstr>
      <vt:lpstr>Sheet1!task_progress</vt:lpstr>
      <vt:lpstr>Sheet1!task_start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2020-12-04T20:04:40Z</dcterms:modified>
</cp:coreProperties>
</file>