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uant\Desktop\Τεχνικές Προβλέψεων\"/>
    </mc:Choice>
  </mc:AlternateContent>
  <xr:revisionPtr revIDLastSave="0" documentId="13_ncr:1_{9BF10352-C1EF-4F03-AC87-C646F05C8F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S" sheetId="1" r:id="rId1"/>
    <sheet name="Graphs" sheetId="2" r:id="rId2"/>
    <sheet name="T1" sheetId="3" r:id="rId3"/>
    <sheet name="T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KiPZtnBunhiK8Tnu6mhUA8RByQA=="/>
    </ext>
  </extLst>
</workbook>
</file>

<file path=xl/calcChain.xml><?xml version="1.0" encoding="utf-8"?>
<calcChain xmlns="http://schemas.openxmlformats.org/spreadsheetml/2006/main">
  <c r="E2" i="3" l="1"/>
  <c r="I77" i="1"/>
  <c r="I76" i="1"/>
  <c r="I75" i="1"/>
  <c r="B76" i="4" s="1"/>
  <c r="I74" i="1"/>
  <c r="B75" i="4" s="1"/>
  <c r="I73" i="1"/>
  <c r="B74" i="4" s="1"/>
  <c r="I72" i="1"/>
  <c r="I71" i="1"/>
  <c r="B72" i="4" s="1"/>
  <c r="I70" i="1"/>
  <c r="B71" i="4" s="1"/>
  <c r="I69" i="1"/>
  <c r="I68" i="1"/>
  <c r="I67" i="1"/>
  <c r="B68" i="3" s="1"/>
  <c r="I66" i="1"/>
  <c r="B67" i="4" s="1"/>
  <c r="I65" i="1"/>
  <c r="B66" i="4" s="1"/>
  <c r="I64" i="1"/>
  <c r="I63" i="1"/>
  <c r="I62" i="1"/>
  <c r="B63" i="4" s="1"/>
  <c r="I61" i="1"/>
  <c r="I60" i="1"/>
  <c r="I59" i="1"/>
  <c r="B60" i="4" s="1"/>
  <c r="I58" i="1"/>
  <c r="B59" i="4" s="1"/>
  <c r="I57" i="1"/>
  <c r="B58" i="4" s="1"/>
  <c r="I56" i="1"/>
  <c r="I55" i="1"/>
  <c r="B56" i="4" s="1"/>
  <c r="I54" i="1"/>
  <c r="B55" i="4" s="1"/>
  <c r="I53" i="1"/>
  <c r="I52" i="1"/>
  <c r="I51" i="1"/>
  <c r="B52" i="3" s="1"/>
  <c r="I50" i="1"/>
  <c r="B51" i="4" s="1"/>
  <c r="I49" i="1"/>
  <c r="B50" i="4" s="1"/>
  <c r="I48" i="1"/>
  <c r="I47" i="1"/>
  <c r="I46" i="1"/>
  <c r="B47" i="4" s="1"/>
  <c r="I45" i="1"/>
  <c r="I44" i="1"/>
  <c r="I43" i="1"/>
  <c r="B44" i="4" s="1"/>
  <c r="I42" i="1"/>
  <c r="B43" i="4" s="1"/>
  <c r="I41" i="1"/>
  <c r="B42" i="4" s="1"/>
  <c r="I40" i="1"/>
  <c r="I39" i="1"/>
  <c r="B40" i="4" s="1"/>
  <c r="I38" i="1"/>
  <c r="B39" i="4" s="1"/>
  <c r="I37" i="1"/>
  <c r="I36" i="1"/>
  <c r="I35" i="1"/>
  <c r="B36" i="3" s="1"/>
  <c r="I34" i="1"/>
  <c r="B35" i="4" s="1"/>
  <c r="I33" i="1"/>
  <c r="B34" i="4" s="1"/>
  <c r="I32" i="1"/>
  <c r="I31" i="1"/>
  <c r="I30" i="1"/>
  <c r="B31" i="4" s="1"/>
  <c r="I29" i="1"/>
  <c r="I28" i="1"/>
  <c r="I27" i="1"/>
  <c r="B28" i="4" s="1"/>
  <c r="I26" i="1"/>
  <c r="B27" i="4" s="1"/>
  <c r="I25" i="1"/>
  <c r="B26" i="4" s="1"/>
  <c r="I24" i="1"/>
  <c r="B25" i="3" s="1"/>
  <c r="I23" i="1"/>
  <c r="B24" i="4" s="1"/>
  <c r="I22" i="1"/>
  <c r="B23" i="4" s="1"/>
  <c r="I21" i="1"/>
  <c r="I20" i="1"/>
  <c r="B21" i="3" s="1"/>
  <c r="I19" i="1"/>
  <c r="I18" i="1"/>
  <c r="B19" i="4" s="1"/>
  <c r="I17" i="1"/>
  <c r="B18" i="4" s="1"/>
  <c r="I16" i="1"/>
  <c r="B17" i="3" s="1"/>
  <c r="I15" i="1"/>
  <c r="I14" i="1"/>
  <c r="B15" i="4" s="1"/>
  <c r="L13" i="1"/>
  <c r="L25" i="1" s="1"/>
  <c r="L37" i="1" s="1"/>
  <c r="L49" i="1" s="1"/>
  <c r="L61" i="1" s="1"/>
  <c r="L73" i="1" s="1"/>
  <c r="I13" i="1"/>
  <c r="B14" i="4" s="1"/>
  <c r="L12" i="1"/>
  <c r="L24" i="1" s="1"/>
  <c r="L36" i="1" s="1"/>
  <c r="L48" i="1" s="1"/>
  <c r="L60" i="1" s="1"/>
  <c r="L72" i="1" s="1"/>
  <c r="I12" i="1"/>
  <c r="B13" i="3" s="1"/>
  <c r="L11" i="1"/>
  <c r="L23" i="1" s="1"/>
  <c r="L35" i="1" s="1"/>
  <c r="L47" i="1" s="1"/>
  <c r="L59" i="1" s="1"/>
  <c r="L71" i="1" s="1"/>
  <c r="I11" i="1"/>
  <c r="B12" i="4" s="1"/>
  <c r="L10" i="1"/>
  <c r="L22" i="1" s="1"/>
  <c r="L34" i="1" s="1"/>
  <c r="L46" i="1" s="1"/>
  <c r="L58" i="1" s="1"/>
  <c r="L70" i="1" s="1"/>
  <c r="I10" i="1"/>
  <c r="B11" i="4" s="1"/>
  <c r="L9" i="1"/>
  <c r="L21" i="1" s="1"/>
  <c r="L33" i="1" s="1"/>
  <c r="L45" i="1" s="1"/>
  <c r="L57" i="1" s="1"/>
  <c r="L69" i="1" s="1"/>
  <c r="I9" i="1"/>
  <c r="L8" i="1"/>
  <c r="L20" i="1" s="1"/>
  <c r="L32" i="1" s="1"/>
  <c r="L44" i="1" s="1"/>
  <c r="L56" i="1" s="1"/>
  <c r="L68" i="1" s="1"/>
  <c r="I8" i="1"/>
  <c r="L7" i="1"/>
  <c r="L19" i="1" s="1"/>
  <c r="L31" i="1" s="1"/>
  <c r="L43" i="1" s="1"/>
  <c r="L55" i="1" s="1"/>
  <c r="L67" i="1" s="1"/>
  <c r="I7" i="1"/>
  <c r="B8" i="3" s="1"/>
  <c r="L6" i="1"/>
  <c r="L18" i="1" s="1"/>
  <c r="L30" i="1" s="1"/>
  <c r="L42" i="1" s="1"/>
  <c r="L54" i="1" s="1"/>
  <c r="L66" i="1" s="1"/>
  <c r="L78" i="1" s="1"/>
  <c r="I6" i="1"/>
  <c r="L5" i="1"/>
  <c r="L17" i="1" s="1"/>
  <c r="L29" i="1" s="1"/>
  <c r="L41" i="1" s="1"/>
  <c r="L53" i="1" s="1"/>
  <c r="L65" i="1" s="1"/>
  <c r="L77" i="1" s="1"/>
  <c r="I5" i="1"/>
  <c r="B6" i="4" s="1"/>
  <c r="L4" i="1"/>
  <c r="L16" i="1" s="1"/>
  <c r="L28" i="1" s="1"/>
  <c r="L40" i="1" s="1"/>
  <c r="L52" i="1" s="1"/>
  <c r="L64" i="1" s="1"/>
  <c r="L76" i="1" s="1"/>
  <c r="I4" i="1"/>
  <c r="L3" i="1"/>
  <c r="L15" i="1" s="1"/>
  <c r="L27" i="1" s="1"/>
  <c r="L39" i="1" s="1"/>
  <c r="L51" i="1" s="1"/>
  <c r="L63" i="1" s="1"/>
  <c r="L75" i="1" s="1"/>
  <c r="I3" i="1"/>
  <c r="B4" i="3" s="1"/>
  <c r="L2" i="1"/>
  <c r="L14" i="1" s="1"/>
  <c r="L26" i="1" s="1"/>
  <c r="L38" i="1" s="1"/>
  <c r="L50" i="1" s="1"/>
  <c r="L62" i="1" s="1"/>
  <c r="L74" i="1" s="1"/>
  <c r="I2" i="1"/>
  <c r="B3" i="4" s="1"/>
  <c r="B10" i="4" l="1"/>
  <c r="B10" i="3"/>
  <c r="B16" i="3"/>
  <c r="B16" i="4"/>
  <c r="B20" i="4"/>
  <c r="B20" i="3"/>
  <c r="B22" i="4"/>
  <c r="B22" i="3"/>
  <c r="B29" i="4"/>
  <c r="B29" i="3"/>
  <c r="B30" i="4"/>
  <c r="B30" i="3"/>
  <c r="B32" i="3"/>
  <c r="B32" i="4"/>
  <c r="B33" i="4"/>
  <c r="B33" i="3"/>
  <c r="B37" i="4"/>
  <c r="B37" i="3"/>
  <c r="B38" i="4"/>
  <c r="B38" i="3"/>
  <c r="B41" i="4"/>
  <c r="B41" i="3"/>
  <c r="B45" i="4"/>
  <c r="B45" i="3"/>
  <c r="B46" i="4"/>
  <c r="B46" i="3"/>
  <c r="B48" i="3"/>
  <c r="B48" i="4"/>
  <c r="B49" i="4"/>
  <c r="B49" i="3"/>
  <c r="B53" i="4"/>
  <c r="B53" i="3"/>
  <c r="B54" i="4"/>
  <c r="B54" i="3"/>
  <c r="B57" i="4"/>
  <c r="B57" i="3"/>
  <c r="B61" i="4"/>
  <c r="B61" i="3"/>
  <c r="B62" i="4"/>
  <c r="B62" i="3"/>
  <c r="B64" i="3"/>
  <c r="B64" i="4"/>
  <c r="B65" i="4"/>
  <c r="B65" i="3"/>
  <c r="B69" i="4"/>
  <c r="B69" i="3"/>
  <c r="B70" i="4"/>
  <c r="B70" i="3"/>
  <c r="B73" i="4"/>
  <c r="B73" i="3"/>
  <c r="B77" i="4"/>
  <c r="B77" i="3"/>
  <c r="B78" i="4"/>
  <c r="B78" i="3"/>
  <c r="B12" i="3"/>
  <c r="B40" i="3"/>
  <c r="B56" i="3"/>
  <c r="B72" i="3"/>
  <c r="B9" i="3"/>
  <c r="B9" i="4"/>
  <c r="B3" i="3"/>
  <c r="B14" i="3"/>
  <c r="B24" i="3"/>
  <c r="B4" i="4"/>
  <c r="B36" i="4"/>
  <c r="B52" i="4"/>
  <c r="B68" i="4"/>
  <c r="B7" i="4"/>
  <c r="B7" i="3"/>
  <c r="B26" i="3"/>
  <c r="B34" i="3"/>
  <c r="B42" i="3"/>
  <c r="B50" i="3"/>
  <c r="B58" i="3"/>
  <c r="B66" i="3"/>
  <c r="B74" i="3"/>
  <c r="B5" i="3"/>
  <c r="B5" i="4"/>
  <c r="B6" i="3"/>
  <c r="B8" i="4"/>
  <c r="B18" i="3"/>
  <c r="B28" i="3"/>
  <c r="B44" i="3"/>
  <c r="B60" i="3"/>
  <c r="B76" i="3"/>
  <c r="B11" i="3"/>
  <c r="B15" i="3"/>
  <c r="B19" i="3"/>
  <c r="B23" i="3"/>
  <c r="B27" i="3"/>
  <c r="B31" i="3"/>
  <c r="B35" i="3"/>
  <c r="B39" i="3"/>
  <c r="B43" i="3"/>
  <c r="B47" i="3"/>
  <c r="B51" i="3"/>
  <c r="B55" i="3"/>
  <c r="B59" i="3"/>
  <c r="B63" i="3"/>
  <c r="B67" i="3"/>
  <c r="B71" i="3"/>
  <c r="B75" i="3"/>
  <c r="B13" i="4"/>
  <c r="B17" i="4"/>
  <c r="B21" i="4"/>
  <c r="B25" i="4"/>
  <c r="E2" i="4" l="1" a="1"/>
  <c r="E2" i="4" s="1"/>
  <c r="C54" i="4" s="1"/>
  <c r="D2" i="4" a="1"/>
  <c r="D2" i="4" s="1"/>
  <c r="C3" i="3" a="1"/>
  <c r="C3" i="3" s="1"/>
  <c r="K2" i="1" s="1"/>
  <c r="K14" i="1" s="1"/>
  <c r="M14" i="1" s="1"/>
  <c r="C67" i="4" l="1"/>
  <c r="C12" i="4"/>
  <c r="C65" i="4"/>
  <c r="M2" i="1"/>
  <c r="C47" i="4"/>
  <c r="C27" i="4"/>
  <c r="C16" i="4"/>
  <c r="C48" i="4"/>
  <c r="C5" i="4"/>
  <c r="C37" i="4"/>
  <c r="C69" i="4"/>
  <c r="C26" i="4"/>
  <c r="C58" i="4"/>
  <c r="C7" i="4"/>
  <c r="C43" i="4"/>
  <c r="C20" i="4"/>
  <c r="C52" i="4"/>
  <c r="C9" i="4"/>
  <c r="C41" i="4"/>
  <c r="C73" i="4"/>
  <c r="C30" i="4"/>
  <c r="C62" i="4"/>
  <c r="C63" i="4"/>
  <c r="C23" i="4"/>
  <c r="C59" i="4"/>
  <c r="C24" i="4"/>
  <c r="C56" i="4"/>
  <c r="C13" i="4"/>
  <c r="C45" i="4"/>
  <c r="C77" i="4"/>
  <c r="C34" i="4"/>
  <c r="C66" i="4"/>
  <c r="C3" i="4"/>
  <c r="C39" i="4"/>
  <c r="C75" i="4"/>
  <c r="C28" i="4"/>
  <c r="C60" i="4"/>
  <c r="C17" i="4"/>
  <c r="C49" i="4"/>
  <c r="C6" i="4"/>
  <c r="C38" i="4"/>
  <c r="C70" i="4"/>
  <c r="C74" i="4"/>
  <c r="C68" i="4"/>
  <c r="C25" i="4"/>
  <c r="C57" i="4"/>
  <c r="C14" i="4"/>
  <c r="C46" i="4"/>
  <c r="C78" i="4"/>
  <c r="C19" i="4"/>
  <c r="C55" i="4"/>
  <c r="C31" i="4"/>
  <c r="C32" i="4"/>
  <c r="C64" i="4"/>
  <c r="C21" i="4"/>
  <c r="C53" i="4"/>
  <c r="C10" i="4"/>
  <c r="C42" i="4"/>
  <c r="C35" i="4"/>
  <c r="C71" i="4"/>
  <c r="C4" i="4"/>
  <c r="C36" i="4"/>
  <c r="C51" i="4"/>
  <c r="C15" i="4"/>
  <c r="C8" i="4"/>
  <c r="C40" i="4"/>
  <c r="C72" i="4"/>
  <c r="C29" i="4"/>
  <c r="C61" i="4"/>
  <c r="C18" i="4"/>
  <c r="C50" i="4"/>
  <c r="C79" i="4"/>
  <c r="C11" i="4"/>
  <c r="C44" i="4"/>
  <c r="C76" i="4"/>
  <c r="C33" i="4"/>
  <c r="C22" i="4"/>
  <c r="C4" i="3"/>
  <c r="K3" i="1" s="1"/>
  <c r="M3" i="1" s="1"/>
  <c r="C5" i="3" l="1"/>
  <c r="K4" i="1" s="1"/>
  <c r="M4" i="1" s="1"/>
  <c r="C6" i="3" l="1"/>
  <c r="K5" i="1" s="1"/>
  <c r="M5" i="1" s="1"/>
  <c r="C7" i="3" l="1"/>
  <c r="K6" i="1" s="1"/>
  <c r="M6" i="1" s="1"/>
  <c r="C8" i="3" l="1"/>
  <c r="K7" i="1" s="1"/>
  <c r="M7" i="1" s="1"/>
  <c r="C9" i="3" l="1"/>
  <c r="K8" i="1" s="1"/>
  <c r="M8" i="1" s="1"/>
  <c r="C10" i="3" l="1"/>
  <c r="K9" i="1" s="1"/>
  <c r="M9" i="1" s="1"/>
  <c r="C11" i="3" l="1"/>
  <c r="K10" i="1" s="1"/>
  <c r="M10" i="1" s="1"/>
  <c r="C12" i="3"/>
  <c r="K11" i="1" l="1"/>
  <c r="M11" i="1" s="1"/>
  <c r="C13" i="3"/>
  <c r="K12" i="1" l="1"/>
  <c r="M12" i="1" s="1"/>
  <c r="C14" i="3"/>
  <c r="K13" i="1" l="1"/>
  <c r="M13" i="1" s="1"/>
  <c r="C15" i="3"/>
  <c r="C16" i="3" s="1"/>
  <c r="K15" i="1" l="1"/>
  <c r="M15" i="1" s="1"/>
  <c r="C17" i="3"/>
  <c r="K16" i="1" l="1"/>
  <c r="M16" i="1" s="1"/>
  <c r="C18" i="3"/>
  <c r="K17" i="1" l="1"/>
  <c r="M17" i="1" s="1"/>
  <c r="C19" i="3"/>
  <c r="K18" i="1" l="1"/>
  <c r="M18" i="1" s="1"/>
  <c r="C20" i="3"/>
  <c r="K19" i="1" l="1"/>
  <c r="M19" i="1" s="1"/>
  <c r="C21" i="3"/>
  <c r="K20" i="1" l="1"/>
  <c r="M20" i="1" s="1"/>
  <c r="C22" i="3"/>
  <c r="K21" i="1" l="1"/>
  <c r="M21" i="1" s="1"/>
  <c r="C23" i="3"/>
  <c r="K22" i="1" l="1"/>
  <c r="M22" i="1" s="1"/>
  <c r="C24" i="3"/>
  <c r="K23" i="1" l="1"/>
  <c r="M23" i="1" s="1"/>
  <c r="C25" i="3"/>
  <c r="K24" i="1" l="1"/>
  <c r="M24" i="1" s="1"/>
  <c r="C26" i="3"/>
  <c r="K25" i="1" l="1"/>
  <c r="M25" i="1" s="1"/>
  <c r="C27" i="3"/>
  <c r="K26" i="1" l="1"/>
  <c r="M26" i="1" s="1"/>
  <c r="C28" i="3"/>
  <c r="K27" i="1" l="1"/>
  <c r="M27" i="1" s="1"/>
  <c r="C29" i="3"/>
  <c r="K28" i="1" l="1"/>
  <c r="M28" i="1" s="1"/>
  <c r="C30" i="3"/>
  <c r="K29" i="1" l="1"/>
  <c r="M29" i="1" s="1"/>
  <c r="C31" i="3"/>
  <c r="K30" i="1" l="1"/>
  <c r="M30" i="1" s="1"/>
  <c r="C32" i="3"/>
  <c r="K31" i="1" l="1"/>
  <c r="M31" i="1" s="1"/>
  <c r="C33" i="3"/>
  <c r="K32" i="1" l="1"/>
  <c r="M32" i="1" s="1"/>
  <c r="C34" i="3"/>
  <c r="K33" i="1" l="1"/>
  <c r="M33" i="1" s="1"/>
  <c r="C35" i="3"/>
  <c r="K34" i="1" l="1"/>
  <c r="M34" i="1" s="1"/>
  <c r="C36" i="3"/>
  <c r="K35" i="1" l="1"/>
  <c r="M35" i="1" s="1"/>
  <c r="C37" i="3"/>
  <c r="K36" i="1" l="1"/>
  <c r="M36" i="1" s="1"/>
  <c r="C38" i="3"/>
  <c r="K37" i="1" l="1"/>
  <c r="M37" i="1" s="1"/>
  <c r="C39" i="3"/>
  <c r="K38" i="1" l="1"/>
  <c r="M38" i="1" s="1"/>
  <c r="C40" i="3"/>
  <c r="K39" i="1" l="1"/>
  <c r="M39" i="1" s="1"/>
  <c r="C41" i="3"/>
  <c r="K40" i="1" l="1"/>
  <c r="M40" i="1" s="1"/>
  <c r="C42" i="3"/>
  <c r="K41" i="1" l="1"/>
  <c r="M41" i="1" s="1"/>
  <c r="C43" i="3"/>
  <c r="K42" i="1" l="1"/>
  <c r="M42" i="1" s="1"/>
  <c r="C44" i="3"/>
  <c r="K43" i="1" l="1"/>
  <c r="M43" i="1" s="1"/>
  <c r="C45" i="3"/>
  <c r="K44" i="1" l="1"/>
  <c r="M44" i="1" s="1"/>
  <c r="C46" i="3"/>
  <c r="K45" i="1" l="1"/>
  <c r="M45" i="1" s="1"/>
  <c r="C47" i="3"/>
  <c r="K46" i="1" l="1"/>
  <c r="M46" i="1" s="1"/>
  <c r="C48" i="3"/>
  <c r="K47" i="1" l="1"/>
  <c r="M47" i="1" s="1"/>
  <c r="C49" i="3"/>
  <c r="K48" i="1" l="1"/>
  <c r="M48" i="1" s="1"/>
  <c r="C50" i="3"/>
  <c r="K49" i="1" l="1"/>
  <c r="M49" i="1" s="1"/>
  <c r="C51" i="3"/>
  <c r="K50" i="1" l="1"/>
  <c r="M50" i="1" s="1"/>
  <c r="C52" i="3"/>
  <c r="K51" i="1" l="1"/>
  <c r="M51" i="1" s="1"/>
  <c r="C53" i="3"/>
  <c r="K52" i="1" l="1"/>
  <c r="M52" i="1" s="1"/>
  <c r="C54" i="3"/>
  <c r="K53" i="1" l="1"/>
  <c r="M53" i="1" s="1"/>
  <c r="C55" i="3"/>
  <c r="K54" i="1" l="1"/>
  <c r="M54" i="1" s="1"/>
  <c r="C56" i="3"/>
  <c r="K55" i="1" l="1"/>
  <c r="M55" i="1" s="1"/>
  <c r="C57" i="3"/>
  <c r="K56" i="1" l="1"/>
  <c r="M56" i="1" s="1"/>
  <c r="C58" i="3"/>
  <c r="K57" i="1" l="1"/>
  <c r="M57" i="1" s="1"/>
  <c r="C59" i="3"/>
  <c r="K58" i="1" l="1"/>
  <c r="M58" i="1" s="1"/>
  <c r="C60" i="3"/>
  <c r="K59" i="1" l="1"/>
  <c r="M59" i="1" s="1"/>
  <c r="C61" i="3"/>
  <c r="K60" i="1" l="1"/>
  <c r="M60" i="1" s="1"/>
  <c r="C62" i="3"/>
  <c r="K61" i="1" l="1"/>
  <c r="M61" i="1" s="1"/>
  <c r="C63" i="3"/>
  <c r="K62" i="1" l="1"/>
  <c r="M62" i="1" s="1"/>
  <c r="C64" i="3"/>
  <c r="K63" i="1" l="1"/>
  <c r="M63" i="1" s="1"/>
  <c r="C65" i="3"/>
  <c r="K64" i="1" l="1"/>
  <c r="M64" i="1" s="1"/>
  <c r="C66" i="3"/>
  <c r="K65" i="1" l="1"/>
  <c r="M65" i="1" s="1"/>
  <c r="C67" i="3"/>
  <c r="K66" i="1" l="1"/>
  <c r="M66" i="1" s="1"/>
  <c r="C68" i="3"/>
  <c r="K67" i="1" l="1"/>
  <c r="M67" i="1" s="1"/>
  <c r="C69" i="3"/>
  <c r="K68" i="1" l="1"/>
  <c r="M68" i="1" s="1"/>
  <c r="C70" i="3"/>
  <c r="K69" i="1" l="1"/>
  <c r="M69" i="1" s="1"/>
  <c r="C71" i="3"/>
  <c r="K70" i="1" l="1"/>
  <c r="M70" i="1" s="1"/>
  <c r="C72" i="3"/>
  <c r="K71" i="1" l="1"/>
  <c r="M71" i="1" s="1"/>
  <c r="C73" i="3"/>
  <c r="K72" i="1" l="1"/>
  <c r="M72" i="1" s="1"/>
  <c r="C74" i="3"/>
  <c r="K73" i="1" l="1"/>
  <c r="M73" i="1" s="1"/>
  <c r="C75" i="3"/>
  <c r="K74" i="1" l="1"/>
  <c r="M74" i="1" s="1"/>
  <c r="C76" i="3"/>
  <c r="K75" i="1" l="1"/>
  <c r="M75" i="1" s="1"/>
  <c r="C77" i="3"/>
  <c r="K76" i="1" l="1"/>
  <c r="M76" i="1" s="1"/>
  <c r="C78" i="3"/>
  <c r="K77" i="1" l="1"/>
  <c r="M77" i="1" s="1"/>
  <c r="C79" i="3"/>
  <c r="K78" i="1" s="1"/>
  <c r="M78" i="1" s="1"/>
</calcChain>
</file>

<file path=xl/sharedStrings.xml><?xml version="1.0" encoding="utf-8"?>
<sst xmlns="http://schemas.openxmlformats.org/spreadsheetml/2006/main" count="29" uniqueCount="24">
  <si>
    <t>Week</t>
  </si>
  <si>
    <t>Observation</t>
  </si>
  <si>
    <t>Year</t>
  </si>
  <si>
    <t>Period</t>
  </si>
  <si>
    <t>Original Data</t>
  </si>
  <si>
    <t>Deseasonalized Data</t>
  </si>
  <si>
    <t>Impact(%)</t>
  </si>
  <si>
    <t>Adjusted Deseasonalized Data</t>
  </si>
  <si>
    <t>SES</t>
  </si>
  <si>
    <t>Deseasonalized Statistical Forecast</t>
  </si>
  <si>
    <t>SI</t>
  </si>
  <si>
    <t>Forecast Model</t>
  </si>
  <si>
    <t>a</t>
  </si>
  <si>
    <t>week 1</t>
  </si>
  <si>
    <t>week 2</t>
  </si>
  <si>
    <t>week 3</t>
  </si>
  <si>
    <t>week 4</t>
  </si>
  <si>
    <t>week 5</t>
  </si>
  <si>
    <t>id</t>
  </si>
  <si>
    <t>x</t>
  </si>
  <si>
    <t>y</t>
  </si>
  <si>
    <t>LRL</t>
  </si>
  <si>
    <t>slope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</si>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</sst>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2" xfId="0" applyBorder="1"/>
    <xf numFmtId="0" fontId="0" fillId="3" borderId="3" xfId="0" applyFill="1" applyBorder="1"/>
    <xf numFmtId="0" fontId="3" fillId="0" borderId="4" xfId="0" applyFont="1" applyBorder="1"/>
    <xf numFmtId="0" fontId="0" fillId="0" borderId="3" xfId="0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5" xfId="0" applyFill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SES!$E$1</c:f>
              <c:strCache>
                <c:ptCount val="1"/>
                <c:pt idx="0">
                  <c:v>Original Data</c:v>
                </c:pt>
              </c:strCache>
            </c:strRef>
          </c:tx>
          <c:spPr>
            <a:ln w="28575" cmpd="sng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SES!$E$2:$E$78</c:f>
              <c:numCache>
                <c:formatCode>General</c:formatCode>
                <c:ptCount val="77"/>
                <c:pt idx="0">
                  <c:v>1811.28519691066</c:v>
                </c:pt>
                <c:pt idx="1">
                  <c:v>1762.3984404840901</c:v>
                </c:pt>
                <c:pt idx="2">
                  <c:v>1852.6797252635599</c:v>
                </c:pt>
                <c:pt idx="3">
                  <c:v>1831.4348006141499</c:v>
                </c:pt>
                <c:pt idx="4">
                  <c:v>1843.4606794153401</c:v>
                </c:pt>
                <c:pt idx="5">
                  <c:v>1920.5402157005201</c:v>
                </c:pt>
                <c:pt idx="6">
                  <c:v>1814.1743559412</c:v>
                </c:pt>
                <c:pt idx="7">
                  <c:v>1855.0343480489701</c:v>
                </c:pt>
                <c:pt idx="8">
                  <c:v>1934.1283771676799</c:v>
                </c:pt>
                <c:pt idx="9">
                  <c:v>1996.1719272012999</c:v>
                </c:pt>
                <c:pt idx="10">
                  <c:v>1894.0308756095301</c:v>
                </c:pt>
                <c:pt idx="11">
                  <c:v>1822.63927081003</c:v>
                </c:pt>
                <c:pt idx="12">
                  <c:v>1833.0504117706901</c:v>
                </c:pt>
                <c:pt idx="13">
                  <c:v>1793.6173634356201</c:v>
                </c:pt>
                <c:pt idx="14">
                  <c:v>1849.83689007519</c:v>
                </c:pt>
                <c:pt idx="15">
                  <c:v>1877.9754820363</c:v>
                </c:pt>
                <c:pt idx="16">
                  <c:v>1858.3640691345299</c:v>
                </c:pt>
                <c:pt idx="17">
                  <c:v>1953.1291139871601</c:v>
                </c:pt>
                <c:pt idx="18">
                  <c:v>1846.2225705737501</c:v>
                </c:pt>
                <c:pt idx="19">
                  <c:v>1952.90158688621</c:v>
                </c:pt>
                <c:pt idx="20">
                  <c:v>1989.7531266035501</c:v>
                </c:pt>
                <c:pt idx="21">
                  <c:v>1993.6170002581</c:v>
                </c:pt>
                <c:pt idx="22">
                  <c:v>1856.40617596531</c:v>
                </c:pt>
                <c:pt idx="23">
                  <c:v>1812.7619606488599</c:v>
                </c:pt>
                <c:pt idx="24">
                  <c:v>1814.1343705679201</c:v>
                </c:pt>
                <c:pt idx="25">
                  <c:v>1776.6084422338799</c:v>
                </c:pt>
                <c:pt idx="26">
                  <c:v>1874.51672471559</c:v>
                </c:pt>
                <c:pt idx="27">
                  <c:v>1875.1258290092801</c:v>
                </c:pt>
                <c:pt idx="28">
                  <c:v>1903.55502483399</c:v>
                </c:pt>
                <c:pt idx="29">
                  <c:v>1948.6979449952801</c:v>
                </c:pt>
                <c:pt idx="30">
                  <c:v>1849.7648346563201</c:v>
                </c:pt>
                <c:pt idx="31">
                  <c:v>1943.46383775344</c:v>
                </c:pt>
                <c:pt idx="32">
                  <c:v>1990.72367050555</c:v>
                </c:pt>
                <c:pt idx="33">
                  <c:v>2003.6753949797601</c:v>
                </c:pt>
                <c:pt idx="34">
                  <c:v>1889.3368166109101</c:v>
                </c:pt>
                <c:pt idx="35">
                  <c:v>1881.7349440805101</c:v>
                </c:pt>
                <c:pt idx="36">
                  <c:v>1829.42552414184</c:v>
                </c:pt>
                <c:pt idx="37">
                  <c:v>1827.98780615947</c:v>
                </c:pt>
                <c:pt idx="38">
                  <c:v>1885.41416393635</c:v>
                </c:pt>
                <c:pt idx="39">
                  <c:v>1885.4627303053801</c:v>
                </c:pt>
                <c:pt idx="40">
                  <c:v>1879.3834170528</c:v>
                </c:pt>
                <c:pt idx="41">
                  <c:v>1983.9741570804299</c:v>
                </c:pt>
                <c:pt idx="42">
                  <c:v>1916.1115924811299</c:v>
                </c:pt>
                <c:pt idx="43">
                  <c:v>1964.8387051895099</c:v>
                </c:pt>
                <c:pt idx="44">
                  <c:v>2013.62592800428</c:v>
                </c:pt>
                <c:pt idx="45">
                  <c:v>2061.49645859353</c:v>
                </c:pt>
                <c:pt idx="46">
                  <c:v>2012.5503608948</c:v>
                </c:pt>
                <c:pt idx="47">
                  <c:v>1961.7724573912301</c:v>
                </c:pt>
                <c:pt idx="48">
                  <c:v>1937.69096887468</c:v>
                </c:pt>
                <c:pt idx="49">
                  <c:v>1912.26851578744</c:v>
                </c:pt>
                <c:pt idx="50">
                  <c:v>2010.16769458766</c:v>
                </c:pt>
                <c:pt idx="51">
                  <c:v>1965.79773410093</c:v>
                </c:pt>
                <c:pt idx="52">
                  <c:v>1995.22025762666</c:v>
                </c:pt>
                <c:pt idx="53">
                  <c:v>2080.98388015513</c:v>
                </c:pt>
                <c:pt idx="54">
                  <c:v>2005.9280310195099</c:v>
                </c:pt>
                <c:pt idx="55">
                  <c:v>2069.60221194114</c:v>
                </c:pt>
                <c:pt idx="56">
                  <c:v>2188.7851233780102</c:v>
                </c:pt>
                <c:pt idx="57">
                  <c:v>2173.4344060889698</c:v>
                </c:pt>
                <c:pt idx="58">
                  <c:v>2094.6320537598599</c:v>
                </c:pt>
                <c:pt idx="59">
                  <c:v>2064.4244733813398</c:v>
                </c:pt>
                <c:pt idx="60">
                  <c:v>2098.7765078397601</c:v>
                </c:pt>
                <c:pt idx="61">
                  <c:v>2002.1041313938999</c:v>
                </c:pt>
                <c:pt idx="62">
                  <c:v>2120.0819032596501</c:v>
                </c:pt>
                <c:pt idx="63">
                  <c:v>2097.5848496745898</c:v>
                </c:pt>
                <c:pt idx="64">
                  <c:v>2082.3069347750502</c:v>
                </c:pt>
                <c:pt idx="65">
                  <c:v>2164.7920329445301</c:v>
                </c:pt>
                <c:pt idx="66">
                  <c:v>2105.29478451658</c:v>
                </c:pt>
                <c:pt idx="67">
                  <c:v>2174.1450141406099</c:v>
                </c:pt>
                <c:pt idx="68">
                  <c:v>2149.3502808486401</c:v>
                </c:pt>
                <c:pt idx="69">
                  <c:v>2168.4803323847</c:v>
                </c:pt>
                <c:pt idx="70">
                  <c:v>2118.8096678331499</c:v>
                </c:pt>
                <c:pt idx="71">
                  <c:v>2062.8956958631302</c:v>
                </c:pt>
                <c:pt idx="72">
                  <c:v>2023.8620595984901</c:v>
                </c:pt>
                <c:pt idx="73">
                  <c:v>2020.0866696135699</c:v>
                </c:pt>
                <c:pt idx="74">
                  <c:v>2095.6242525369998</c:v>
                </c:pt>
                <c:pt idx="75">
                  <c:v>2159.6083439663398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E-4276-8E3A-D203E49396F3}"/>
            </c:ext>
          </c:extLst>
        </c:ser>
        <c:ser>
          <c:idx val="1"/>
          <c:order val="1"/>
          <c:tx>
            <c:strRef>
              <c:f>SES!$M$1</c:f>
              <c:strCache>
                <c:ptCount val="1"/>
                <c:pt idx="0">
                  <c:v>Forecast Model</c:v>
                </c:pt>
              </c:strCache>
            </c:strRef>
          </c:tx>
          <c:spPr>
            <a:ln w="28575" cmpd="sng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SES!$M$2:$M$78</c:f>
              <c:numCache>
                <c:formatCode>General</c:formatCode>
                <c:ptCount val="77"/>
                <c:pt idx="0">
                  <c:v>1757.3056948550529</c:v>
                </c:pt>
                <c:pt idx="1">
                  <c:v>1756.2952029017381</c:v>
                </c:pt>
                <c:pt idx="2">
                  <c:v>1833.7196904170291</c:v>
                </c:pt>
                <c:pt idx="3">
                  <c:v>1839.8663528343734</c:v>
                </c:pt>
                <c:pt idx="4">
                  <c:v>1824.0213960162541</c:v>
                </c:pt>
                <c:pt idx="5">
                  <c:v>1914.4252852905604</c:v>
                </c:pt>
                <c:pt idx="6">
                  <c:v>1831.1709147584534</c:v>
                </c:pt>
                <c:pt idx="7">
                  <c:v>1889.4598830635782</c:v>
                </c:pt>
                <c:pt idx="8">
                  <c:v>1915.2337376265875</c:v>
                </c:pt>
                <c:pt idx="9">
                  <c:v>1943.6044817340687</c:v>
                </c:pt>
                <c:pt idx="10">
                  <c:v>1883.5383953341034</c:v>
                </c:pt>
                <c:pt idx="11">
                  <c:v>1851.2009451299</c:v>
                </c:pt>
                <c:pt idx="12">
                  <c:v>1757.3056948550529</c:v>
                </c:pt>
                <c:pt idx="13">
                  <c:v>1791.1534396675727</c:v>
                </c:pt>
                <c:pt idx="14">
                  <c:v>1867.8224358865414</c:v>
                </c:pt>
                <c:pt idx="15">
                  <c:v>1852.322455695481</c:v>
                </c:pt>
                <c:pt idx="16">
                  <c:v>1856.2243182200086</c:v>
                </c:pt>
                <c:pt idx="17">
                  <c:v>1937.458860299751</c:v>
                </c:pt>
                <c:pt idx="18">
                  <c:v>1858.4985166117972</c:v>
                </c:pt>
                <c:pt idx="19">
                  <c:v>1920.6763280168241</c:v>
                </c:pt>
                <c:pt idx="20">
                  <c:v>1987.1652700970117</c:v>
                </c:pt>
                <c:pt idx="21">
                  <c:v>2006.5574526969624</c:v>
                </c:pt>
                <c:pt idx="22">
                  <c:v>1907.0362562588207</c:v>
                </c:pt>
                <c:pt idx="23">
                  <c:v>1839.1917093162035</c:v>
                </c:pt>
                <c:pt idx="24">
                  <c:v>1801.5477650767953</c:v>
                </c:pt>
                <c:pt idx="25">
                  <c:v>1775.9575881142302</c:v>
                </c:pt>
                <c:pt idx="26">
                  <c:v>1850.8837223594164</c:v>
                </c:pt>
                <c:pt idx="27">
                  <c:v>1859.710735570651</c:v>
                </c:pt>
                <c:pt idx="28">
                  <c:v>1857.615086852353</c:v>
                </c:pt>
                <c:pt idx="29">
                  <c:v>1965.6359540378221</c:v>
                </c:pt>
                <c:pt idx="30">
                  <c:v>1867.1877453821876</c:v>
                </c:pt>
                <c:pt idx="31">
                  <c:v>1926.5673171585397</c:v>
                </c:pt>
                <c:pt idx="32">
                  <c:v>1984.0133891255016</c:v>
                </c:pt>
                <c:pt idx="33">
                  <c:v>2005.8105352946454</c:v>
                </c:pt>
                <c:pt idx="34">
                  <c:v>1912.3540403466559</c:v>
                </c:pt>
                <c:pt idx="35">
                  <c:v>1860.2258389724909</c:v>
                </c:pt>
                <c:pt idx="36">
                  <c:v>1850.0291703971895</c:v>
                </c:pt>
                <c:pt idx="37">
                  <c:v>1804.4932104893712</c:v>
                </c:pt>
                <c:pt idx="38">
                  <c:v>1894.5412656931446</c:v>
                </c:pt>
                <c:pt idx="39">
                  <c:v>1884.1379656069573</c:v>
                </c:pt>
                <c:pt idx="40">
                  <c:v>1873.7032247261943</c:v>
                </c:pt>
                <c:pt idx="41">
                  <c:v>1957.8507494312498</c:v>
                </c:pt>
                <c:pt idx="42">
                  <c:v>1883.8054794587699</c:v>
                </c:pt>
                <c:pt idx="43">
                  <c:v>1973.989017029922</c:v>
                </c:pt>
                <c:pt idx="44">
                  <c:v>2016.9881775865349</c:v>
                </c:pt>
                <c:pt idx="45">
                  <c:v>2033.1363643683219</c:v>
                </c:pt>
                <c:pt idx="46">
                  <c:v>1955.4420205804465</c:v>
                </c:pt>
                <c:pt idx="47">
                  <c:v>1948.3555766284962</c:v>
                </c:pt>
                <c:pt idx="48">
                  <c:v>1932.4105905601409</c:v>
                </c:pt>
                <c:pt idx="49">
                  <c:v>1900.2401759222685</c:v>
                </c:pt>
                <c:pt idx="50">
                  <c:v>1987.3170692315039</c:v>
                </c:pt>
                <c:pt idx="51">
                  <c:v>1995.3219134812848</c:v>
                </c:pt>
                <c:pt idx="52">
                  <c:v>1966.2866452424605</c:v>
                </c:pt>
                <c:pt idx="53">
                  <c:v>2068.6098112056079</c:v>
                </c:pt>
                <c:pt idx="54">
                  <c:v>1981.8710439767738</c:v>
                </c:pt>
                <c:pt idx="55">
                  <c:v>2070.7220550514271</c:v>
                </c:pt>
                <c:pt idx="56">
                  <c:v>2120.910304970877</c:v>
                </c:pt>
                <c:pt idx="57">
                  <c:v>2180.0410873319911</c:v>
                </c:pt>
                <c:pt idx="58">
                  <c:v>2076.0746693380597</c:v>
                </c:pt>
                <c:pt idx="59">
                  <c:v>2044.438910283214</c:v>
                </c:pt>
                <c:pt idx="60">
                  <c:v>2031.1211753676496</c:v>
                </c:pt>
                <c:pt idx="61">
                  <c:v>2032.977141030847</c:v>
                </c:pt>
                <c:pt idx="62">
                  <c:v>2099.4739254472893</c:v>
                </c:pt>
                <c:pt idx="63">
                  <c:v>2105.8697046396787</c:v>
                </c:pt>
                <c:pt idx="64">
                  <c:v>2088.5281121216381</c:v>
                </c:pt>
                <c:pt idx="65">
                  <c:v>2174.663883767947</c:v>
                </c:pt>
                <c:pt idx="66">
                  <c:v>2070.6991470638663</c:v>
                </c:pt>
                <c:pt idx="67">
                  <c:v>2169.274171166157</c:v>
                </c:pt>
                <c:pt idx="68">
                  <c:v>2225.4736081377159</c:v>
                </c:pt>
                <c:pt idx="69">
                  <c:v>2200.548192135866</c:v>
                </c:pt>
                <c:pt idx="70">
                  <c:v>2081.4288248991752</c:v>
                </c:pt>
                <c:pt idx="71">
                  <c:v>2060.4715647321068</c:v>
                </c:pt>
                <c:pt idx="72">
                  <c:v>2036.8103411533452</c:v>
                </c:pt>
                <c:pt idx="73">
                  <c:v>1992.2685507749666</c:v>
                </c:pt>
                <c:pt idx="74">
                  <c:v>2092.8321438544112</c:v>
                </c:pt>
                <c:pt idx="75">
                  <c:v>2030.6297557600731</c:v>
                </c:pt>
                <c:pt idx="76">
                  <c:v>1979.3883253767206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E-4276-8E3A-D203E4939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580518"/>
        <c:axId val="1179370109"/>
      </c:lineChart>
      <c:catAx>
        <c:axId val="1987580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179370109"/>
        <c:crosses val="autoZero"/>
        <c:auto val="1"/>
        <c:lblAlgn val="ctr"/>
        <c:lblOffset val="100"/>
        <c:noMultiLvlLbl val="1"/>
      </c:catAx>
      <c:valAx>
        <c:axId val="1179370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98758051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l-G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SES!$E$1</c:f>
              <c:strCache>
                <c:ptCount val="1"/>
                <c:pt idx="0">
                  <c:v>Original Data</c:v>
                </c:pt>
              </c:strCache>
            </c:strRef>
          </c:tx>
          <c:spPr>
            <a:ln w="28575" cmpd="sng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SES!$E$2:$E$77</c:f>
              <c:numCache>
                <c:formatCode>General</c:formatCode>
                <c:ptCount val="76"/>
                <c:pt idx="0">
                  <c:v>1811.28519691066</c:v>
                </c:pt>
                <c:pt idx="1">
                  <c:v>1762.3984404840901</c:v>
                </c:pt>
                <c:pt idx="2">
                  <c:v>1852.6797252635599</c:v>
                </c:pt>
                <c:pt idx="3">
                  <c:v>1831.4348006141499</c:v>
                </c:pt>
                <c:pt idx="4">
                  <c:v>1843.4606794153401</c:v>
                </c:pt>
                <c:pt idx="5">
                  <c:v>1920.5402157005201</c:v>
                </c:pt>
                <c:pt idx="6">
                  <c:v>1814.1743559412</c:v>
                </c:pt>
                <c:pt idx="7">
                  <c:v>1855.0343480489701</c:v>
                </c:pt>
                <c:pt idx="8">
                  <c:v>1934.1283771676799</c:v>
                </c:pt>
                <c:pt idx="9">
                  <c:v>1996.1719272012999</c:v>
                </c:pt>
                <c:pt idx="10">
                  <c:v>1894.0308756095301</c:v>
                </c:pt>
                <c:pt idx="11">
                  <c:v>1822.63927081003</c:v>
                </c:pt>
                <c:pt idx="12">
                  <c:v>1833.0504117706901</c:v>
                </c:pt>
                <c:pt idx="13">
                  <c:v>1793.6173634356201</c:v>
                </c:pt>
                <c:pt idx="14">
                  <c:v>1849.83689007519</c:v>
                </c:pt>
                <c:pt idx="15">
                  <c:v>1877.9754820363</c:v>
                </c:pt>
                <c:pt idx="16">
                  <c:v>1858.3640691345299</c:v>
                </c:pt>
                <c:pt idx="17">
                  <c:v>1953.1291139871601</c:v>
                </c:pt>
                <c:pt idx="18">
                  <c:v>1846.2225705737501</c:v>
                </c:pt>
                <c:pt idx="19">
                  <c:v>1952.90158688621</c:v>
                </c:pt>
                <c:pt idx="20">
                  <c:v>1989.7531266035501</c:v>
                </c:pt>
                <c:pt idx="21">
                  <c:v>1993.6170002581</c:v>
                </c:pt>
                <c:pt idx="22">
                  <c:v>1856.40617596531</c:v>
                </c:pt>
                <c:pt idx="23">
                  <c:v>1812.7619606488599</c:v>
                </c:pt>
                <c:pt idx="24">
                  <c:v>1814.1343705679201</c:v>
                </c:pt>
                <c:pt idx="25">
                  <c:v>1776.6084422338799</c:v>
                </c:pt>
                <c:pt idx="26">
                  <c:v>1874.51672471559</c:v>
                </c:pt>
                <c:pt idx="27">
                  <c:v>1875.1258290092801</c:v>
                </c:pt>
                <c:pt idx="28">
                  <c:v>1903.55502483399</c:v>
                </c:pt>
                <c:pt idx="29">
                  <c:v>1948.6979449952801</c:v>
                </c:pt>
                <c:pt idx="30">
                  <c:v>1849.7648346563201</c:v>
                </c:pt>
                <c:pt idx="31">
                  <c:v>1943.46383775344</c:v>
                </c:pt>
                <c:pt idx="32">
                  <c:v>1990.72367050555</c:v>
                </c:pt>
                <c:pt idx="33">
                  <c:v>2003.6753949797601</c:v>
                </c:pt>
                <c:pt idx="34">
                  <c:v>1889.3368166109101</c:v>
                </c:pt>
                <c:pt idx="35">
                  <c:v>1881.7349440805101</c:v>
                </c:pt>
                <c:pt idx="36">
                  <c:v>1829.42552414184</c:v>
                </c:pt>
                <c:pt idx="37">
                  <c:v>1827.98780615947</c:v>
                </c:pt>
                <c:pt idx="38">
                  <c:v>1885.41416393635</c:v>
                </c:pt>
                <c:pt idx="39">
                  <c:v>1885.4627303053801</c:v>
                </c:pt>
                <c:pt idx="40">
                  <c:v>1879.3834170528</c:v>
                </c:pt>
                <c:pt idx="41">
                  <c:v>1983.9741570804299</c:v>
                </c:pt>
                <c:pt idx="42">
                  <c:v>1916.1115924811299</c:v>
                </c:pt>
                <c:pt idx="43">
                  <c:v>1964.8387051895099</c:v>
                </c:pt>
                <c:pt idx="44">
                  <c:v>2013.62592800428</c:v>
                </c:pt>
                <c:pt idx="45">
                  <c:v>2061.49645859353</c:v>
                </c:pt>
                <c:pt idx="46">
                  <c:v>2012.5503608948</c:v>
                </c:pt>
                <c:pt idx="47">
                  <c:v>1961.7724573912301</c:v>
                </c:pt>
                <c:pt idx="48">
                  <c:v>1937.69096887468</c:v>
                </c:pt>
                <c:pt idx="49">
                  <c:v>1912.26851578744</c:v>
                </c:pt>
                <c:pt idx="50">
                  <c:v>2010.16769458766</c:v>
                </c:pt>
                <c:pt idx="51">
                  <c:v>1965.79773410093</c:v>
                </c:pt>
                <c:pt idx="52">
                  <c:v>1995.22025762666</c:v>
                </c:pt>
                <c:pt idx="53">
                  <c:v>2080.98388015513</c:v>
                </c:pt>
                <c:pt idx="54">
                  <c:v>2005.9280310195099</c:v>
                </c:pt>
                <c:pt idx="55">
                  <c:v>2069.60221194114</c:v>
                </c:pt>
                <c:pt idx="56">
                  <c:v>2188.7851233780102</c:v>
                </c:pt>
                <c:pt idx="57">
                  <c:v>2173.4344060889698</c:v>
                </c:pt>
                <c:pt idx="58">
                  <c:v>2094.6320537598599</c:v>
                </c:pt>
                <c:pt idx="59">
                  <c:v>2064.4244733813398</c:v>
                </c:pt>
                <c:pt idx="60">
                  <c:v>2098.7765078397601</c:v>
                </c:pt>
                <c:pt idx="61">
                  <c:v>2002.1041313938999</c:v>
                </c:pt>
                <c:pt idx="62">
                  <c:v>2120.0819032596501</c:v>
                </c:pt>
                <c:pt idx="63">
                  <c:v>2097.5848496745898</c:v>
                </c:pt>
                <c:pt idx="64">
                  <c:v>2082.3069347750502</c:v>
                </c:pt>
                <c:pt idx="65">
                  <c:v>2164.7920329445301</c:v>
                </c:pt>
                <c:pt idx="66">
                  <c:v>2105.29478451658</c:v>
                </c:pt>
                <c:pt idx="67">
                  <c:v>2174.1450141406099</c:v>
                </c:pt>
                <c:pt idx="68">
                  <c:v>2149.3502808486401</c:v>
                </c:pt>
                <c:pt idx="69">
                  <c:v>2168.4803323847</c:v>
                </c:pt>
                <c:pt idx="70">
                  <c:v>2118.8096678331499</c:v>
                </c:pt>
                <c:pt idx="71">
                  <c:v>2062.8956958631302</c:v>
                </c:pt>
                <c:pt idx="72">
                  <c:v>2023.8620595984901</c:v>
                </c:pt>
                <c:pt idx="73">
                  <c:v>2020.0866696135699</c:v>
                </c:pt>
                <c:pt idx="74">
                  <c:v>2095.6242525369998</c:v>
                </c:pt>
                <c:pt idx="75">
                  <c:v>2159.6083439663398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D-4321-8449-5926D92A6F49}"/>
            </c:ext>
          </c:extLst>
        </c:ser>
        <c:ser>
          <c:idx val="1"/>
          <c:order val="1"/>
          <c:tx>
            <c:strRef>
              <c:f>SES!$F$1</c:f>
              <c:strCache>
                <c:ptCount val="1"/>
                <c:pt idx="0">
                  <c:v>Deseasonalized Data</c:v>
                </c:pt>
              </c:strCache>
            </c:strRef>
          </c:tx>
          <c:spPr>
            <a:ln w="28575" cmpd="sng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SES!$F$2:$F$77</c:f>
              <c:numCache>
                <c:formatCode>General</c:formatCode>
                <c:ptCount val="76"/>
                <c:pt idx="0">
                  <c:v>1865.19282388389</c:v>
                </c:pt>
                <c:pt idx="1">
                  <c:v>1848.5261155964899</c:v>
                </c:pt>
                <c:pt idx="2">
                  <c:v>1864.9551526444</c:v>
                </c:pt>
                <c:pt idx="3">
                  <c:v>1848.5243747552399</c:v>
                </c:pt>
                <c:pt idx="4">
                  <c:v>1871.7941798614099</c:v>
                </c:pt>
                <c:pt idx="5">
                  <c:v>1869.55548182079</c:v>
                </c:pt>
                <c:pt idx="6">
                  <c:v>1849.7552465835299</c:v>
                </c:pt>
                <c:pt idx="7">
                  <c:v>1823.11399774706</c:v>
                </c:pt>
                <c:pt idx="8">
                  <c:v>1855.2791147524999</c:v>
                </c:pt>
                <c:pt idx="9">
                  <c:v>1897.7326400120401</c:v>
                </c:pt>
                <c:pt idx="10">
                  <c:v>1887.44897804781</c:v>
                </c:pt>
                <c:pt idx="11">
                  <c:v>1854.05574426005</c:v>
                </c:pt>
                <c:pt idx="12">
                  <c:v>1887.6058169544799</c:v>
                </c:pt>
                <c:pt idx="13">
                  <c:v>1881.2706942632999</c:v>
                </c:pt>
                <c:pt idx="14">
                  <c:v>1862.09348148755</c:v>
                </c:pt>
                <c:pt idx="15">
                  <c:v>1895.4993388640901</c:v>
                </c:pt>
                <c:pt idx="16">
                  <c:v>1886.9266307176099</c:v>
                </c:pt>
                <c:pt idx="17">
                  <c:v>1901.2792400322601</c:v>
                </c:pt>
                <c:pt idx="18">
                  <c:v>1882.4320138226101</c:v>
                </c:pt>
                <c:pt idx="19">
                  <c:v>1919.29719415671</c:v>
                </c:pt>
                <c:pt idx="20">
                  <c:v>1908.63619130956</c:v>
                </c:pt>
                <c:pt idx="21">
                  <c:v>1895.3037068190099</c:v>
                </c:pt>
                <c:pt idx="22">
                  <c:v>1849.9550270212801</c:v>
                </c:pt>
                <c:pt idx="23">
                  <c:v>1844.00818085272</c:v>
                </c:pt>
                <c:pt idx="24">
                  <c:v>1868.1267948944101</c:v>
                </c:pt>
                <c:pt idx="25">
                  <c:v>1863.4305541920801</c:v>
                </c:pt>
                <c:pt idx="26">
                  <c:v>1886.9368390044499</c:v>
                </c:pt>
                <c:pt idx="27">
                  <c:v>1892.62309501513</c:v>
                </c:pt>
                <c:pt idx="28">
                  <c:v>1932.81215938939</c:v>
                </c:pt>
                <c:pt idx="29">
                  <c:v>1896.96570563609</c:v>
                </c:pt>
                <c:pt idx="30">
                  <c:v>1886.04375133287</c:v>
                </c:pt>
                <c:pt idx="31">
                  <c:v>1910.0218443125</c:v>
                </c:pt>
                <c:pt idx="32">
                  <c:v>1909.5671687217</c:v>
                </c:pt>
                <c:pt idx="33">
                  <c:v>1904.8660815369999</c:v>
                </c:pt>
                <c:pt idx="34">
                  <c:v>1882.7712312518399</c:v>
                </c:pt>
                <c:pt idx="35">
                  <c:v>1914.17003798936</c:v>
                </c:pt>
                <c:pt idx="36">
                  <c:v>1883.87304510593</c:v>
                </c:pt>
                <c:pt idx="37">
                  <c:v>1917.3208061563801</c:v>
                </c:pt>
                <c:pt idx="38">
                  <c:v>1897.9064821371801</c:v>
                </c:pt>
                <c:pt idx="39">
                  <c:v>1903.0564525110501</c:v>
                </c:pt>
                <c:pt idx="40">
                  <c:v>1908.2690404241</c:v>
                </c:pt>
                <c:pt idx="41">
                  <c:v>1931.3054373129</c:v>
                </c:pt>
                <c:pt idx="42">
                  <c:v>1953.69174943093</c:v>
                </c:pt>
                <c:pt idx="43">
                  <c:v>1931.02890548291</c:v>
                </c:pt>
                <c:pt idx="44">
                  <c:v>1931.5357621820301</c:v>
                </c:pt>
                <c:pt idx="45">
                  <c:v>1959.8357553435601</c:v>
                </c:pt>
                <c:pt idx="46">
                  <c:v>2005.5565993443399</c:v>
                </c:pt>
                <c:pt idx="47">
                  <c:v>1995.58714212323</c:v>
                </c:pt>
                <c:pt idx="48">
                  <c:v>1995.36069538581</c:v>
                </c:pt>
                <c:pt idx="49">
                  <c:v>2005.72027883494</c:v>
                </c:pt>
                <c:pt idx="50">
                  <c:v>2023.4866008301899</c:v>
                </c:pt>
                <c:pt idx="51">
                  <c:v>1984.1410822299699</c:v>
                </c:pt>
                <c:pt idx="52">
                  <c:v>2025.8862624352901</c:v>
                </c:pt>
                <c:pt idx="53">
                  <c:v>2025.7398355522801</c:v>
                </c:pt>
                <c:pt idx="54">
                  <c:v>2045.26973247965</c:v>
                </c:pt>
                <c:pt idx="55">
                  <c:v>2033.9897028465</c:v>
                </c:pt>
                <c:pt idx="56">
                  <c:v>2099.5541836942698</c:v>
                </c:pt>
                <c:pt idx="57">
                  <c:v>2066.2535912640701</c:v>
                </c:pt>
                <c:pt idx="58">
                  <c:v>2087.35305224786</c:v>
                </c:pt>
                <c:pt idx="59">
                  <c:v>2100.0085506566702</c:v>
                </c:pt>
                <c:pt idx="60">
                  <c:v>2161.2404761191801</c:v>
                </c:pt>
                <c:pt idx="61">
                  <c:v>2099.9461234252299</c:v>
                </c:pt>
                <c:pt idx="62">
                  <c:v>2134.1290756284202</c:v>
                </c:pt>
                <c:pt idx="63">
                  <c:v>2117.15793619326</c:v>
                </c:pt>
                <c:pt idx="64">
                  <c:v>2114.3114386541401</c:v>
                </c:pt>
                <c:pt idx="65">
                  <c:v>2107.3231266428802</c:v>
                </c:pt>
                <c:pt idx="66">
                  <c:v>2146.5853381243001</c:v>
                </c:pt>
                <c:pt idx="67">
                  <c:v>2136.7335934132798</c:v>
                </c:pt>
                <c:pt idx="68">
                  <c:v>2061.7269946607098</c:v>
                </c:pt>
                <c:pt idx="69">
                  <c:v>2061.5438229112001</c:v>
                </c:pt>
                <c:pt idx="70">
                  <c:v>2111.4466473216899</c:v>
                </c:pt>
                <c:pt idx="71">
                  <c:v>2098.4534219020502</c:v>
                </c:pt>
                <c:pt idx="72">
                  <c:v>2084.0964175782301</c:v>
                </c:pt>
                <c:pt idx="73">
                  <c:v>2118.8074607710901</c:v>
                </c:pt>
                <c:pt idx="74">
                  <c:v>2109.50937416853</c:v>
                </c:pt>
                <c:pt idx="75">
                  <c:v>2179.7601871537399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D-4321-8449-5926D92A6F49}"/>
            </c:ext>
          </c:extLst>
        </c:ser>
        <c:ser>
          <c:idx val="2"/>
          <c:order val="2"/>
          <c:tx>
            <c:strRef>
              <c:f>SES!$I$1</c:f>
              <c:strCache>
                <c:ptCount val="1"/>
                <c:pt idx="0">
                  <c:v>Adjusted Deseasonalized Data</c:v>
                </c:pt>
              </c:strCache>
            </c:strRef>
          </c:tx>
          <c:spPr>
            <a:ln w="28575" cmpd="sng">
              <a:solidFill>
                <a:srgbClr val="FFD320"/>
              </a:solidFill>
            </a:ln>
          </c:spPr>
          <c:marker>
            <c:symbol val="none"/>
          </c:marker>
          <c:val>
            <c:numRef>
              <c:f>SES!$I$2:$I$77</c:f>
              <c:numCache>
                <c:formatCode>General</c:formatCode>
                <c:ptCount val="76"/>
                <c:pt idx="0">
                  <c:v>1865.1928238838898</c:v>
                </c:pt>
                <c:pt idx="1">
                  <c:v>1848.5261155964899</c:v>
                </c:pt>
                <c:pt idx="2">
                  <c:v>1864.9551526444</c:v>
                </c:pt>
                <c:pt idx="3">
                  <c:v>1848.5243747552399</c:v>
                </c:pt>
                <c:pt idx="4">
                  <c:v>1871.7941798614099</c:v>
                </c:pt>
                <c:pt idx="5">
                  <c:v>1869.55548182079</c:v>
                </c:pt>
                <c:pt idx="6">
                  <c:v>1849.7552465835297</c:v>
                </c:pt>
                <c:pt idx="7">
                  <c:v>1823.11399774706</c:v>
                </c:pt>
                <c:pt idx="8">
                  <c:v>1855.2791147524999</c:v>
                </c:pt>
                <c:pt idx="9">
                  <c:v>1897.7326400120401</c:v>
                </c:pt>
                <c:pt idx="10">
                  <c:v>1887.44897804781</c:v>
                </c:pt>
                <c:pt idx="11">
                  <c:v>1854.0557442600502</c:v>
                </c:pt>
                <c:pt idx="12">
                  <c:v>1887.6058169544799</c:v>
                </c:pt>
                <c:pt idx="13">
                  <c:v>1881.2706942632999</c:v>
                </c:pt>
                <c:pt idx="14">
                  <c:v>1862.09348148755</c:v>
                </c:pt>
                <c:pt idx="15">
                  <c:v>1895.4993388640901</c:v>
                </c:pt>
                <c:pt idx="16">
                  <c:v>1886.9266307176097</c:v>
                </c:pt>
                <c:pt idx="17">
                  <c:v>1901.2792400322598</c:v>
                </c:pt>
                <c:pt idx="18">
                  <c:v>1882.4320138226099</c:v>
                </c:pt>
                <c:pt idx="19">
                  <c:v>1919.2971941567102</c:v>
                </c:pt>
                <c:pt idx="20">
                  <c:v>1908.6361913095602</c:v>
                </c:pt>
                <c:pt idx="21">
                  <c:v>1895.3037068190099</c:v>
                </c:pt>
                <c:pt idx="22">
                  <c:v>1849.9550270212801</c:v>
                </c:pt>
                <c:pt idx="23">
                  <c:v>1844.00818085272</c:v>
                </c:pt>
                <c:pt idx="24">
                  <c:v>1868.1267948944101</c:v>
                </c:pt>
                <c:pt idx="25">
                  <c:v>1863.4305541920799</c:v>
                </c:pt>
                <c:pt idx="26">
                  <c:v>1886.9368390044499</c:v>
                </c:pt>
                <c:pt idx="27">
                  <c:v>1892.62309501513</c:v>
                </c:pt>
                <c:pt idx="28">
                  <c:v>1932.81215938939</c:v>
                </c:pt>
                <c:pt idx="29">
                  <c:v>1896.9657056360902</c:v>
                </c:pt>
                <c:pt idx="30">
                  <c:v>1886.0437513328702</c:v>
                </c:pt>
                <c:pt idx="31">
                  <c:v>1910.0218443125002</c:v>
                </c:pt>
                <c:pt idx="32">
                  <c:v>1909.5671687217</c:v>
                </c:pt>
                <c:pt idx="33">
                  <c:v>1904.8660815369999</c:v>
                </c:pt>
                <c:pt idx="34">
                  <c:v>1882.7712312518402</c:v>
                </c:pt>
                <c:pt idx="35">
                  <c:v>1914.17003798936</c:v>
                </c:pt>
                <c:pt idx="36">
                  <c:v>1883.8730451059303</c:v>
                </c:pt>
                <c:pt idx="37">
                  <c:v>1917.3208061563803</c:v>
                </c:pt>
                <c:pt idx="38">
                  <c:v>1897.9064821371801</c:v>
                </c:pt>
                <c:pt idx="39">
                  <c:v>1903.0564525110503</c:v>
                </c:pt>
                <c:pt idx="40">
                  <c:v>1908.2690404241</c:v>
                </c:pt>
                <c:pt idx="41">
                  <c:v>1931.3054373128998</c:v>
                </c:pt>
                <c:pt idx="42">
                  <c:v>1953.69174943093</c:v>
                </c:pt>
                <c:pt idx="43">
                  <c:v>1931.02890548291</c:v>
                </c:pt>
                <c:pt idx="44">
                  <c:v>1931.5357621820301</c:v>
                </c:pt>
                <c:pt idx="45">
                  <c:v>1959.8357553435601</c:v>
                </c:pt>
                <c:pt idx="46">
                  <c:v>2005.5565993443399</c:v>
                </c:pt>
                <c:pt idx="47">
                  <c:v>1995.5871421232298</c:v>
                </c:pt>
                <c:pt idx="48">
                  <c:v>1995.3606953858098</c:v>
                </c:pt>
                <c:pt idx="49">
                  <c:v>2005.72027883494</c:v>
                </c:pt>
                <c:pt idx="50">
                  <c:v>2023.4866008301899</c:v>
                </c:pt>
                <c:pt idx="51">
                  <c:v>1984.1410822299699</c:v>
                </c:pt>
                <c:pt idx="52">
                  <c:v>2025.8862624352901</c:v>
                </c:pt>
                <c:pt idx="53">
                  <c:v>2025.7398355522798</c:v>
                </c:pt>
                <c:pt idx="54">
                  <c:v>2045.26973247965</c:v>
                </c:pt>
                <c:pt idx="55">
                  <c:v>2033.9897028465</c:v>
                </c:pt>
                <c:pt idx="56">
                  <c:v>2099.5541836942698</c:v>
                </c:pt>
                <c:pt idx="57">
                  <c:v>2066.2535912640701</c:v>
                </c:pt>
                <c:pt idx="58">
                  <c:v>2087.35305224786</c:v>
                </c:pt>
                <c:pt idx="59">
                  <c:v>2100.0085506566702</c:v>
                </c:pt>
                <c:pt idx="60">
                  <c:v>2161.2404761191801</c:v>
                </c:pt>
                <c:pt idx="61">
                  <c:v>2099.9461234252299</c:v>
                </c:pt>
                <c:pt idx="62">
                  <c:v>2134.1290756284202</c:v>
                </c:pt>
                <c:pt idx="63">
                  <c:v>2117.15793619326</c:v>
                </c:pt>
                <c:pt idx="64">
                  <c:v>2114.3114386541401</c:v>
                </c:pt>
                <c:pt idx="65">
                  <c:v>2107.3231266428802</c:v>
                </c:pt>
                <c:pt idx="66">
                  <c:v>2146.5853381243001</c:v>
                </c:pt>
                <c:pt idx="67">
                  <c:v>2136.7335934132798</c:v>
                </c:pt>
                <c:pt idx="68">
                  <c:v>2061.7269946607098</c:v>
                </c:pt>
                <c:pt idx="69">
                  <c:v>2061.5438229112001</c:v>
                </c:pt>
                <c:pt idx="70">
                  <c:v>2111.4466473216899</c:v>
                </c:pt>
                <c:pt idx="71">
                  <c:v>2098.4534219020502</c:v>
                </c:pt>
                <c:pt idx="72">
                  <c:v>2084.0964175782301</c:v>
                </c:pt>
                <c:pt idx="73">
                  <c:v>2118.8074607710901</c:v>
                </c:pt>
                <c:pt idx="74">
                  <c:v>2009.0565468271716</c:v>
                </c:pt>
                <c:pt idx="75">
                  <c:v>1981.6001701397636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4D-4321-8449-5926D92A6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843385"/>
        <c:axId val="1353603777"/>
      </c:lineChart>
      <c:catAx>
        <c:axId val="1672843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353603777"/>
        <c:crosses val="autoZero"/>
        <c:auto val="1"/>
        <c:lblAlgn val="ctr"/>
        <c:lblOffset val="100"/>
        <c:noMultiLvlLbl val="1"/>
      </c:catAx>
      <c:valAx>
        <c:axId val="1353603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67284338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l-G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85725</xdr:rowOff>
    </xdr:from>
    <xdr:ext cx="13315950" cy="3248025"/>
    <xdr:graphicFrame macro="">
      <xdr:nvGraphicFramePr>
        <xdr:cNvPr id="1414971020" name="Chart 1">
          <a:extLst>
            <a:ext uri="{FF2B5EF4-FFF2-40B4-BE49-F238E27FC236}">
              <a16:creationId xmlns:a16="http://schemas.microsoft.com/office/drawing/2014/main" id="{00000000-0008-0000-0100-00008CBE5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104775</xdr:colOff>
      <xdr:row>22</xdr:row>
      <xdr:rowOff>0</xdr:rowOff>
    </xdr:from>
    <xdr:ext cx="13344525" cy="3343275"/>
    <xdr:graphicFrame macro="">
      <xdr:nvGraphicFramePr>
        <xdr:cNvPr id="972570595" name="Chart 2">
          <a:extLst>
            <a:ext uri="{FF2B5EF4-FFF2-40B4-BE49-F238E27FC236}">
              <a16:creationId xmlns:a16="http://schemas.microsoft.com/office/drawing/2014/main" id="{00000000-0008-0000-0100-0000E33FF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0" zoomScale="95" zoomScaleNormal="95" workbookViewId="0">
      <selection activeCell="J71" sqref="J71"/>
    </sheetView>
  </sheetViews>
  <sheetFormatPr defaultColWidth="14.44140625" defaultRowHeight="15" customHeight="1" x14ac:dyDescent="0.3"/>
  <cols>
    <col min="1" max="1" width="8" customWidth="1"/>
    <col min="2" max="2" width="13.6640625" customWidth="1"/>
    <col min="3" max="3" width="5" customWidth="1"/>
    <col min="4" max="4" width="6.88671875" customWidth="1"/>
    <col min="5" max="5" width="18.88671875" customWidth="1"/>
    <col min="6" max="6" width="22.109375" customWidth="1"/>
    <col min="7" max="7" width="12.6640625" customWidth="1"/>
    <col min="8" max="8" width="11.33203125" customWidth="1"/>
    <col min="9" max="9" width="31.5546875" customWidth="1"/>
    <col min="10" max="10" width="15.33203125" customWidth="1"/>
    <col min="11" max="11" width="35.6640625" customWidth="1"/>
    <col min="12" max="13" width="17.88671875" customWidth="1"/>
    <col min="14" max="26" width="8.6640625" customWidth="1"/>
  </cols>
  <sheetData>
    <row r="1" spans="1:2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2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B2" s="1">
        <v>1</v>
      </c>
      <c r="C2" s="4">
        <v>2014</v>
      </c>
      <c r="D2" s="9">
        <v>1</v>
      </c>
      <c r="E2" s="12">
        <v>1811.28519691066</v>
      </c>
      <c r="F2" s="12">
        <v>1865.19282388389</v>
      </c>
      <c r="G2" s="10"/>
      <c r="H2" s="1">
        <v>0</v>
      </c>
      <c r="I2" s="1">
        <f t="shared" ref="I2:I77" si="0">F2/(100+H2)*100</f>
        <v>1865.1928238838898</v>
      </c>
      <c r="J2" s="13" t="s">
        <v>12</v>
      </c>
      <c r="K2" s="1">
        <f>'T1'!C3</f>
        <v>1809.6067792109318</v>
      </c>
      <c r="L2" s="1">
        <f t="shared" ref="L2:L13" si="1">E2/F2</f>
        <v>0.97109809437236727</v>
      </c>
      <c r="M2" s="1">
        <f t="shared" ref="M2:M78" si="2">K2*L2</f>
        <v>1757.3056948550529</v>
      </c>
    </row>
    <row r="3" spans="1:26" ht="14.4" x14ac:dyDescent="0.3">
      <c r="B3" s="1">
        <v>2</v>
      </c>
      <c r="C3" s="4">
        <v>2014</v>
      </c>
      <c r="D3" s="9">
        <v>2</v>
      </c>
      <c r="E3" s="12">
        <v>1762.3984404840901</v>
      </c>
      <c r="F3" s="12">
        <v>1848.5261155964899</v>
      </c>
      <c r="G3" s="10"/>
      <c r="H3" s="1">
        <v>0</v>
      </c>
      <c r="I3" s="9">
        <f t="shared" si="0"/>
        <v>1848.5261155964899</v>
      </c>
      <c r="J3" s="12">
        <v>0.58499999999999996</v>
      </c>
      <c r="K3" s="9">
        <f>'T1'!C4</f>
        <v>1842.1246153446123</v>
      </c>
      <c r="L3" s="1">
        <f t="shared" si="1"/>
        <v>0.95340737986565705</v>
      </c>
      <c r="M3" s="1">
        <f t="shared" si="2"/>
        <v>1756.2952029017381</v>
      </c>
    </row>
    <row r="4" spans="1:26" ht="14.4" x14ac:dyDescent="0.3">
      <c r="B4" s="1">
        <v>3</v>
      </c>
      <c r="C4" s="4">
        <v>2014</v>
      </c>
      <c r="D4" s="9">
        <v>3</v>
      </c>
      <c r="E4" s="12">
        <v>1852.6797252635599</v>
      </c>
      <c r="F4" s="12">
        <v>1864.9551526444</v>
      </c>
      <c r="G4" s="10"/>
      <c r="H4" s="1">
        <v>0</v>
      </c>
      <c r="I4" s="1">
        <f t="shared" si="0"/>
        <v>1864.9551526444</v>
      </c>
      <c r="J4" s="10"/>
      <c r="K4" s="1">
        <f>'T1'!C5</f>
        <v>1845.8694929919607</v>
      </c>
      <c r="L4" s="1">
        <f t="shared" si="1"/>
        <v>0.99341784312430559</v>
      </c>
      <c r="M4" s="1">
        <f t="shared" si="2"/>
        <v>1833.7196904170291</v>
      </c>
    </row>
    <row r="5" spans="1:26" ht="14.4" x14ac:dyDescent="0.3">
      <c r="B5" s="1">
        <v>4</v>
      </c>
      <c r="C5" s="4">
        <v>2014</v>
      </c>
      <c r="D5" s="9">
        <v>4</v>
      </c>
      <c r="E5" s="12">
        <v>1831.4348006141499</v>
      </c>
      <c r="F5" s="12">
        <v>1848.5243747552399</v>
      </c>
      <c r="G5" s="10"/>
      <c r="H5" s="1">
        <v>0</v>
      </c>
      <c r="I5" s="1">
        <f t="shared" si="0"/>
        <v>1848.5243747552399</v>
      </c>
      <c r="K5" s="1">
        <f>'T1'!C6</f>
        <v>1857.0346038886375</v>
      </c>
      <c r="L5" s="1">
        <f t="shared" si="1"/>
        <v>0.9907550182326631</v>
      </c>
      <c r="M5" s="1">
        <f t="shared" si="2"/>
        <v>1839.8663528343734</v>
      </c>
    </row>
    <row r="6" spans="1:26" ht="14.4" x14ac:dyDescent="0.3">
      <c r="B6" s="1">
        <v>5</v>
      </c>
      <c r="C6" s="4">
        <v>2014</v>
      </c>
      <c r="D6" s="9">
        <v>5</v>
      </c>
      <c r="E6" s="12">
        <v>1843.4606794153401</v>
      </c>
      <c r="F6" s="12">
        <v>1871.7941798614099</v>
      </c>
      <c r="G6" s="10"/>
      <c r="H6" s="1">
        <v>0</v>
      </c>
      <c r="I6" s="1">
        <f t="shared" si="0"/>
        <v>1871.7941798614099</v>
      </c>
      <c r="K6" s="1">
        <f>'T1'!C7</f>
        <v>1852.0561198456001</v>
      </c>
      <c r="L6" s="1">
        <f t="shared" si="1"/>
        <v>0.98486291882360288</v>
      </c>
      <c r="M6" s="1">
        <f t="shared" si="2"/>
        <v>1824.0213960162541</v>
      </c>
    </row>
    <row r="7" spans="1:26" ht="14.4" x14ac:dyDescent="0.3">
      <c r="B7" s="1">
        <v>6</v>
      </c>
      <c r="C7" s="4">
        <v>2014</v>
      </c>
      <c r="D7" s="9">
        <v>6</v>
      </c>
      <c r="E7" s="12">
        <v>1920.5402157005201</v>
      </c>
      <c r="F7" s="12">
        <v>1869.55548182079</v>
      </c>
      <c r="G7" s="10"/>
      <c r="H7" s="1">
        <v>0</v>
      </c>
      <c r="I7" s="1">
        <f t="shared" si="0"/>
        <v>1869.55548182079</v>
      </c>
      <c r="K7" s="1">
        <f>'T1'!C8</f>
        <v>1863.6028849548488</v>
      </c>
      <c r="L7" s="1">
        <f t="shared" si="1"/>
        <v>1.0272710461794241</v>
      </c>
      <c r="M7" s="1">
        <f t="shared" si="2"/>
        <v>1914.4252852905604</v>
      </c>
    </row>
    <row r="8" spans="1:26" ht="14.4" x14ac:dyDescent="0.3">
      <c r="B8" s="1">
        <v>7</v>
      </c>
      <c r="C8" s="4">
        <v>2014</v>
      </c>
      <c r="D8" s="9">
        <v>7</v>
      </c>
      <c r="E8" s="12">
        <v>1814.1743559412</v>
      </c>
      <c r="F8" s="12">
        <v>1849.7552465835299</v>
      </c>
      <c r="G8" s="10"/>
      <c r="H8" s="1">
        <v>0</v>
      </c>
      <c r="I8" s="1">
        <f t="shared" si="0"/>
        <v>1849.7552465835297</v>
      </c>
      <c r="K8" s="1">
        <f>'T1'!C9</f>
        <v>1867.0851541214242</v>
      </c>
      <c r="L8" s="1">
        <f t="shared" si="1"/>
        <v>0.98076454130456059</v>
      </c>
      <c r="M8" s="1">
        <f t="shared" si="2"/>
        <v>1831.1709147584534</v>
      </c>
    </row>
    <row r="9" spans="1:26" ht="14.4" x14ac:dyDescent="0.3">
      <c r="B9" s="1">
        <v>8</v>
      </c>
      <c r="C9" s="4">
        <v>2014</v>
      </c>
      <c r="D9" s="9">
        <v>8</v>
      </c>
      <c r="E9" s="12">
        <v>1855.0343480489701</v>
      </c>
      <c r="F9" s="12">
        <v>1823.11399774706</v>
      </c>
      <c r="G9" s="10"/>
      <c r="H9" s="1">
        <v>0</v>
      </c>
      <c r="I9" s="1">
        <f t="shared" si="0"/>
        <v>1823.11399774706</v>
      </c>
      <c r="K9" s="1">
        <f>'T1'!C10</f>
        <v>1856.947158211756</v>
      </c>
      <c r="L9" s="1">
        <f t="shared" si="1"/>
        <v>1.0175086968458122</v>
      </c>
      <c r="M9" s="1">
        <f t="shared" si="2"/>
        <v>1889.4598830635782</v>
      </c>
    </row>
    <row r="10" spans="1:26" ht="14.4" x14ac:dyDescent="0.3">
      <c r="B10" s="1">
        <v>9</v>
      </c>
      <c r="C10" s="4">
        <v>2014</v>
      </c>
      <c r="D10" s="9">
        <v>9</v>
      </c>
      <c r="E10" s="12">
        <v>1934.1283771676799</v>
      </c>
      <c r="F10" s="12">
        <v>1855.2791147524999</v>
      </c>
      <c r="G10" s="10"/>
      <c r="H10" s="1">
        <v>0</v>
      </c>
      <c r="I10" s="1">
        <f t="shared" si="0"/>
        <v>1855.2791147524999</v>
      </c>
      <c r="K10" s="1">
        <f>'T1'!C11</f>
        <v>1837.1547593399089</v>
      </c>
      <c r="L10" s="1">
        <f t="shared" si="1"/>
        <v>1.0424999461203435</v>
      </c>
      <c r="M10" s="1">
        <f t="shared" si="2"/>
        <v>1915.2337376265875</v>
      </c>
    </row>
    <row r="11" spans="1:26" ht="14.4" x14ac:dyDescent="0.3">
      <c r="B11" s="1">
        <v>10</v>
      </c>
      <c r="C11" s="4">
        <v>2014</v>
      </c>
      <c r="D11" s="9">
        <v>10</v>
      </c>
      <c r="E11" s="12">
        <v>1996.1719272012999</v>
      </c>
      <c r="F11" s="12">
        <v>1897.7326400120401</v>
      </c>
      <c r="G11" s="10"/>
      <c r="H11" s="1">
        <v>0</v>
      </c>
      <c r="I11" s="1">
        <f t="shared" si="0"/>
        <v>1897.7326400120401</v>
      </c>
      <c r="K11" s="1">
        <f>'T1'!C12</f>
        <v>1847.7575072562745</v>
      </c>
      <c r="L11" s="1">
        <f t="shared" si="1"/>
        <v>1.0518720525292937</v>
      </c>
      <c r="M11" s="1">
        <f t="shared" si="2"/>
        <v>1943.6044817340687</v>
      </c>
    </row>
    <row r="12" spans="1:26" ht="14.4" x14ac:dyDescent="0.3">
      <c r="B12" s="1">
        <v>11</v>
      </c>
      <c r="C12" s="4">
        <v>2014</v>
      </c>
      <c r="D12" s="9">
        <v>11</v>
      </c>
      <c r="E12" s="12">
        <v>1894.0308756095301</v>
      </c>
      <c r="F12" s="12">
        <v>1887.44897804781</v>
      </c>
      <c r="G12" s="10"/>
      <c r="H12" s="1">
        <v>0</v>
      </c>
      <c r="I12" s="1">
        <f t="shared" si="0"/>
        <v>1887.44897804781</v>
      </c>
      <c r="K12" s="1">
        <f>'T1'!C13</f>
        <v>1876.9929599183974</v>
      </c>
      <c r="L12" s="1">
        <f t="shared" si="1"/>
        <v>1.0034871923099757</v>
      </c>
      <c r="M12" s="1">
        <f t="shared" si="2"/>
        <v>1883.5383953341034</v>
      </c>
    </row>
    <row r="13" spans="1:26" ht="14.4" x14ac:dyDescent="0.3">
      <c r="B13" s="1">
        <v>12</v>
      </c>
      <c r="C13" s="4">
        <v>2014</v>
      </c>
      <c r="D13" s="9">
        <v>12</v>
      </c>
      <c r="E13" s="12">
        <v>1822.63927081003</v>
      </c>
      <c r="F13" s="12">
        <v>1854.05574426005</v>
      </c>
      <c r="G13" s="10"/>
      <c r="H13" s="1">
        <v>0</v>
      </c>
      <c r="I13" s="1">
        <f t="shared" si="0"/>
        <v>1854.0557442600502</v>
      </c>
      <c r="K13" s="1">
        <f>'T1'!C14</f>
        <v>1883.1097305241037</v>
      </c>
      <c r="L13" s="1">
        <f t="shared" si="1"/>
        <v>0.98305527029201689</v>
      </c>
      <c r="M13" s="1">
        <f t="shared" si="2"/>
        <v>1851.2009451299</v>
      </c>
    </row>
    <row r="14" spans="1:26" ht="14.4" x14ac:dyDescent="0.3">
      <c r="B14" s="1">
        <v>13</v>
      </c>
      <c r="C14" s="4">
        <v>2015</v>
      </c>
      <c r="D14" s="9">
        <v>1</v>
      </c>
      <c r="E14" s="12">
        <v>1833.0504117706901</v>
      </c>
      <c r="F14" s="12">
        <v>1887.6058169544799</v>
      </c>
      <c r="G14" s="10"/>
      <c r="H14" s="1">
        <v>0</v>
      </c>
      <c r="I14" s="1">
        <f t="shared" si="0"/>
        <v>1887.6058169544799</v>
      </c>
      <c r="K14" s="1">
        <f t="shared" ref="K14:L14" si="3">K2</f>
        <v>1809.6067792109318</v>
      </c>
      <c r="L14" s="1">
        <f t="shared" si="3"/>
        <v>0.97109809437236727</v>
      </c>
      <c r="M14" s="1">
        <f t="shared" si="2"/>
        <v>1757.3056948550529</v>
      </c>
    </row>
    <row r="15" spans="1:26" ht="14.4" x14ac:dyDescent="0.3">
      <c r="B15" s="1">
        <v>14</v>
      </c>
      <c r="C15" s="4">
        <v>2015</v>
      </c>
      <c r="D15" s="9">
        <v>2</v>
      </c>
      <c r="E15" s="12">
        <v>1793.6173634356201</v>
      </c>
      <c r="F15" s="12">
        <v>1881.2706942632999</v>
      </c>
      <c r="G15" s="10"/>
      <c r="H15" s="1">
        <v>0</v>
      </c>
      <c r="I15" s="1">
        <f t="shared" si="0"/>
        <v>1881.2706942632999</v>
      </c>
      <c r="K15" s="1">
        <f>'T1'!C16</f>
        <v>1878.6863595706182</v>
      </c>
      <c r="L15" s="1">
        <f t="shared" ref="L15:L78" si="4">L3</f>
        <v>0.95340737986565705</v>
      </c>
      <c r="M15" s="1">
        <f t="shared" si="2"/>
        <v>1791.1534396675727</v>
      </c>
    </row>
    <row r="16" spans="1:26" ht="14.4" x14ac:dyDescent="0.3">
      <c r="B16" s="1">
        <v>15</v>
      </c>
      <c r="C16" s="4">
        <v>2015</v>
      </c>
      <c r="D16" s="9">
        <v>3</v>
      </c>
      <c r="E16" s="12">
        <v>1849.83689007519</v>
      </c>
      <c r="F16" s="12">
        <v>1862.09348148755</v>
      </c>
      <c r="G16" s="10"/>
      <c r="H16" s="1">
        <v>0</v>
      </c>
      <c r="I16" s="1">
        <f t="shared" si="0"/>
        <v>1862.09348148755</v>
      </c>
      <c r="K16" s="1">
        <f>'T1'!C17</f>
        <v>1880.1981953658369</v>
      </c>
      <c r="L16" s="1">
        <f t="shared" si="4"/>
        <v>0.99341784312430559</v>
      </c>
      <c r="M16" s="1">
        <f t="shared" si="2"/>
        <v>1867.8224358865414</v>
      </c>
    </row>
    <row r="17" spans="2:13" ht="14.4" x14ac:dyDescent="0.3">
      <c r="B17" s="1">
        <v>16</v>
      </c>
      <c r="C17" s="4">
        <v>2015</v>
      </c>
      <c r="D17" s="9">
        <v>4</v>
      </c>
      <c r="E17" s="12">
        <v>1877.9754820363</v>
      </c>
      <c r="F17" s="12">
        <v>1895.4993388640901</v>
      </c>
      <c r="G17" s="10"/>
      <c r="H17" s="1">
        <v>0</v>
      </c>
      <c r="I17" s="1">
        <f t="shared" si="0"/>
        <v>1895.4993388640901</v>
      </c>
      <c r="K17" s="1">
        <f>'T1'!C18</f>
        <v>1869.606937747039</v>
      </c>
      <c r="L17" s="1">
        <f t="shared" si="4"/>
        <v>0.9907550182326631</v>
      </c>
      <c r="M17" s="1">
        <f t="shared" si="2"/>
        <v>1852.322455695481</v>
      </c>
    </row>
    <row r="18" spans="2:13" ht="14.4" x14ac:dyDescent="0.3">
      <c r="B18" s="1">
        <v>17</v>
      </c>
      <c r="C18" s="4">
        <v>2015</v>
      </c>
      <c r="D18" s="9">
        <v>5</v>
      </c>
      <c r="E18" s="12">
        <v>1858.3640691345299</v>
      </c>
      <c r="F18" s="12">
        <v>1886.9266307176099</v>
      </c>
      <c r="G18" s="10"/>
      <c r="H18" s="1">
        <v>0</v>
      </c>
      <c r="I18" s="1">
        <f t="shared" si="0"/>
        <v>1886.9266307176097</v>
      </c>
      <c r="K18" s="1">
        <f>'T1'!C19</f>
        <v>1884.7539924005137</v>
      </c>
      <c r="L18" s="1">
        <f t="shared" si="4"/>
        <v>0.98486291882360288</v>
      </c>
      <c r="M18" s="1">
        <f t="shared" si="2"/>
        <v>1856.2243182200086</v>
      </c>
    </row>
    <row r="19" spans="2:13" ht="14.4" x14ac:dyDescent="0.3">
      <c r="B19" s="1">
        <v>18</v>
      </c>
      <c r="C19" s="4">
        <v>2015</v>
      </c>
      <c r="D19" s="9">
        <v>6</v>
      </c>
      <c r="E19" s="12">
        <v>1953.1291139871601</v>
      </c>
      <c r="F19" s="12">
        <v>1901.2792400322601</v>
      </c>
      <c r="G19" s="10"/>
      <c r="H19" s="1">
        <v>0</v>
      </c>
      <c r="I19" s="1">
        <f t="shared" si="0"/>
        <v>1901.2792400322598</v>
      </c>
      <c r="K19" s="1">
        <f>'T1'!C20</f>
        <v>1886.0249858160148</v>
      </c>
      <c r="L19" s="1">
        <f t="shared" si="4"/>
        <v>1.0272710461794241</v>
      </c>
      <c r="M19" s="1">
        <f t="shared" si="2"/>
        <v>1937.458860299751</v>
      </c>
    </row>
    <row r="20" spans="2:13" ht="14.4" x14ac:dyDescent="0.3">
      <c r="B20" s="1">
        <v>19</v>
      </c>
      <c r="C20" s="4">
        <v>2015</v>
      </c>
      <c r="D20" s="9">
        <v>7</v>
      </c>
      <c r="E20" s="12">
        <v>1846.2225705737501</v>
      </c>
      <c r="F20" s="12">
        <v>1882.4320138226101</v>
      </c>
      <c r="G20" s="10"/>
      <c r="H20" s="1">
        <v>0</v>
      </c>
      <c r="I20" s="1">
        <f t="shared" si="0"/>
        <v>1882.4320138226099</v>
      </c>
      <c r="K20" s="1">
        <f>'T1'!C21</f>
        <v>1894.9487245325181</v>
      </c>
      <c r="L20" s="1">
        <f t="shared" si="4"/>
        <v>0.98076454130456059</v>
      </c>
      <c r="M20" s="1">
        <f t="shared" si="2"/>
        <v>1858.4985166117972</v>
      </c>
    </row>
    <row r="21" spans="2:13" ht="15.75" customHeight="1" x14ac:dyDescent="0.3">
      <c r="B21" s="1">
        <v>20</v>
      </c>
      <c r="C21" s="4">
        <v>2015</v>
      </c>
      <c r="D21" s="9">
        <v>8</v>
      </c>
      <c r="E21" s="12">
        <v>1952.90158688621</v>
      </c>
      <c r="F21" s="12">
        <v>1919.29719415671</v>
      </c>
      <c r="G21" s="10"/>
      <c r="H21" s="1">
        <v>0</v>
      </c>
      <c r="I21" s="1">
        <f t="shared" si="0"/>
        <v>1919.2971941567102</v>
      </c>
      <c r="K21" s="1">
        <f>'T1'!C22</f>
        <v>1887.6264487672217</v>
      </c>
      <c r="L21" s="1">
        <f t="shared" si="4"/>
        <v>1.0175086968458122</v>
      </c>
      <c r="M21" s="1">
        <f t="shared" si="2"/>
        <v>1920.6763280168241</v>
      </c>
    </row>
    <row r="22" spans="2:13" ht="15.75" customHeight="1" x14ac:dyDescent="0.3">
      <c r="B22" s="1">
        <v>21</v>
      </c>
      <c r="C22" s="4">
        <v>2015</v>
      </c>
      <c r="D22" s="9">
        <v>9</v>
      </c>
      <c r="E22" s="12">
        <v>1989.7531266035501</v>
      </c>
      <c r="F22" s="12">
        <v>1908.63619130956</v>
      </c>
      <c r="G22" s="10"/>
      <c r="H22" s="1">
        <v>0</v>
      </c>
      <c r="I22" s="1">
        <f t="shared" si="0"/>
        <v>1908.6361913095602</v>
      </c>
      <c r="K22" s="1">
        <f>'T1'!C23</f>
        <v>1906.1538348200725</v>
      </c>
      <c r="L22" s="1">
        <f t="shared" si="4"/>
        <v>1.0424999461203435</v>
      </c>
      <c r="M22" s="1">
        <f t="shared" si="2"/>
        <v>1987.1652700970117</v>
      </c>
    </row>
    <row r="23" spans="2:13" ht="15.75" customHeight="1" x14ac:dyDescent="0.3">
      <c r="B23" s="1">
        <v>22</v>
      </c>
      <c r="C23" s="4">
        <v>2015</v>
      </c>
      <c r="D23" s="9">
        <v>10</v>
      </c>
      <c r="E23" s="12">
        <v>1993.6170002581</v>
      </c>
      <c r="F23" s="12">
        <v>1895.3037068190099</v>
      </c>
      <c r="G23" s="10"/>
      <c r="H23" s="1">
        <v>0</v>
      </c>
      <c r="I23" s="1">
        <f t="shared" si="0"/>
        <v>1895.3037068190099</v>
      </c>
      <c r="K23" s="1">
        <f>'T1'!C24</f>
        <v>1907.6060133664228</v>
      </c>
      <c r="L23" s="1">
        <f t="shared" si="4"/>
        <v>1.0518720525292937</v>
      </c>
      <c r="M23" s="1">
        <f t="shared" si="2"/>
        <v>2006.5574526969624</v>
      </c>
    </row>
    <row r="24" spans="2:13" ht="15.75" customHeight="1" x14ac:dyDescent="0.3">
      <c r="B24" s="1">
        <v>23</v>
      </c>
      <c r="C24" s="4">
        <v>2015</v>
      </c>
      <c r="D24" s="9">
        <v>11</v>
      </c>
      <c r="E24" s="12">
        <v>1856.40617596531</v>
      </c>
      <c r="F24" s="12">
        <v>1849.9550270212801</v>
      </c>
      <c r="G24" s="10"/>
      <c r="H24" s="1">
        <v>0</v>
      </c>
      <c r="I24" s="1">
        <f t="shared" si="0"/>
        <v>1849.9550270212801</v>
      </c>
      <c r="K24" s="1">
        <f>'T1'!C25</f>
        <v>1900.4091640361862</v>
      </c>
      <c r="L24" s="1">
        <f t="shared" si="4"/>
        <v>1.0034871923099757</v>
      </c>
      <c r="M24" s="1">
        <f t="shared" si="2"/>
        <v>1907.0362562588207</v>
      </c>
    </row>
    <row r="25" spans="2:13" ht="15.75" customHeight="1" x14ac:dyDescent="0.3">
      <c r="B25" s="1">
        <v>24</v>
      </c>
      <c r="C25" s="4">
        <v>2015</v>
      </c>
      <c r="D25" s="9">
        <v>12</v>
      </c>
      <c r="E25" s="12">
        <v>1812.7619606488599</v>
      </c>
      <c r="F25" s="12">
        <v>1844.00818085272</v>
      </c>
      <c r="G25" s="10"/>
      <c r="H25" s="1">
        <v>0</v>
      </c>
      <c r="I25" s="1">
        <f t="shared" si="0"/>
        <v>1844.00818085272</v>
      </c>
      <c r="K25" s="1">
        <f>'T1'!C26</f>
        <v>1870.8934938824661</v>
      </c>
      <c r="L25" s="1">
        <f t="shared" si="4"/>
        <v>0.98305527029201689</v>
      </c>
      <c r="M25" s="1">
        <f t="shared" si="2"/>
        <v>1839.1917093162035</v>
      </c>
    </row>
    <row r="26" spans="2:13" ht="15.75" customHeight="1" x14ac:dyDescent="0.3">
      <c r="B26" s="1">
        <v>25</v>
      </c>
      <c r="C26" s="4">
        <v>2016</v>
      </c>
      <c r="D26" s="9">
        <v>1</v>
      </c>
      <c r="E26" s="12">
        <v>1814.1343705679201</v>
      </c>
      <c r="F26" s="12">
        <v>1868.1267948944101</v>
      </c>
      <c r="G26" s="10"/>
      <c r="H26" s="1">
        <v>0</v>
      </c>
      <c r="I26" s="1">
        <f t="shared" si="0"/>
        <v>1868.1267948944101</v>
      </c>
      <c r="K26" s="1">
        <f>'T1'!C27</f>
        <v>1855.1655857600647</v>
      </c>
      <c r="L26" s="1">
        <f t="shared" si="4"/>
        <v>0.97109809437236727</v>
      </c>
      <c r="M26" s="1">
        <f t="shared" si="2"/>
        <v>1801.5477650767953</v>
      </c>
    </row>
    <row r="27" spans="2:13" ht="15.75" customHeight="1" x14ac:dyDescent="0.3">
      <c r="B27" s="1">
        <v>26</v>
      </c>
      <c r="C27" s="4">
        <v>2016</v>
      </c>
      <c r="D27" s="9">
        <v>2</v>
      </c>
      <c r="E27" s="12">
        <v>1776.6084422338799</v>
      </c>
      <c r="F27" s="12">
        <v>1863.4305541920801</v>
      </c>
      <c r="G27" s="10"/>
      <c r="H27" s="1">
        <v>0</v>
      </c>
      <c r="I27" s="1">
        <f t="shared" si="0"/>
        <v>1863.4305541920799</v>
      </c>
      <c r="K27" s="1">
        <f>'T1'!C28</f>
        <v>1862.7478931036567</v>
      </c>
      <c r="L27" s="1">
        <f t="shared" si="4"/>
        <v>0.95340737986565705</v>
      </c>
      <c r="M27" s="1">
        <f t="shared" si="2"/>
        <v>1775.9575881142302</v>
      </c>
    </row>
    <row r="28" spans="2:13" ht="15.75" customHeight="1" x14ac:dyDescent="0.3">
      <c r="B28" s="1">
        <v>27</v>
      </c>
      <c r="C28" s="4">
        <v>2016</v>
      </c>
      <c r="D28" s="9">
        <v>3</v>
      </c>
      <c r="E28" s="12">
        <v>1874.51672471559</v>
      </c>
      <c r="F28" s="12">
        <v>1886.9368390044499</v>
      </c>
      <c r="G28" s="10"/>
      <c r="H28" s="1">
        <v>0</v>
      </c>
      <c r="I28" s="1">
        <f t="shared" si="0"/>
        <v>1886.9368390044499</v>
      </c>
      <c r="K28" s="1">
        <f>'T1'!C29</f>
        <v>1863.1472498403843</v>
      </c>
      <c r="L28" s="1">
        <f t="shared" si="4"/>
        <v>0.99341784312430559</v>
      </c>
      <c r="M28" s="1">
        <f t="shared" si="2"/>
        <v>1850.8837223594164</v>
      </c>
    </row>
    <row r="29" spans="2:13" ht="15.75" customHeight="1" x14ac:dyDescent="0.3">
      <c r="B29" s="1">
        <v>28</v>
      </c>
      <c r="C29" s="4">
        <v>2016</v>
      </c>
      <c r="D29" s="9">
        <v>4</v>
      </c>
      <c r="E29" s="12">
        <v>1875.1258290092801</v>
      </c>
      <c r="F29" s="12">
        <v>1892.62309501513</v>
      </c>
      <c r="G29" s="10"/>
      <c r="H29" s="1">
        <v>0</v>
      </c>
      <c r="I29" s="1">
        <f t="shared" si="0"/>
        <v>1892.62309501513</v>
      </c>
      <c r="K29" s="1">
        <f>'T1'!C30</f>
        <v>1877.0641595013626</v>
      </c>
      <c r="L29" s="1">
        <f t="shared" si="4"/>
        <v>0.9907550182326631</v>
      </c>
      <c r="M29" s="1">
        <f t="shared" si="2"/>
        <v>1859.710735570651</v>
      </c>
    </row>
    <row r="30" spans="2:13" ht="15.75" customHeight="1" x14ac:dyDescent="0.3">
      <c r="B30" s="1">
        <v>29</v>
      </c>
      <c r="C30" s="4">
        <v>2016</v>
      </c>
      <c r="D30" s="9">
        <v>5</v>
      </c>
      <c r="E30" s="12">
        <v>1903.55502483399</v>
      </c>
      <c r="F30" s="12">
        <v>1932.81215938939</v>
      </c>
      <c r="G30" s="10"/>
      <c r="H30" s="1">
        <v>0</v>
      </c>
      <c r="I30" s="1">
        <f t="shared" si="0"/>
        <v>1932.81215938939</v>
      </c>
      <c r="K30" s="1">
        <f>'T1'!C31</f>
        <v>1886.1661367769166</v>
      </c>
      <c r="L30" s="1">
        <f t="shared" si="4"/>
        <v>0.98486291882360288</v>
      </c>
      <c r="M30" s="1">
        <f t="shared" si="2"/>
        <v>1857.615086852353</v>
      </c>
    </row>
    <row r="31" spans="2:13" ht="15.75" customHeight="1" x14ac:dyDescent="0.3">
      <c r="B31" s="1">
        <v>30</v>
      </c>
      <c r="C31" s="4">
        <v>2016</v>
      </c>
      <c r="D31" s="9">
        <v>6</v>
      </c>
      <c r="E31" s="12">
        <v>1948.6979449952801</v>
      </c>
      <c r="F31" s="12">
        <v>1896.96570563609</v>
      </c>
      <c r="G31" s="10"/>
      <c r="H31" s="1">
        <v>0</v>
      </c>
      <c r="I31" s="1">
        <f t="shared" si="0"/>
        <v>1896.9657056360902</v>
      </c>
      <c r="K31" s="1">
        <f>'T1'!C32</f>
        <v>1913.4540600052135</v>
      </c>
      <c r="L31" s="1">
        <f t="shared" si="4"/>
        <v>1.0272710461794241</v>
      </c>
      <c r="M31" s="1">
        <f t="shared" si="2"/>
        <v>1965.6359540378221</v>
      </c>
    </row>
    <row r="32" spans="2:13" ht="15.75" customHeight="1" x14ac:dyDescent="0.3">
      <c r="B32" s="1">
        <v>31</v>
      </c>
      <c r="C32" s="4">
        <v>2016</v>
      </c>
      <c r="D32" s="9">
        <v>7</v>
      </c>
      <c r="E32" s="12">
        <v>1849.7648346563201</v>
      </c>
      <c r="F32" s="12">
        <v>1886.04375133287</v>
      </c>
      <c r="G32" s="10"/>
      <c r="H32" s="1">
        <v>0</v>
      </c>
      <c r="I32" s="1">
        <f t="shared" si="0"/>
        <v>1886.0437513328702</v>
      </c>
      <c r="K32" s="1">
        <f>'T1'!C33</f>
        <v>1903.8083726992763</v>
      </c>
      <c r="L32" s="1">
        <f t="shared" si="4"/>
        <v>0.98076454130456059</v>
      </c>
      <c r="M32" s="1">
        <f t="shared" si="2"/>
        <v>1867.1877453821876</v>
      </c>
    </row>
    <row r="33" spans="2:13" ht="15.75" customHeight="1" x14ac:dyDescent="0.3">
      <c r="B33" s="1">
        <v>32</v>
      </c>
      <c r="C33" s="4">
        <v>2016</v>
      </c>
      <c r="D33" s="9">
        <v>8</v>
      </c>
      <c r="E33" s="12">
        <v>1943.46383775344</v>
      </c>
      <c r="F33" s="12">
        <v>1910.0218443125</v>
      </c>
      <c r="G33" s="10"/>
      <c r="H33" s="1">
        <v>0</v>
      </c>
      <c r="I33" s="1">
        <f t="shared" si="0"/>
        <v>1910.0218443125002</v>
      </c>
      <c r="K33" s="1">
        <f>'T1'!C34</f>
        <v>1893.4160691999286</v>
      </c>
      <c r="L33" s="1">
        <f t="shared" si="4"/>
        <v>1.0175086968458122</v>
      </c>
      <c r="M33" s="1">
        <f t="shared" si="2"/>
        <v>1926.5673171585397</v>
      </c>
    </row>
    <row r="34" spans="2:13" ht="15.75" customHeight="1" x14ac:dyDescent="0.3">
      <c r="B34" s="1">
        <v>33</v>
      </c>
      <c r="C34" s="4">
        <v>2016</v>
      </c>
      <c r="D34" s="9">
        <v>9</v>
      </c>
      <c r="E34" s="12">
        <v>1990.72367050555</v>
      </c>
      <c r="F34" s="12">
        <v>1909.5671687217</v>
      </c>
      <c r="G34" s="10"/>
      <c r="H34" s="1">
        <v>0</v>
      </c>
      <c r="I34" s="1">
        <f t="shared" si="0"/>
        <v>1909.5671687217</v>
      </c>
      <c r="K34" s="1">
        <f>'T1'!C35</f>
        <v>1903.1304476407831</v>
      </c>
      <c r="L34" s="1">
        <f t="shared" si="4"/>
        <v>1.0424999461203435</v>
      </c>
      <c r="M34" s="1">
        <f t="shared" si="2"/>
        <v>1984.0133891255016</v>
      </c>
    </row>
    <row r="35" spans="2:13" ht="15.75" customHeight="1" x14ac:dyDescent="0.3">
      <c r="B35" s="1">
        <v>34</v>
      </c>
      <c r="C35" s="4">
        <v>2016</v>
      </c>
      <c r="D35" s="9">
        <v>10</v>
      </c>
      <c r="E35" s="12">
        <v>2003.6753949797601</v>
      </c>
      <c r="F35" s="12">
        <v>1904.8660815369999</v>
      </c>
      <c r="G35" s="10"/>
      <c r="H35" s="1">
        <v>0</v>
      </c>
      <c r="I35" s="1">
        <f t="shared" si="0"/>
        <v>1904.8660815369999</v>
      </c>
      <c r="K35" s="1">
        <f>'T1'!C36</f>
        <v>1906.8959294731194</v>
      </c>
      <c r="L35" s="1">
        <f t="shared" si="4"/>
        <v>1.0518720525292937</v>
      </c>
      <c r="M35" s="1">
        <f t="shared" si="2"/>
        <v>2005.8105352946454</v>
      </c>
    </row>
    <row r="36" spans="2:13" ht="15.75" customHeight="1" x14ac:dyDescent="0.3">
      <c r="B36" s="1">
        <v>35</v>
      </c>
      <c r="C36" s="4">
        <v>2016</v>
      </c>
      <c r="D36" s="9">
        <v>11</v>
      </c>
      <c r="E36" s="12">
        <v>1889.3368166109101</v>
      </c>
      <c r="F36" s="12">
        <v>1882.7712312518399</v>
      </c>
      <c r="G36" s="10"/>
      <c r="H36" s="1">
        <v>0</v>
      </c>
      <c r="I36" s="1">
        <f t="shared" si="0"/>
        <v>1882.7712312518402</v>
      </c>
      <c r="K36" s="1">
        <f>'T1'!C37</f>
        <v>1905.7084684304893</v>
      </c>
      <c r="L36" s="1">
        <f t="shared" si="4"/>
        <v>1.0034871923099757</v>
      </c>
      <c r="M36" s="1">
        <f t="shared" si="2"/>
        <v>1912.3540403466559</v>
      </c>
    </row>
    <row r="37" spans="2:13" ht="15.75" customHeight="1" x14ac:dyDescent="0.3">
      <c r="B37" s="1">
        <v>36</v>
      </c>
      <c r="C37" s="4">
        <v>2016</v>
      </c>
      <c r="D37" s="9">
        <v>12</v>
      </c>
      <c r="E37" s="12">
        <v>1881.7349440805101</v>
      </c>
      <c r="F37" s="12">
        <v>1914.17003798936</v>
      </c>
      <c r="G37" s="10"/>
      <c r="H37" s="1">
        <v>0</v>
      </c>
      <c r="I37" s="1">
        <f t="shared" si="0"/>
        <v>1914.17003798936</v>
      </c>
      <c r="K37" s="1">
        <f>'T1'!C38</f>
        <v>1892.2901846809796</v>
      </c>
      <c r="L37" s="1">
        <f t="shared" si="4"/>
        <v>0.98305527029201689</v>
      </c>
      <c r="M37" s="1">
        <f t="shared" si="2"/>
        <v>1860.2258389724909</v>
      </c>
    </row>
    <row r="38" spans="2:13" ht="15.75" customHeight="1" x14ac:dyDescent="0.3">
      <c r="B38" s="1">
        <v>37</v>
      </c>
      <c r="C38" s="4">
        <v>2017</v>
      </c>
      <c r="D38" s="9">
        <v>1</v>
      </c>
      <c r="E38" s="12">
        <v>1829.42552414184</v>
      </c>
      <c r="F38" s="12">
        <v>1883.87304510593</v>
      </c>
      <c r="G38" s="10"/>
      <c r="H38" s="1">
        <v>0</v>
      </c>
      <c r="I38" s="1">
        <f t="shared" si="0"/>
        <v>1883.8730451059303</v>
      </c>
      <c r="K38" s="1">
        <f>'T1'!C39</f>
        <v>1905.0898988663821</v>
      </c>
      <c r="L38" s="1">
        <f t="shared" si="4"/>
        <v>0.97109809437236727</v>
      </c>
      <c r="M38" s="1">
        <f t="shared" si="2"/>
        <v>1850.0291703971895</v>
      </c>
    </row>
    <row r="39" spans="2:13" ht="15.75" customHeight="1" x14ac:dyDescent="0.3">
      <c r="B39" s="1">
        <v>38</v>
      </c>
      <c r="C39" s="4">
        <v>2017</v>
      </c>
      <c r="D39" s="9">
        <v>2</v>
      </c>
      <c r="E39" s="12">
        <v>1827.98780615947</v>
      </c>
      <c r="F39" s="12">
        <v>1917.3208061563801</v>
      </c>
      <c r="G39" s="10"/>
      <c r="H39" s="1">
        <v>0</v>
      </c>
      <c r="I39" s="1">
        <f t="shared" si="0"/>
        <v>1917.3208061563803</v>
      </c>
      <c r="K39" s="1">
        <f>'T1'!C40</f>
        <v>1892.678039416518</v>
      </c>
      <c r="L39" s="1">
        <f t="shared" si="4"/>
        <v>0.95340737986565705</v>
      </c>
      <c r="M39" s="1">
        <f t="shared" si="2"/>
        <v>1804.4932104893712</v>
      </c>
    </row>
    <row r="40" spans="2:13" ht="15.75" customHeight="1" x14ac:dyDescent="0.3">
      <c r="B40" s="1">
        <v>39</v>
      </c>
      <c r="C40" s="4">
        <v>2017</v>
      </c>
      <c r="D40" s="9">
        <v>3</v>
      </c>
      <c r="E40" s="12">
        <v>1885.41416393635</v>
      </c>
      <c r="F40" s="12">
        <v>1897.9064821371801</v>
      </c>
      <c r="G40" s="10"/>
      <c r="H40" s="1">
        <v>0</v>
      </c>
      <c r="I40" s="1">
        <f t="shared" si="0"/>
        <v>1897.9064821371801</v>
      </c>
      <c r="K40" s="1">
        <f>'T1'!C41</f>
        <v>1907.0940579593375</v>
      </c>
      <c r="L40" s="1">
        <f t="shared" si="4"/>
        <v>0.99341784312430559</v>
      </c>
      <c r="M40" s="1">
        <f t="shared" si="2"/>
        <v>1894.5412656931446</v>
      </c>
    </row>
    <row r="41" spans="2:13" ht="15.75" customHeight="1" x14ac:dyDescent="0.3">
      <c r="B41" s="1">
        <v>40</v>
      </c>
      <c r="C41" s="4">
        <v>2017</v>
      </c>
      <c r="D41" s="9">
        <v>4</v>
      </c>
      <c r="E41" s="12">
        <v>1885.4627303053801</v>
      </c>
      <c r="F41" s="12">
        <v>1903.0564525110501</v>
      </c>
      <c r="G41" s="10"/>
      <c r="H41" s="1">
        <v>0</v>
      </c>
      <c r="I41" s="1">
        <f t="shared" si="0"/>
        <v>1903.0564525110503</v>
      </c>
      <c r="K41" s="1">
        <f>'T1'!C42</f>
        <v>1901.7193261033754</v>
      </c>
      <c r="L41" s="1">
        <f t="shared" si="4"/>
        <v>0.9907550182326631</v>
      </c>
      <c r="M41" s="1">
        <f t="shared" si="2"/>
        <v>1884.1379656069573</v>
      </c>
    </row>
    <row r="42" spans="2:13" ht="15.75" customHeight="1" x14ac:dyDescent="0.3">
      <c r="B42" s="1">
        <v>41</v>
      </c>
      <c r="C42" s="4">
        <v>2017</v>
      </c>
      <c r="D42" s="9">
        <v>5</v>
      </c>
      <c r="E42" s="12">
        <v>1879.3834170528</v>
      </c>
      <c r="F42" s="12">
        <v>1908.2690404241</v>
      </c>
      <c r="G42" s="10"/>
      <c r="H42" s="1">
        <v>0</v>
      </c>
      <c r="I42" s="1">
        <f t="shared" si="0"/>
        <v>1908.2690404241</v>
      </c>
      <c r="K42" s="1">
        <f>'T1'!C43</f>
        <v>1902.5015450518654</v>
      </c>
      <c r="L42" s="1">
        <f t="shared" si="4"/>
        <v>0.98486291882360288</v>
      </c>
      <c r="M42" s="1">
        <f t="shared" si="2"/>
        <v>1873.7032247261943</v>
      </c>
    </row>
    <row r="43" spans="2:13" ht="15.75" customHeight="1" x14ac:dyDescent="0.3">
      <c r="B43" s="1">
        <v>42</v>
      </c>
      <c r="C43" s="4">
        <v>2017</v>
      </c>
      <c r="D43" s="9">
        <v>6</v>
      </c>
      <c r="E43" s="12">
        <v>1983.9741570804299</v>
      </c>
      <c r="F43" s="12">
        <v>1931.3054373129</v>
      </c>
      <c r="G43" s="10"/>
      <c r="H43" s="1">
        <v>0</v>
      </c>
      <c r="I43" s="1">
        <f t="shared" si="0"/>
        <v>1931.3054373128998</v>
      </c>
      <c r="K43" s="1">
        <f>'T1'!C44</f>
        <v>1905.8755298446226</v>
      </c>
      <c r="L43" s="1">
        <f t="shared" si="4"/>
        <v>1.0272710461794241</v>
      </c>
      <c r="M43" s="1">
        <f t="shared" si="2"/>
        <v>1957.8507494312498</v>
      </c>
    </row>
    <row r="44" spans="2:13" ht="15.75" customHeight="1" x14ac:dyDescent="0.3">
      <c r="B44" s="1">
        <v>43</v>
      </c>
      <c r="C44" s="4">
        <v>2017</v>
      </c>
      <c r="D44" s="9">
        <v>7</v>
      </c>
      <c r="E44" s="12">
        <v>1916.1115924811299</v>
      </c>
      <c r="F44" s="12">
        <v>1953.69174943093</v>
      </c>
      <c r="G44" s="10"/>
      <c r="H44" s="1">
        <v>0</v>
      </c>
      <c r="I44" s="1">
        <f t="shared" si="0"/>
        <v>1953.69174943093</v>
      </c>
      <c r="K44" s="1">
        <f>'T1'!C45</f>
        <v>1920.7520257135648</v>
      </c>
      <c r="L44" s="1">
        <f t="shared" si="4"/>
        <v>0.98076454130456059</v>
      </c>
      <c r="M44" s="1">
        <f t="shared" si="2"/>
        <v>1883.8054794587699</v>
      </c>
    </row>
    <row r="45" spans="2:13" ht="15.75" customHeight="1" x14ac:dyDescent="0.3">
      <c r="B45" s="1">
        <v>44</v>
      </c>
      <c r="C45" s="4">
        <v>2017</v>
      </c>
      <c r="D45" s="9">
        <v>8</v>
      </c>
      <c r="E45" s="12">
        <v>1964.8387051895099</v>
      </c>
      <c r="F45" s="12">
        <v>1931.02890548291</v>
      </c>
      <c r="G45" s="10"/>
      <c r="H45" s="1">
        <v>0</v>
      </c>
      <c r="I45" s="1">
        <f t="shared" si="0"/>
        <v>1931.02890548291</v>
      </c>
      <c r="K45" s="1">
        <f>'T1'!C46</f>
        <v>1940.0217640882233</v>
      </c>
      <c r="L45" s="1">
        <f t="shared" si="4"/>
        <v>1.0175086968458122</v>
      </c>
      <c r="M45" s="1">
        <f t="shared" si="2"/>
        <v>1973.989017029922</v>
      </c>
    </row>
    <row r="46" spans="2:13" ht="15.75" customHeight="1" x14ac:dyDescent="0.3">
      <c r="B46" s="1">
        <v>45</v>
      </c>
      <c r="C46" s="4">
        <v>2017</v>
      </c>
      <c r="D46" s="9">
        <v>9</v>
      </c>
      <c r="E46" s="12">
        <v>2013.62592800428</v>
      </c>
      <c r="F46" s="12">
        <v>1931.5357621820301</v>
      </c>
      <c r="G46" s="10"/>
      <c r="H46" s="1">
        <v>0</v>
      </c>
      <c r="I46" s="1">
        <f t="shared" si="0"/>
        <v>1931.5357621820301</v>
      </c>
      <c r="K46" s="1">
        <f>'T1'!C47</f>
        <v>1934.760941804115</v>
      </c>
      <c r="L46" s="1">
        <f t="shared" si="4"/>
        <v>1.0424999461203435</v>
      </c>
      <c r="M46" s="1">
        <f t="shared" si="2"/>
        <v>2016.9881775865349</v>
      </c>
    </row>
    <row r="47" spans="2:13" ht="15.75" customHeight="1" x14ac:dyDescent="0.3">
      <c r="B47" s="1">
        <v>46</v>
      </c>
      <c r="C47" s="4">
        <v>2017</v>
      </c>
      <c r="D47" s="9">
        <v>10</v>
      </c>
      <c r="E47" s="12">
        <v>2061.49645859353</v>
      </c>
      <c r="F47" s="12">
        <v>1959.8357553435601</v>
      </c>
      <c r="G47" s="10"/>
      <c r="H47" s="1">
        <v>0</v>
      </c>
      <c r="I47" s="1">
        <f t="shared" si="0"/>
        <v>1959.8357553435601</v>
      </c>
      <c r="K47" s="1">
        <f>'T1'!C48</f>
        <v>1932.8742117251954</v>
      </c>
      <c r="L47" s="1">
        <f t="shared" si="4"/>
        <v>1.0518720525292937</v>
      </c>
      <c r="M47" s="1">
        <f t="shared" si="2"/>
        <v>2033.1363643683219</v>
      </c>
    </row>
    <row r="48" spans="2:13" ht="15.75" customHeight="1" x14ac:dyDescent="0.3">
      <c r="B48" s="1">
        <v>47</v>
      </c>
      <c r="C48" s="4">
        <v>2017</v>
      </c>
      <c r="D48" s="9">
        <v>11</v>
      </c>
      <c r="E48" s="12">
        <v>2012.5503608948</v>
      </c>
      <c r="F48" s="12">
        <v>2005.5565993443399</v>
      </c>
      <c r="G48" s="10"/>
      <c r="H48" s="1">
        <v>0</v>
      </c>
      <c r="I48" s="1">
        <f t="shared" si="0"/>
        <v>2005.5565993443399</v>
      </c>
      <c r="K48" s="1">
        <f>'T1'!C49</f>
        <v>1948.6467147419389</v>
      </c>
      <c r="L48" s="1">
        <f t="shared" si="4"/>
        <v>1.0034871923099757</v>
      </c>
      <c r="M48" s="1">
        <f t="shared" si="2"/>
        <v>1955.4420205804465</v>
      </c>
    </row>
    <row r="49" spans="2:13" ht="15.75" customHeight="1" x14ac:dyDescent="0.3">
      <c r="B49" s="1">
        <v>48</v>
      </c>
      <c r="C49" s="4">
        <v>2017</v>
      </c>
      <c r="D49" s="9">
        <v>12</v>
      </c>
      <c r="E49" s="12">
        <v>1961.7724573912301</v>
      </c>
      <c r="F49" s="12">
        <v>1995.58714212323</v>
      </c>
      <c r="G49" s="10"/>
      <c r="H49" s="1">
        <v>0</v>
      </c>
      <c r="I49" s="1">
        <f t="shared" si="0"/>
        <v>1995.5871421232298</v>
      </c>
      <c r="K49" s="1">
        <f>'T1'!C50</f>
        <v>1981.9389972343433</v>
      </c>
      <c r="L49" s="1">
        <f t="shared" si="4"/>
        <v>0.98305527029201689</v>
      </c>
      <c r="M49" s="1">
        <f t="shared" si="2"/>
        <v>1948.3555766284962</v>
      </c>
    </row>
    <row r="50" spans="2:13" ht="15.75" customHeight="1" x14ac:dyDescent="0.3">
      <c r="B50" s="1">
        <v>49</v>
      </c>
      <c r="C50" s="4">
        <v>2018</v>
      </c>
      <c r="D50" s="9">
        <v>1</v>
      </c>
      <c r="E50" s="12">
        <v>1937.69096887468</v>
      </c>
      <c r="F50" s="12">
        <v>1995.36069538581</v>
      </c>
      <c r="G50" s="10"/>
      <c r="H50" s="1">
        <v>0</v>
      </c>
      <c r="I50" s="1">
        <f t="shared" si="0"/>
        <v>1995.3606953858098</v>
      </c>
      <c r="K50" s="1">
        <f>'T1'!C51</f>
        <v>1989.9231619943419</v>
      </c>
      <c r="L50" s="1">
        <f t="shared" si="4"/>
        <v>0.97109809437236727</v>
      </c>
      <c r="M50" s="1">
        <f t="shared" si="2"/>
        <v>1932.4105905601409</v>
      </c>
    </row>
    <row r="51" spans="2:13" ht="15.75" customHeight="1" x14ac:dyDescent="0.3">
      <c r="B51" s="1">
        <v>50</v>
      </c>
      <c r="C51" s="4">
        <v>2018</v>
      </c>
      <c r="D51" s="9">
        <v>2</v>
      </c>
      <c r="E51" s="12">
        <v>1912.26851578744</v>
      </c>
      <c r="F51" s="12">
        <v>2005.72027883494</v>
      </c>
      <c r="G51" s="10"/>
      <c r="H51" s="1">
        <v>0</v>
      </c>
      <c r="I51" s="1">
        <f t="shared" si="0"/>
        <v>2005.72027883494</v>
      </c>
      <c r="K51" s="1">
        <f>'T1'!C52</f>
        <v>1993.1041190283506</v>
      </c>
      <c r="L51" s="1">
        <f t="shared" si="4"/>
        <v>0.95340737986565705</v>
      </c>
      <c r="M51" s="1">
        <f t="shared" si="2"/>
        <v>1900.2401759222685</v>
      </c>
    </row>
    <row r="52" spans="2:13" ht="15.75" customHeight="1" x14ac:dyDescent="0.3">
      <c r="B52" s="1">
        <v>51</v>
      </c>
      <c r="C52" s="4">
        <v>2018</v>
      </c>
      <c r="D52" s="9">
        <v>3</v>
      </c>
      <c r="E52" s="12">
        <v>2010.16769458766</v>
      </c>
      <c r="F52" s="12">
        <v>2023.4866008301899</v>
      </c>
      <c r="G52" s="10"/>
      <c r="H52" s="1">
        <v>0</v>
      </c>
      <c r="I52" s="1">
        <f t="shared" si="0"/>
        <v>2023.4866008301899</v>
      </c>
      <c r="K52" s="1">
        <f>'T1'!C53</f>
        <v>2000.4845725152054</v>
      </c>
      <c r="L52" s="1">
        <f t="shared" si="4"/>
        <v>0.99341784312430559</v>
      </c>
      <c r="M52" s="1">
        <f t="shared" si="2"/>
        <v>1987.3170692315039</v>
      </c>
    </row>
    <row r="53" spans="2:13" ht="15.75" customHeight="1" x14ac:dyDescent="0.3">
      <c r="B53" s="1">
        <v>52</v>
      </c>
      <c r="C53" s="4">
        <v>2018</v>
      </c>
      <c r="D53" s="9">
        <v>4</v>
      </c>
      <c r="E53" s="12">
        <v>1965.79773410093</v>
      </c>
      <c r="F53" s="12">
        <v>1984.1410822299699</v>
      </c>
      <c r="G53" s="10"/>
      <c r="H53" s="1">
        <v>0</v>
      </c>
      <c r="I53" s="1">
        <f t="shared" si="0"/>
        <v>1984.1410822299699</v>
      </c>
      <c r="K53" s="1">
        <f>'T1'!C54</f>
        <v>2013.9407590794713</v>
      </c>
      <c r="L53" s="1">
        <f t="shared" si="4"/>
        <v>0.9907550182326631</v>
      </c>
      <c r="M53" s="1">
        <f t="shared" si="2"/>
        <v>1995.3219134812848</v>
      </c>
    </row>
    <row r="54" spans="2:13" ht="15.75" customHeight="1" x14ac:dyDescent="0.3">
      <c r="B54" s="1">
        <v>53</v>
      </c>
      <c r="C54" s="4">
        <v>2018</v>
      </c>
      <c r="D54" s="9">
        <v>5</v>
      </c>
      <c r="E54" s="12">
        <v>1995.22025762666</v>
      </c>
      <c r="F54" s="12">
        <v>2025.8862624352901</v>
      </c>
      <c r="G54" s="10"/>
      <c r="H54" s="1">
        <v>0</v>
      </c>
      <c r="I54" s="1">
        <f t="shared" si="0"/>
        <v>2025.8862624352901</v>
      </c>
      <c r="K54" s="1">
        <f>'T1'!C55</f>
        <v>1996.507948122513</v>
      </c>
      <c r="L54" s="1">
        <f t="shared" si="4"/>
        <v>0.98486291882360288</v>
      </c>
      <c r="M54" s="1">
        <f t="shared" si="2"/>
        <v>1966.2866452424605</v>
      </c>
    </row>
    <row r="55" spans="2:13" ht="15.75" customHeight="1" x14ac:dyDescent="0.3">
      <c r="B55" s="1">
        <v>54</v>
      </c>
      <c r="C55" s="4">
        <v>2018</v>
      </c>
      <c r="D55" s="9">
        <v>6</v>
      </c>
      <c r="E55" s="12">
        <v>2080.98388015513</v>
      </c>
      <c r="F55" s="12">
        <v>2025.7398355522801</v>
      </c>
      <c r="G55" s="10"/>
      <c r="H55" s="1">
        <v>0</v>
      </c>
      <c r="I55" s="1">
        <f t="shared" si="0"/>
        <v>2025.7398355522798</v>
      </c>
      <c r="K55" s="1">
        <f>'T1'!C56</f>
        <v>2013.6942619954875</v>
      </c>
      <c r="L55" s="1">
        <f t="shared" si="4"/>
        <v>1.0272710461794241</v>
      </c>
      <c r="M55" s="1">
        <f t="shared" si="2"/>
        <v>2068.6098112056079</v>
      </c>
    </row>
    <row r="56" spans="2:13" ht="15.75" customHeight="1" x14ac:dyDescent="0.3">
      <c r="B56" s="1">
        <v>55</v>
      </c>
      <c r="C56" s="4">
        <v>2018</v>
      </c>
      <c r="D56" s="9">
        <v>7</v>
      </c>
      <c r="E56" s="12">
        <v>2005.9280310195099</v>
      </c>
      <c r="F56" s="12">
        <v>2045.26973247965</v>
      </c>
      <c r="G56" s="10"/>
      <c r="H56" s="1">
        <v>0</v>
      </c>
      <c r="I56" s="1">
        <f t="shared" si="0"/>
        <v>2045.26973247965</v>
      </c>
      <c r="K56" s="1">
        <f>'T1'!C57</f>
        <v>2020.7409225262109</v>
      </c>
      <c r="L56" s="1">
        <f t="shared" si="4"/>
        <v>0.98076454130456059</v>
      </c>
      <c r="M56" s="1">
        <f t="shared" si="2"/>
        <v>1981.8710439767738</v>
      </c>
    </row>
    <row r="57" spans="2:13" ht="15.75" customHeight="1" x14ac:dyDescent="0.3">
      <c r="B57" s="1">
        <v>56</v>
      </c>
      <c r="C57" s="4">
        <v>2018</v>
      </c>
      <c r="D57" s="9">
        <v>8</v>
      </c>
      <c r="E57" s="12">
        <v>2069.60221194114</v>
      </c>
      <c r="F57" s="12">
        <v>2033.9897028465</v>
      </c>
      <c r="G57" s="10"/>
      <c r="H57" s="1">
        <v>0</v>
      </c>
      <c r="I57" s="1">
        <f t="shared" si="0"/>
        <v>2033.9897028465</v>
      </c>
      <c r="K57" s="1">
        <f>'T1'!C58</f>
        <v>2035.0902763489726</v>
      </c>
      <c r="L57" s="1">
        <f t="shared" si="4"/>
        <v>1.0175086968458122</v>
      </c>
      <c r="M57" s="1">
        <f t="shared" si="2"/>
        <v>2070.7220550514271</v>
      </c>
    </row>
    <row r="58" spans="2:13" ht="15.75" customHeight="1" x14ac:dyDescent="0.3">
      <c r="B58" s="1">
        <v>57</v>
      </c>
      <c r="C58" s="4">
        <v>2018</v>
      </c>
      <c r="D58" s="9">
        <v>9</v>
      </c>
      <c r="E58" s="12">
        <v>2188.7851233780102</v>
      </c>
      <c r="F58" s="12">
        <v>2099.5541836942698</v>
      </c>
      <c r="G58" s="10"/>
      <c r="H58" s="1">
        <v>0</v>
      </c>
      <c r="I58" s="1">
        <f t="shared" si="0"/>
        <v>2099.5541836942698</v>
      </c>
      <c r="K58" s="1">
        <f>'T1'!C59</f>
        <v>2034.4464408500262</v>
      </c>
      <c r="L58" s="1">
        <f t="shared" si="4"/>
        <v>1.0424999461203435</v>
      </c>
      <c r="M58" s="1">
        <f t="shared" si="2"/>
        <v>2120.910304970877</v>
      </c>
    </row>
    <row r="59" spans="2:13" ht="15.75" customHeight="1" x14ac:dyDescent="0.3">
      <c r="B59" s="1">
        <v>58</v>
      </c>
      <c r="C59" s="4">
        <v>2018</v>
      </c>
      <c r="D59" s="9">
        <v>10</v>
      </c>
      <c r="E59" s="12">
        <v>2173.4344060889698</v>
      </c>
      <c r="F59" s="12">
        <v>2066.2535912640701</v>
      </c>
      <c r="G59" s="10"/>
      <c r="H59" s="1">
        <v>0</v>
      </c>
      <c r="I59" s="1">
        <f t="shared" si="0"/>
        <v>2066.2535912640701</v>
      </c>
      <c r="K59" s="1">
        <f>'T1'!C60</f>
        <v>2072.5344704139088</v>
      </c>
      <c r="L59" s="1">
        <f t="shared" si="4"/>
        <v>1.0518720525292937</v>
      </c>
      <c r="M59" s="1">
        <f t="shared" si="2"/>
        <v>2180.0410873319911</v>
      </c>
    </row>
    <row r="60" spans="2:13" ht="15.75" customHeight="1" x14ac:dyDescent="0.3">
      <c r="B60" s="1">
        <v>59</v>
      </c>
      <c r="C60" s="4">
        <v>2018</v>
      </c>
      <c r="D60" s="9">
        <v>11</v>
      </c>
      <c r="E60" s="12">
        <v>2094.6320537598599</v>
      </c>
      <c r="F60" s="12">
        <v>2087.35305224786</v>
      </c>
      <c r="G60" s="10"/>
      <c r="H60" s="1">
        <v>0</v>
      </c>
      <c r="I60" s="1">
        <f t="shared" si="0"/>
        <v>2087.35305224786</v>
      </c>
      <c r="K60" s="1">
        <f>'T1'!C61</f>
        <v>2068.8601561112532</v>
      </c>
      <c r="L60" s="1">
        <f t="shared" si="4"/>
        <v>1.0034871923099757</v>
      </c>
      <c r="M60" s="1">
        <f t="shared" si="2"/>
        <v>2076.0746693380597</v>
      </c>
    </row>
    <row r="61" spans="2:13" ht="15.75" customHeight="1" x14ac:dyDescent="0.3">
      <c r="B61" s="1">
        <v>60</v>
      </c>
      <c r="C61" s="4">
        <v>2018</v>
      </c>
      <c r="D61" s="9">
        <v>12</v>
      </c>
      <c r="E61" s="12">
        <v>2064.4244733813398</v>
      </c>
      <c r="F61" s="12">
        <v>2100.0085506566702</v>
      </c>
      <c r="G61" s="10"/>
      <c r="H61" s="1">
        <v>0</v>
      </c>
      <c r="I61" s="1">
        <f t="shared" si="0"/>
        <v>2100.0085506566702</v>
      </c>
      <c r="K61" s="1">
        <f>'T1'!C62</f>
        <v>2079.6785003511682</v>
      </c>
      <c r="L61" s="1">
        <f t="shared" si="4"/>
        <v>0.98305527029201689</v>
      </c>
      <c r="M61" s="1">
        <f t="shared" si="2"/>
        <v>2044.438910283214</v>
      </c>
    </row>
    <row r="62" spans="2:13" ht="15.75" customHeight="1" x14ac:dyDescent="0.3">
      <c r="B62" s="1">
        <v>61</v>
      </c>
      <c r="C62" s="4">
        <v>2019</v>
      </c>
      <c r="D62" s="9">
        <v>1</v>
      </c>
      <c r="E62" s="12">
        <v>2098.7765078397601</v>
      </c>
      <c r="F62" s="12">
        <v>2161.2404761191801</v>
      </c>
      <c r="G62" s="10"/>
      <c r="H62" s="1">
        <v>0</v>
      </c>
      <c r="I62" s="1">
        <f t="shared" si="0"/>
        <v>2161.2404761191801</v>
      </c>
      <c r="K62" s="1">
        <f>'T1'!C63</f>
        <v>2091.5715797798866</v>
      </c>
      <c r="L62" s="1">
        <f t="shared" si="4"/>
        <v>0.97109809437236727</v>
      </c>
      <c r="M62" s="1">
        <f t="shared" si="2"/>
        <v>2031.1211753676496</v>
      </c>
    </row>
    <row r="63" spans="2:13" ht="15.75" customHeight="1" x14ac:dyDescent="0.3">
      <c r="B63" s="1">
        <v>62</v>
      </c>
      <c r="C63" s="4">
        <v>2019</v>
      </c>
      <c r="D63" s="9">
        <v>2</v>
      </c>
      <c r="E63" s="12">
        <v>2002.1041313938999</v>
      </c>
      <c r="F63" s="12">
        <v>2099.9461234252299</v>
      </c>
      <c r="G63" s="10"/>
      <c r="H63" s="1">
        <v>0</v>
      </c>
      <c r="I63" s="1">
        <f t="shared" si="0"/>
        <v>2099.9461234252299</v>
      </c>
      <c r="K63" s="1">
        <f>'T1'!C64</f>
        <v>2132.3278841383735</v>
      </c>
      <c r="L63" s="1">
        <f t="shared" si="4"/>
        <v>0.95340737986565705</v>
      </c>
      <c r="M63" s="1">
        <f t="shared" si="2"/>
        <v>2032.977141030847</v>
      </c>
    </row>
    <row r="64" spans="2:13" ht="15.75" customHeight="1" x14ac:dyDescent="0.3">
      <c r="B64" s="1">
        <v>63</v>
      </c>
      <c r="C64" s="4">
        <v>2019</v>
      </c>
      <c r="D64" s="9">
        <v>3</v>
      </c>
      <c r="E64" s="12">
        <v>2120.0819032596501</v>
      </c>
      <c r="F64" s="12">
        <v>2134.1290756284202</v>
      </c>
      <c r="G64" s="10"/>
      <c r="H64" s="1">
        <v>0</v>
      </c>
      <c r="I64" s="1">
        <f t="shared" si="0"/>
        <v>2134.1290756284202</v>
      </c>
      <c r="K64" s="1">
        <f>'T1'!C65</f>
        <v>2113.3845541211845</v>
      </c>
      <c r="L64" s="1">
        <f t="shared" si="4"/>
        <v>0.99341784312430559</v>
      </c>
      <c r="M64" s="1">
        <f t="shared" si="2"/>
        <v>2099.4739254472893</v>
      </c>
    </row>
    <row r="65" spans="1:13" ht="15.75" customHeight="1" x14ac:dyDescent="0.3">
      <c r="B65" s="1">
        <v>64</v>
      </c>
      <c r="C65" s="4">
        <v>2019</v>
      </c>
      <c r="D65" s="9">
        <v>4</v>
      </c>
      <c r="E65" s="12">
        <v>2097.5848496745898</v>
      </c>
      <c r="F65" s="12">
        <v>2117.15793619326</v>
      </c>
      <c r="G65" s="10"/>
      <c r="H65" s="1">
        <v>0</v>
      </c>
      <c r="I65" s="1">
        <f t="shared" si="0"/>
        <v>2117.15793619326</v>
      </c>
      <c r="K65" s="1">
        <f>'T1'!C66</f>
        <v>2125.5200992029177</v>
      </c>
      <c r="L65" s="1">
        <f t="shared" si="4"/>
        <v>0.9907550182326631</v>
      </c>
      <c r="M65" s="1">
        <f t="shared" si="2"/>
        <v>2105.8697046396787</v>
      </c>
    </row>
    <row r="66" spans="1:13" ht="15.75" customHeight="1" x14ac:dyDescent="0.3">
      <c r="B66" s="1">
        <v>65</v>
      </c>
      <c r="C66" s="4">
        <v>2019</v>
      </c>
      <c r="D66" s="9">
        <v>5</v>
      </c>
      <c r="E66" s="12">
        <v>2082.3069347750502</v>
      </c>
      <c r="F66" s="12">
        <v>2114.3114386541401</v>
      </c>
      <c r="G66" s="10"/>
      <c r="H66" s="1">
        <v>0</v>
      </c>
      <c r="I66" s="1">
        <f t="shared" si="0"/>
        <v>2114.3114386541401</v>
      </c>
      <c r="K66" s="1">
        <f>'T1'!C67</f>
        <v>2120.6282338422679</v>
      </c>
      <c r="L66" s="1">
        <f t="shared" si="4"/>
        <v>0.98486291882360288</v>
      </c>
      <c r="M66" s="1">
        <f t="shared" si="2"/>
        <v>2088.5281121216381</v>
      </c>
    </row>
    <row r="67" spans="1:13" ht="15.75" customHeight="1" x14ac:dyDescent="0.3">
      <c r="B67" s="1">
        <v>66</v>
      </c>
      <c r="C67" s="4">
        <v>2019</v>
      </c>
      <c r="D67" s="9">
        <v>6</v>
      </c>
      <c r="E67" s="12">
        <v>2164.7920329445301</v>
      </c>
      <c r="F67" s="12">
        <v>2107.3231266428802</v>
      </c>
      <c r="G67" s="10"/>
      <c r="H67" s="1">
        <v>0</v>
      </c>
      <c r="I67" s="1">
        <f t="shared" si="0"/>
        <v>2107.3231266428802</v>
      </c>
      <c r="K67" s="1">
        <f>'T1'!C68</f>
        <v>2116.9329086572134</v>
      </c>
      <c r="L67" s="1">
        <f t="shared" si="4"/>
        <v>1.0272710461794241</v>
      </c>
      <c r="M67" s="1">
        <f t="shared" si="2"/>
        <v>2174.663883767947</v>
      </c>
    </row>
    <row r="68" spans="1:13" ht="15.75" customHeight="1" x14ac:dyDescent="0.3">
      <c r="B68" s="1">
        <v>67</v>
      </c>
      <c r="C68" s="4">
        <v>2019</v>
      </c>
      <c r="D68" s="9">
        <v>7</v>
      </c>
      <c r="E68" s="12">
        <v>2105.29478451658</v>
      </c>
      <c r="F68" s="12">
        <v>2146.5853381243001</v>
      </c>
      <c r="G68" s="10"/>
      <c r="H68" s="1">
        <v>0</v>
      </c>
      <c r="I68" s="1">
        <f t="shared" si="0"/>
        <v>2146.5853381243001</v>
      </c>
      <c r="K68" s="1">
        <f>'T1'!C69</f>
        <v>2111.3111861788284</v>
      </c>
      <c r="L68" s="1">
        <f t="shared" si="4"/>
        <v>0.98076454130456059</v>
      </c>
      <c r="M68" s="1">
        <f t="shared" si="2"/>
        <v>2070.6991470638663</v>
      </c>
    </row>
    <row r="69" spans="1:13" ht="15.75" customHeight="1" x14ac:dyDescent="0.3">
      <c r="B69" s="1">
        <v>68</v>
      </c>
      <c r="C69" s="4">
        <v>2019</v>
      </c>
      <c r="D69" s="9">
        <v>8</v>
      </c>
      <c r="E69" s="12">
        <v>2174.1450141406099</v>
      </c>
      <c r="F69" s="12">
        <v>2136.7335934132798</v>
      </c>
      <c r="G69" s="10"/>
      <c r="H69" s="1">
        <v>0</v>
      </c>
      <c r="I69" s="1">
        <f t="shared" si="0"/>
        <v>2136.7335934132798</v>
      </c>
      <c r="K69" s="1">
        <f>'T1'!C70</f>
        <v>2131.9465650669295</v>
      </c>
      <c r="L69" s="1">
        <f t="shared" si="4"/>
        <v>1.0175086968458122</v>
      </c>
      <c r="M69" s="1">
        <f t="shared" si="2"/>
        <v>2169.274171166157</v>
      </c>
    </row>
    <row r="70" spans="1:13" ht="15.75" customHeight="1" x14ac:dyDescent="0.3">
      <c r="B70" s="1">
        <v>69</v>
      </c>
      <c r="C70" s="4">
        <v>2019</v>
      </c>
      <c r="D70" s="9">
        <v>9</v>
      </c>
      <c r="E70" s="12">
        <v>2149.3502808486401</v>
      </c>
      <c r="F70" s="12">
        <v>2061.7269946607098</v>
      </c>
      <c r="G70" s="10"/>
      <c r="H70" s="1">
        <v>0</v>
      </c>
      <c r="I70" s="1">
        <f t="shared" si="0"/>
        <v>2061.7269946607098</v>
      </c>
      <c r="K70" s="1">
        <f>'T1'!C71</f>
        <v>2134.7469766495442</v>
      </c>
      <c r="L70" s="1">
        <f t="shared" si="4"/>
        <v>1.0424999461203435</v>
      </c>
      <c r="M70" s="1">
        <f t="shared" si="2"/>
        <v>2225.4736081377159</v>
      </c>
    </row>
    <row r="71" spans="1:13" ht="15.75" customHeight="1" x14ac:dyDescent="0.3">
      <c r="B71" s="1">
        <v>70</v>
      </c>
      <c r="C71" s="4">
        <v>2019</v>
      </c>
      <c r="D71" s="9">
        <v>10</v>
      </c>
      <c r="E71" s="12">
        <v>2168.4803323847</v>
      </c>
      <c r="F71" s="12">
        <v>2061.5438229112001</v>
      </c>
      <c r="G71" s="10"/>
      <c r="H71" s="1">
        <v>0</v>
      </c>
      <c r="I71" s="1">
        <f t="shared" si="0"/>
        <v>2061.5438229112001</v>
      </c>
      <c r="K71" s="1">
        <f>'T1'!C72</f>
        <v>2092.0302871860763</v>
      </c>
      <c r="L71" s="1">
        <f t="shared" si="4"/>
        <v>1.0518720525292937</v>
      </c>
      <c r="M71" s="1">
        <f t="shared" si="2"/>
        <v>2200.548192135866</v>
      </c>
    </row>
    <row r="72" spans="1:13" ht="15.75" customHeight="1" x14ac:dyDescent="0.3">
      <c r="B72" s="1">
        <v>71</v>
      </c>
      <c r="C72" s="4">
        <v>2019</v>
      </c>
      <c r="D72" s="9">
        <v>11</v>
      </c>
      <c r="E72" s="12">
        <v>2118.8096678331499</v>
      </c>
      <c r="F72" s="12">
        <v>2111.4466473216899</v>
      </c>
      <c r="G72" s="10"/>
      <c r="H72" s="1">
        <v>0</v>
      </c>
      <c r="I72" s="1">
        <f t="shared" si="0"/>
        <v>2111.4466473216899</v>
      </c>
      <c r="K72" s="1">
        <f>'T1'!C73</f>
        <v>2074.1957055852736</v>
      </c>
      <c r="L72" s="1">
        <f t="shared" si="4"/>
        <v>1.0034871923099757</v>
      </c>
      <c r="M72" s="1">
        <f t="shared" si="2"/>
        <v>2081.4288248991752</v>
      </c>
    </row>
    <row r="73" spans="1:13" ht="15.75" customHeight="1" x14ac:dyDescent="0.3">
      <c r="B73" s="1">
        <v>72</v>
      </c>
      <c r="C73" s="4">
        <v>2019</v>
      </c>
      <c r="D73" s="9">
        <v>12</v>
      </c>
      <c r="E73" s="12">
        <v>2062.8956958631302</v>
      </c>
      <c r="F73" s="12">
        <v>2098.4534219020502</v>
      </c>
      <c r="G73" s="10"/>
      <c r="H73" s="1">
        <v>0</v>
      </c>
      <c r="I73" s="1">
        <f t="shared" si="0"/>
        <v>2098.4534219020502</v>
      </c>
      <c r="K73" s="1">
        <f>'T1'!C74</f>
        <v>2095.987506501077</v>
      </c>
      <c r="L73" s="1">
        <f t="shared" si="4"/>
        <v>0.98305527029201689</v>
      </c>
      <c r="M73" s="1">
        <f t="shared" si="2"/>
        <v>2060.4715647321068</v>
      </c>
    </row>
    <row r="74" spans="1:13" ht="15.75" customHeight="1" x14ac:dyDescent="0.3">
      <c r="A74" s="1" t="s">
        <v>13</v>
      </c>
      <c r="B74" s="1">
        <v>73</v>
      </c>
      <c r="C74" s="4">
        <v>2020</v>
      </c>
      <c r="D74" s="9">
        <v>1</v>
      </c>
      <c r="E74" s="12">
        <v>2023.8620595984901</v>
      </c>
      <c r="F74" s="12">
        <v>2084.0964175782301</v>
      </c>
      <c r="G74" s="10"/>
      <c r="H74" s="9">
        <v>0</v>
      </c>
      <c r="I74" s="9">
        <f t="shared" si="0"/>
        <v>2084.0964175782301</v>
      </c>
      <c r="K74" s="1">
        <f>'T1'!C75</f>
        <v>2097.4300670106463</v>
      </c>
      <c r="L74" s="1">
        <f t="shared" si="4"/>
        <v>0.97109809437236727</v>
      </c>
      <c r="M74" s="1">
        <f t="shared" si="2"/>
        <v>2036.8103411533452</v>
      </c>
    </row>
    <row r="75" spans="1:13" ht="15.75" customHeight="1" x14ac:dyDescent="0.3">
      <c r="A75" s="1" t="s">
        <v>14</v>
      </c>
      <c r="B75" s="1">
        <v>74</v>
      </c>
      <c r="C75" s="4">
        <v>2020</v>
      </c>
      <c r="D75" s="9">
        <v>2</v>
      </c>
      <c r="E75" s="12">
        <v>2020.0866696135699</v>
      </c>
      <c r="F75" s="12">
        <v>2118.8074607710901</v>
      </c>
      <c r="G75" s="10"/>
      <c r="H75" s="12">
        <v>0</v>
      </c>
      <c r="I75" s="12">
        <f t="shared" si="0"/>
        <v>2118.8074607710901</v>
      </c>
      <c r="J75" s="10"/>
      <c r="K75" s="1">
        <f>'T1'!C76</f>
        <v>2089.6298820926827</v>
      </c>
      <c r="L75" s="1">
        <f t="shared" si="4"/>
        <v>0.95340737986565705</v>
      </c>
      <c r="M75" s="1">
        <f t="shared" si="2"/>
        <v>1992.2685507749666</v>
      </c>
    </row>
    <row r="76" spans="1:13" ht="15.75" customHeight="1" x14ac:dyDescent="0.3">
      <c r="A76" s="1" t="s">
        <v>15</v>
      </c>
      <c r="B76" s="1">
        <v>75</v>
      </c>
      <c r="C76" s="4">
        <v>2020</v>
      </c>
      <c r="D76" s="9">
        <v>3</v>
      </c>
      <c r="E76" s="12">
        <v>2095.6242525369998</v>
      </c>
      <c r="F76" s="12">
        <v>2109.50937416853</v>
      </c>
      <c r="G76" s="10"/>
      <c r="H76" s="12">
        <v>5</v>
      </c>
      <c r="I76" s="12">
        <f t="shared" si="0"/>
        <v>2009.0565468271716</v>
      </c>
      <c r="J76" s="10"/>
      <c r="K76" s="1">
        <f>'T1'!C77</f>
        <v>2106.6987656195511</v>
      </c>
      <c r="L76" s="1">
        <f t="shared" si="4"/>
        <v>0.99341784312430559</v>
      </c>
      <c r="M76" s="1">
        <f t="shared" si="2"/>
        <v>2092.8321438544112</v>
      </c>
    </row>
    <row r="77" spans="1:13" ht="15.75" customHeight="1" x14ac:dyDescent="0.3">
      <c r="A77" s="1" t="s">
        <v>16</v>
      </c>
      <c r="B77" s="1">
        <v>76</v>
      </c>
      <c r="C77" s="7">
        <v>2020</v>
      </c>
      <c r="D77" s="9">
        <v>4</v>
      </c>
      <c r="E77" s="12">
        <v>2159.6083439663398</v>
      </c>
      <c r="F77" s="12">
        <v>2179.7601871537399</v>
      </c>
      <c r="G77" s="10"/>
      <c r="H77" s="12">
        <v>10</v>
      </c>
      <c r="I77" s="12">
        <f t="shared" si="0"/>
        <v>1981.6001701397636</v>
      </c>
      <c r="J77" s="10"/>
      <c r="K77" s="5">
        <f>'T1'!C78</f>
        <v>2049.5780676260092</v>
      </c>
      <c r="L77" s="5">
        <f t="shared" si="4"/>
        <v>0.9907550182326631</v>
      </c>
      <c r="M77" s="1">
        <f t="shared" si="2"/>
        <v>2030.6297557600731</v>
      </c>
    </row>
    <row r="78" spans="1:13" ht="15.75" customHeight="1" x14ac:dyDescent="0.3">
      <c r="A78" s="8" t="s">
        <v>17</v>
      </c>
      <c r="B78" s="8">
        <v>77</v>
      </c>
      <c r="C78" s="4">
        <v>2020</v>
      </c>
      <c r="D78" s="8">
        <v>5</v>
      </c>
      <c r="E78" s="10"/>
      <c r="F78" s="10"/>
      <c r="G78" s="8"/>
      <c r="H78" s="10"/>
      <c r="I78" s="10"/>
      <c r="J78" s="8"/>
      <c r="K78" s="1">
        <f>'T1'!C79</f>
        <v>2009.8109975965554</v>
      </c>
      <c r="L78" s="1">
        <f t="shared" si="4"/>
        <v>0.98486291882360288</v>
      </c>
      <c r="M78" s="6">
        <f t="shared" si="2"/>
        <v>1979.3883253767206</v>
      </c>
    </row>
    <row r="79" spans="1:13" ht="15.75" customHeight="1" x14ac:dyDescent="0.3"/>
    <row r="80" spans="1:1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6" width="11.5546875" customWidth="1"/>
    <col min="7" max="26" width="8.6640625" customWidth="1"/>
  </cols>
  <sheetData>
    <row r="1" ht="12.75" customHeight="1" x14ac:dyDescent="0.3"/>
    <row r="2" ht="12.75" customHeight="1" x14ac:dyDescent="0.3"/>
    <row r="3" ht="12.75" customHeight="1" x14ac:dyDescent="0.3"/>
    <row r="4" ht="12.75" customHeight="1" x14ac:dyDescent="0.3"/>
    <row r="5" ht="12.75" customHeight="1" x14ac:dyDescent="0.3"/>
    <row r="6" ht="12.75" customHeight="1" x14ac:dyDescent="0.3"/>
    <row r="7" ht="12.75" customHeight="1" x14ac:dyDescent="0.3"/>
    <row r="8" ht="12.75" customHeight="1" x14ac:dyDescent="0.3"/>
    <row r="9" ht="12.75" customHeight="1" x14ac:dyDescent="0.3"/>
    <row r="10" ht="12.75" customHeight="1" x14ac:dyDescent="0.3"/>
    <row r="11" ht="12.75" customHeight="1" x14ac:dyDescent="0.3"/>
    <row r="12" ht="12.75" customHeight="1" x14ac:dyDescent="0.3"/>
    <row r="13" ht="12.75" customHeight="1" x14ac:dyDescent="0.3"/>
    <row r="14" ht="12.75" customHeight="1" x14ac:dyDescent="0.3"/>
    <row r="15" ht="12.75" customHeight="1" x14ac:dyDescent="0.3"/>
    <row r="1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8</v>
      </c>
      <c r="E1" s="1" t="s">
        <v>12</v>
      </c>
    </row>
    <row r="2" spans="1:5" ht="14.4" x14ac:dyDescent="0.3">
      <c r="A2" s="1" t="s">
        <v>18</v>
      </c>
      <c r="B2" s="1" t="s">
        <v>19</v>
      </c>
      <c r="C2" s="1" t="s">
        <v>20</v>
      </c>
      <c r="E2" s="1">
        <f>SES!J3</f>
        <v>0.58499999999999996</v>
      </c>
    </row>
    <row r="3" spans="1:5" ht="14.4" x14ac:dyDescent="0.3">
      <c r="A3" s="1">
        <v>1</v>
      </c>
      <c r="B3" s="1">
        <f>SES!I2</f>
        <v>1865.1928238838898</v>
      </c>
      <c r="C3" s="1">
        <f t="array" ref="C3">INDEX(LINEST(B3:B78),2)</f>
        <v>1809.6067792109318</v>
      </c>
    </row>
    <row r="4" spans="1:5" ht="14.4" x14ac:dyDescent="0.3">
      <c r="A4" s="1">
        <v>2</v>
      </c>
      <c r="B4" s="1">
        <f>SES!I3</f>
        <v>1848.5261155964899</v>
      </c>
      <c r="C4" s="1">
        <f t="shared" ref="C4:C79" si="0">$E$2*B3+(1-$E$2)*C3</f>
        <v>1842.1246153446123</v>
      </c>
    </row>
    <row r="5" spans="1:5" ht="14.4" x14ac:dyDescent="0.3">
      <c r="A5" s="1">
        <v>3</v>
      </c>
      <c r="B5" s="1">
        <f>SES!I4</f>
        <v>1864.9551526444</v>
      </c>
      <c r="C5" s="1">
        <f t="shared" si="0"/>
        <v>1845.8694929919607</v>
      </c>
    </row>
    <row r="6" spans="1:5" ht="14.4" x14ac:dyDescent="0.3">
      <c r="A6" s="1">
        <v>4</v>
      </c>
      <c r="B6" s="1">
        <f>SES!I5</f>
        <v>1848.5243747552399</v>
      </c>
      <c r="C6" s="1">
        <f t="shared" si="0"/>
        <v>1857.0346038886375</v>
      </c>
    </row>
    <row r="7" spans="1:5" ht="14.4" x14ac:dyDescent="0.3">
      <c r="A7" s="1">
        <v>5</v>
      </c>
      <c r="B7" s="1">
        <f>SES!I6</f>
        <v>1871.7941798614099</v>
      </c>
      <c r="C7" s="1">
        <f t="shared" si="0"/>
        <v>1852.0561198456001</v>
      </c>
    </row>
    <row r="8" spans="1:5" ht="14.4" x14ac:dyDescent="0.3">
      <c r="A8" s="1">
        <v>6</v>
      </c>
      <c r="B8" s="1">
        <f>SES!I7</f>
        <v>1869.55548182079</v>
      </c>
      <c r="C8" s="1">
        <f t="shared" si="0"/>
        <v>1863.6028849548488</v>
      </c>
    </row>
    <row r="9" spans="1:5" ht="14.4" x14ac:dyDescent="0.3">
      <c r="A9" s="1">
        <v>7</v>
      </c>
      <c r="B9" s="1">
        <f>SES!I8</f>
        <v>1849.7552465835297</v>
      </c>
      <c r="C9" s="1">
        <f t="shared" si="0"/>
        <v>1867.0851541214242</v>
      </c>
    </row>
    <row r="10" spans="1:5" ht="14.4" x14ac:dyDescent="0.3">
      <c r="A10" s="1">
        <v>8</v>
      </c>
      <c r="B10" s="1">
        <f>SES!I9</f>
        <v>1823.11399774706</v>
      </c>
      <c r="C10" s="1">
        <f t="shared" si="0"/>
        <v>1856.947158211756</v>
      </c>
    </row>
    <row r="11" spans="1:5" ht="14.4" x14ac:dyDescent="0.3">
      <c r="A11" s="1">
        <v>9</v>
      </c>
      <c r="B11" s="1">
        <f>SES!I10</f>
        <v>1855.2791147524999</v>
      </c>
      <c r="C11" s="1">
        <f t="shared" si="0"/>
        <v>1837.1547593399089</v>
      </c>
    </row>
    <row r="12" spans="1:5" ht="14.4" x14ac:dyDescent="0.3">
      <c r="A12" s="1">
        <v>10</v>
      </c>
      <c r="B12" s="1">
        <f>SES!I11</f>
        <v>1897.7326400120401</v>
      </c>
      <c r="C12" s="1">
        <f t="shared" si="0"/>
        <v>1847.7575072562745</v>
      </c>
    </row>
    <row r="13" spans="1:5" ht="14.4" x14ac:dyDescent="0.3">
      <c r="A13" s="1">
        <v>11</v>
      </c>
      <c r="B13" s="1">
        <f>SES!I12</f>
        <v>1887.44897804781</v>
      </c>
      <c r="C13" s="1">
        <f t="shared" si="0"/>
        <v>1876.9929599183974</v>
      </c>
    </row>
    <row r="14" spans="1:5" ht="14.4" x14ac:dyDescent="0.3">
      <c r="A14" s="1">
        <v>12</v>
      </c>
      <c r="B14" s="1">
        <f>SES!I13</f>
        <v>1854.0557442600502</v>
      </c>
      <c r="C14" s="1">
        <f t="shared" si="0"/>
        <v>1883.1097305241037</v>
      </c>
    </row>
    <row r="15" spans="1:5" ht="14.4" x14ac:dyDescent="0.3">
      <c r="A15" s="1">
        <v>13</v>
      </c>
      <c r="B15" s="1">
        <f>SES!I14</f>
        <v>1887.6058169544799</v>
      </c>
      <c r="C15" s="1">
        <f t="shared" si="0"/>
        <v>1866.1131485596325</v>
      </c>
    </row>
    <row r="16" spans="1:5" ht="14.4" x14ac:dyDescent="0.3">
      <c r="A16" s="1">
        <v>14</v>
      </c>
      <c r="B16" s="1">
        <f>SES!I15</f>
        <v>1881.2706942632999</v>
      </c>
      <c r="C16" s="1">
        <f t="shared" si="0"/>
        <v>1878.6863595706182</v>
      </c>
    </row>
    <row r="17" spans="1:3" ht="14.4" x14ac:dyDescent="0.3">
      <c r="A17" s="1">
        <v>15</v>
      </c>
      <c r="B17" s="1">
        <f>SES!I16</f>
        <v>1862.09348148755</v>
      </c>
      <c r="C17" s="1">
        <f t="shared" si="0"/>
        <v>1880.1981953658369</v>
      </c>
    </row>
    <row r="18" spans="1:3" ht="14.4" x14ac:dyDescent="0.3">
      <c r="A18" s="1">
        <v>16</v>
      </c>
      <c r="B18" s="1">
        <f>SES!I17</f>
        <v>1895.4993388640901</v>
      </c>
      <c r="C18" s="1">
        <f t="shared" si="0"/>
        <v>1869.606937747039</v>
      </c>
    </row>
    <row r="19" spans="1:3" ht="14.4" x14ac:dyDescent="0.3">
      <c r="A19" s="1">
        <v>17</v>
      </c>
      <c r="B19" s="1">
        <f>SES!I18</f>
        <v>1886.9266307176097</v>
      </c>
      <c r="C19" s="1">
        <f t="shared" si="0"/>
        <v>1884.7539924005137</v>
      </c>
    </row>
    <row r="20" spans="1:3" ht="14.4" x14ac:dyDescent="0.3">
      <c r="A20" s="1">
        <v>18</v>
      </c>
      <c r="B20" s="1">
        <f>SES!I19</f>
        <v>1901.2792400322598</v>
      </c>
      <c r="C20" s="1">
        <f t="shared" si="0"/>
        <v>1886.0249858160148</v>
      </c>
    </row>
    <row r="21" spans="1:3" ht="15.75" customHeight="1" x14ac:dyDescent="0.3">
      <c r="A21" s="1">
        <v>19</v>
      </c>
      <c r="B21" s="1">
        <f>SES!I20</f>
        <v>1882.4320138226099</v>
      </c>
      <c r="C21" s="1">
        <f t="shared" si="0"/>
        <v>1894.9487245325181</v>
      </c>
    </row>
    <row r="22" spans="1:3" ht="15.75" customHeight="1" x14ac:dyDescent="0.3">
      <c r="A22" s="1">
        <v>20</v>
      </c>
      <c r="B22" s="1">
        <f>SES!I21</f>
        <v>1919.2971941567102</v>
      </c>
      <c r="C22" s="1">
        <f t="shared" si="0"/>
        <v>1887.6264487672217</v>
      </c>
    </row>
    <row r="23" spans="1:3" ht="15.75" customHeight="1" x14ac:dyDescent="0.3">
      <c r="A23" s="1">
        <v>21</v>
      </c>
      <c r="B23" s="1">
        <f>SES!I22</f>
        <v>1908.6361913095602</v>
      </c>
      <c r="C23" s="1">
        <f t="shared" si="0"/>
        <v>1906.1538348200725</v>
      </c>
    </row>
    <row r="24" spans="1:3" ht="15.75" customHeight="1" x14ac:dyDescent="0.3">
      <c r="A24" s="1">
        <v>22</v>
      </c>
      <c r="B24" s="1">
        <f>SES!I23</f>
        <v>1895.3037068190099</v>
      </c>
      <c r="C24" s="1">
        <f t="shared" si="0"/>
        <v>1907.6060133664228</v>
      </c>
    </row>
    <row r="25" spans="1:3" ht="15.75" customHeight="1" x14ac:dyDescent="0.3">
      <c r="A25" s="1">
        <v>23</v>
      </c>
      <c r="B25" s="1">
        <f>SES!I24</f>
        <v>1849.9550270212801</v>
      </c>
      <c r="C25" s="1">
        <f t="shared" si="0"/>
        <v>1900.4091640361862</v>
      </c>
    </row>
    <row r="26" spans="1:3" ht="15.75" customHeight="1" x14ac:dyDescent="0.3">
      <c r="A26" s="1">
        <v>24</v>
      </c>
      <c r="B26" s="1">
        <f>SES!I25</f>
        <v>1844.00818085272</v>
      </c>
      <c r="C26" s="1">
        <f t="shared" si="0"/>
        <v>1870.8934938824661</v>
      </c>
    </row>
    <row r="27" spans="1:3" ht="15.75" customHeight="1" x14ac:dyDescent="0.3">
      <c r="A27" s="1">
        <v>25</v>
      </c>
      <c r="B27" s="1">
        <f>SES!I26</f>
        <v>1868.1267948944101</v>
      </c>
      <c r="C27" s="1">
        <f t="shared" si="0"/>
        <v>1855.1655857600647</v>
      </c>
    </row>
    <row r="28" spans="1:3" ht="15.75" customHeight="1" x14ac:dyDescent="0.3">
      <c r="A28" s="1">
        <v>26</v>
      </c>
      <c r="B28" s="1">
        <f>SES!I27</f>
        <v>1863.4305541920799</v>
      </c>
      <c r="C28" s="1">
        <f t="shared" si="0"/>
        <v>1862.7478931036567</v>
      </c>
    </row>
    <row r="29" spans="1:3" ht="15.75" customHeight="1" x14ac:dyDescent="0.3">
      <c r="A29" s="1">
        <v>27</v>
      </c>
      <c r="B29" s="1">
        <f>SES!I28</f>
        <v>1886.9368390044499</v>
      </c>
      <c r="C29" s="1">
        <f t="shared" si="0"/>
        <v>1863.1472498403843</v>
      </c>
    </row>
    <row r="30" spans="1:3" ht="15.75" customHeight="1" x14ac:dyDescent="0.3">
      <c r="A30" s="1">
        <v>28</v>
      </c>
      <c r="B30" s="1">
        <f>SES!I29</f>
        <v>1892.62309501513</v>
      </c>
      <c r="C30" s="1">
        <f t="shared" si="0"/>
        <v>1877.0641595013626</v>
      </c>
    </row>
    <row r="31" spans="1:3" ht="15.75" customHeight="1" x14ac:dyDescent="0.3">
      <c r="A31" s="1">
        <v>29</v>
      </c>
      <c r="B31" s="1">
        <f>SES!I30</f>
        <v>1932.81215938939</v>
      </c>
      <c r="C31" s="1">
        <f t="shared" si="0"/>
        <v>1886.1661367769166</v>
      </c>
    </row>
    <row r="32" spans="1:3" ht="15.75" customHeight="1" x14ac:dyDescent="0.3">
      <c r="A32" s="1">
        <v>30</v>
      </c>
      <c r="B32" s="1">
        <f>SES!I31</f>
        <v>1896.9657056360902</v>
      </c>
      <c r="C32" s="1">
        <f t="shared" si="0"/>
        <v>1913.4540600052135</v>
      </c>
    </row>
    <row r="33" spans="1:3" ht="15.75" customHeight="1" x14ac:dyDescent="0.3">
      <c r="A33" s="1">
        <v>31</v>
      </c>
      <c r="B33" s="1">
        <f>SES!I32</f>
        <v>1886.0437513328702</v>
      </c>
      <c r="C33" s="1">
        <f t="shared" si="0"/>
        <v>1903.8083726992763</v>
      </c>
    </row>
    <row r="34" spans="1:3" ht="15.75" customHeight="1" x14ac:dyDescent="0.3">
      <c r="A34" s="1">
        <v>32</v>
      </c>
      <c r="B34" s="1">
        <f>SES!I33</f>
        <v>1910.0218443125002</v>
      </c>
      <c r="C34" s="1">
        <f t="shared" si="0"/>
        <v>1893.4160691999286</v>
      </c>
    </row>
    <row r="35" spans="1:3" ht="15.75" customHeight="1" x14ac:dyDescent="0.3">
      <c r="A35" s="1">
        <v>33</v>
      </c>
      <c r="B35" s="1">
        <f>SES!I34</f>
        <v>1909.5671687217</v>
      </c>
      <c r="C35" s="1">
        <f t="shared" si="0"/>
        <v>1903.1304476407831</v>
      </c>
    </row>
    <row r="36" spans="1:3" ht="15.75" customHeight="1" x14ac:dyDescent="0.3">
      <c r="A36" s="1">
        <v>34</v>
      </c>
      <c r="B36" s="1">
        <f>SES!I35</f>
        <v>1904.8660815369999</v>
      </c>
      <c r="C36" s="1">
        <f t="shared" si="0"/>
        <v>1906.8959294731194</v>
      </c>
    </row>
    <row r="37" spans="1:3" ht="15.75" customHeight="1" x14ac:dyDescent="0.3">
      <c r="A37" s="1">
        <v>35</v>
      </c>
      <c r="B37" s="1">
        <f>SES!I36</f>
        <v>1882.7712312518402</v>
      </c>
      <c r="C37" s="1">
        <f t="shared" si="0"/>
        <v>1905.7084684304893</v>
      </c>
    </row>
    <row r="38" spans="1:3" ht="15.75" customHeight="1" x14ac:dyDescent="0.3">
      <c r="A38" s="1">
        <v>36</v>
      </c>
      <c r="B38" s="1">
        <f>SES!I37</f>
        <v>1914.17003798936</v>
      </c>
      <c r="C38" s="1">
        <f t="shared" si="0"/>
        <v>1892.2901846809796</v>
      </c>
    </row>
    <row r="39" spans="1:3" ht="15.75" customHeight="1" x14ac:dyDescent="0.3">
      <c r="A39" s="1">
        <v>37</v>
      </c>
      <c r="B39" s="1">
        <f>SES!I38</f>
        <v>1883.8730451059303</v>
      </c>
      <c r="C39" s="1">
        <f t="shared" si="0"/>
        <v>1905.0898988663821</v>
      </c>
    </row>
    <row r="40" spans="1:3" ht="15.75" customHeight="1" x14ac:dyDescent="0.3">
      <c r="A40" s="1">
        <v>38</v>
      </c>
      <c r="B40" s="1">
        <f>SES!I39</f>
        <v>1917.3208061563803</v>
      </c>
      <c r="C40" s="1">
        <f t="shared" si="0"/>
        <v>1892.678039416518</v>
      </c>
    </row>
    <row r="41" spans="1:3" ht="15.75" customHeight="1" x14ac:dyDescent="0.3">
      <c r="A41" s="1">
        <v>39</v>
      </c>
      <c r="B41" s="1">
        <f>SES!I40</f>
        <v>1897.9064821371801</v>
      </c>
      <c r="C41" s="1">
        <f t="shared" si="0"/>
        <v>1907.0940579593375</v>
      </c>
    </row>
    <row r="42" spans="1:3" ht="15.75" customHeight="1" x14ac:dyDescent="0.3">
      <c r="A42" s="1">
        <v>40</v>
      </c>
      <c r="B42" s="1">
        <f>SES!I41</f>
        <v>1903.0564525110503</v>
      </c>
      <c r="C42" s="1">
        <f t="shared" si="0"/>
        <v>1901.7193261033754</v>
      </c>
    </row>
    <row r="43" spans="1:3" ht="15.75" customHeight="1" x14ac:dyDescent="0.3">
      <c r="A43" s="1">
        <v>41</v>
      </c>
      <c r="B43" s="1">
        <f>SES!I42</f>
        <v>1908.2690404241</v>
      </c>
      <c r="C43" s="1">
        <f t="shared" si="0"/>
        <v>1902.5015450518654</v>
      </c>
    </row>
    <row r="44" spans="1:3" ht="15.75" customHeight="1" x14ac:dyDescent="0.3">
      <c r="A44" s="1">
        <v>42</v>
      </c>
      <c r="B44" s="1">
        <f>SES!I43</f>
        <v>1931.3054373128998</v>
      </c>
      <c r="C44" s="1">
        <f t="shared" si="0"/>
        <v>1905.8755298446226</v>
      </c>
    </row>
    <row r="45" spans="1:3" ht="15.75" customHeight="1" x14ac:dyDescent="0.3">
      <c r="A45" s="1">
        <v>43</v>
      </c>
      <c r="B45" s="1">
        <f>SES!I44</f>
        <v>1953.69174943093</v>
      </c>
      <c r="C45" s="1">
        <f t="shared" si="0"/>
        <v>1920.7520257135648</v>
      </c>
    </row>
    <row r="46" spans="1:3" ht="15.75" customHeight="1" x14ac:dyDescent="0.3">
      <c r="A46" s="1">
        <v>44</v>
      </c>
      <c r="B46" s="1">
        <f>SES!I45</f>
        <v>1931.02890548291</v>
      </c>
      <c r="C46" s="1">
        <f t="shared" si="0"/>
        <v>1940.0217640882233</v>
      </c>
    </row>
    <row r="47" spans="1:3" ht="15.75" customHeight="1" x14ac:dyDescent="0.3">
      <c r="A47" s="1">
        <v>45</v>
      </c>
      <c r="B47" s="1">
        <f>SES!I46</f>
        <v>1931.5357621820301</v>
      </c>
      <c r="C47" s="1">
        <f t="shared" si="0"/>
        <v>1934.760941804115</v>
      </c>
    </row>
    <row r="48" spans="1:3" ht="15.75" customHeight="1" x14ac:dyDescent="0.3">
      <c r="A48" s="1">
        <v>46</v>
      </c>
      <c r="B48" s="1">
        <f>SES!I47</f>
        <v>1959.8357553435601</v>
      </c>
      <c r="C48" s="1">
        <f t="shared" si="0"/>
        <v>1932.8742117251954</v>
      </c>
    </row>
    <row r="49" spans="1:3" ht="15.75" customHeight="1" x14ac:dyDescent="0.3">
      <c r="A49" s="1">
        <v>47</v>
      </c>
      <c r="B49" s="1">
        <f>SES!I48</f>
        <v>2005.5565993443399</v>
      </c>
      <c r="C49" s="1">
        <f t="shared" si="0"/>
        <v>1948.6467147419389</v>
      </c>
    </row>
    <row r="50" spans="1:3" ht="15.75" customHeight="1" x14ac:dyDescent="0.3">
      <c r="A50" s="1">
        <v>48</v>
      </c>
      <c r="B50" s="1">
        <f>SES!I49</f>
        <v>1995.5871421232298</v>
      </c>
      <c r="C50" s="1">
        <f t="shared" si="0"/>
        <v>1981.9389972343433</v>
      </c>
    </row>
    <row r="51" spans="1:3" ht="15.75" customHeight="1" x14ac:dyDescent="0.3">
      <c r="A51" s="1">
        <v>49</v>
      </c>
      <c r="B51" s="1">
        <f>SES!I50</f>
        <v>1995.3606953858098</v>
      </c>
      <c r="C51" s="1">
        <f t="shared" si="0"/>
        <v>1989.9231619943419</v>
      </c>
    </row>
    <row r="52" spans="1:3" ht="15.75" customHeight="1" x14ac:dyDescent="0.3">
      <c r="A52" s="1">
        <v>50</v>
      </c>
      <c r="B52" s="1">
        <f>SES!I51</f>
        <v>2005.72027883494</v>
      </c>
      <c r="C52" s="1">
        <f t="shared" si="0"/>
        <v>1993.1041190283506</v>
      </c>
    </row>
    <row r="53" spans="1:3" ht="15.75" customHeight="1" x14ac:dyDescent="0.3">
      <c r="A53" s="1">
        <v>51</v>
      </c>
      <c r="B53" s="1">
        <f>SES!I52</f>
        <v>2023.4866008301899</v>
      </c>
      <c r="C53" s="1">
        <f t="shared" si="0"/>
        <v>2000.4845725152054</v>
      </c>
    </row>
    <row r="54" spans="1:3" ht="15.75" customHeight="1" x14ac:dyDescent="0.3">
      <c r="A54" s="1">
        <v>52</v>
      </c>
      <c r="B54" s="1">
        <f>SES!I53</f>
        <v>1984.1410822299699</v>
      </c>
      <c r="C54" s="1">
        <f t="shared" si="0"/>
        <v>2013.9407590794713</v>
      </c>
    </row>
    <row r="55" spans="1:3" ht="15.75" customHeight="1" x14ac:dyDescent="0.3">
      <c r="A55" s="1">
        <v>53</v>
      </c>
      <c r="B55" s="1">
        <f>SES!I54</f>
        <v>2025.8862624352901</v>
      </c>
      <c r="C55" s="1">
        <f t="shared" si="0"/>
        <v>1996.507948122513</v>
      </c>
    </row>
    <row r="56" spans="1:3" ht="15.75" customHeight="1" x14ac:dyDescent="0.3">
      <c r="A56" s="1">
        <v>54</v>
      </c>
      <c r="B56" s="1">
        <f>SES!I55</f>
        <v>2025.7398355522798</v>
      </c>
      <c r="C56" s="1">
        <f t="shared" si="0"/>
        <v>2013.6942619954875</v>
      </c>
    </row>
    <row r="57" spans="1:3" ht="15.75" customHeight="1" x14ac:dyDescent="0.3">
      <c r="A57" s="1">
        <v>55</v>
      </c>
      <c r="B57" s="1">
        <f>SES!I56</f>
        <v>2045.26973247965</v>
      </c>
      <c r="C57" s="1">
        <f t="shared" si="0"/>
        <v>2020.7409225262109</v>
      </c>
    </row>
    <row r="58" spans="1:3" ht="15.75" customHeight="1" x14ac:dyDescent="0.3">
      <c r="A58" s="1">
        <v>56</v>
      </c>
      <c r="B58" s="1">
        <f>SES!I57</f>
        <v>2033.9897028465</v>
      </c>
      <c r="C58" s="1">
        <f t="shared" si="0"/>
        <v>2035.0902763489726</v>
      </c>
    </row>
    <row r="59" spans="1:3" ht="15.75" customHeight="1" x14ac:dyDescent="0.3">
      <c r="A59" s="1">
        <v>57</v>
      </c>
      <c r="B59" s="1">
        <f>SES!I58</f>
        <v>2099.5541836942698</v>
      </c>
      <c r="C59" s="1">
        <f t="shared" si="0"/>
        <v>2034.4464408500262</v>
      </c>
    </row>
    <row r="60" spans="1:3" ht="15.75" customHeight="1" x14ac:dyDescent="0.3">
      <c r="A60" s="1">
        <v>58</v>
      </c>
      <c r="B60" s="1">
        <f>SES!I59</f>
        <v>2066.2535912640701</v>
      </c>
      <c r="C60" s="1">
        <f t="shared" si="0"/>
        <v>2072.5344704139088</v>
      </c>
    </row>
    <row r="61" spans="1:3" ht="15.75" customHeight="1" x14ac:dyDescent="0.3">
      <c r="A61" s="1">
        <v>59</v>
      </c>
      <c r="B61" s="1">
        <f>SES!I60</f>
        <v>2087.35305224786</v>
      </c>
      <c r="C61" s="1">
        <f t="shared" si="0"/>
        <v>2068.8601561112532</v>
      </c>
    </row>
    <row r="62" spans="1:3" ht="15.75" customHeight="1" x14ac:dyDescent="0.3">
      <c r="A62" s="1">
        <v>60</v>
      </c>
      <c r="B62" s="1">
        <f>SES!I61</f>
        <v>2100.0085506566702</v>
      </c>
      <c r="C62" s="1">
        <f t="shared" si="0"/>
        <v>2079.6785003511682</v>
      </c>
    </row>
    <row r="63" spans="1:3" ht="15.75" customHeight="1" x14ac:dyDescent="0.3">
      <c r="A63" s="1">
        <v>61</v>
      </c>
      <c r="B63" s="1">
        <f>SES!I62</f>
        <v>2161.2404761191801</v>
      </c>
      <c r="C63" s="1">
        <f t="shared" si="0"/>
        <v>2091.5715797798866</v>
      </c>
    </row>
    <row r="64" spans="1:3" ht="15.75" customHeight="1" x14ac:dyDescent="0.3">
      <c r="A64" s="1">
        <v>62</v>
      </c>
      <c r="B64" s="1">
        <f>SES!I63</f>
        <v>2099.9461234252299</v>
      </c>
      <c r="C64" s="1">
        <f t="shared" si="0"/>
        <v>2132.3278841383735</v>
      </c>
    </row>
    <row r="65" spans="1:26" ht="15.75" customHeight="1" x14ac:dyDescent="0.3">
      <c r="A65" s="1">
        <v>63</v>
      </c>
      <c r="B65" s="1">
        <f>SES!I64</f>
        <v>2134.1290756284202</v>
      </c>
      <c r="C65" s="1">
        <f t="shared" si="0"/>
        <v>2113.3845541211845</v>
      </c>
    </row>
    <row r="66" spans="1:26" ht="15.75" customHeight="1" x14ac:dyDescent="0.3">
      <c r="A66" s="1">
        <v>64</v>
      </c>
      <c r="B66" s="1">
        <f>SES!I65</f>
        <v>2117.15793619326</v>
      </c>
      <c r="C66" s="1">
        <f t="shared" si="0"/>
        <v>2125.5200992029177</v>
      </c>
    </row>
    <row r="67" spans="1:26" ht="15.75" customHeight="1" x14ac:dyDescent="0.3">
      <c r="A67" s="1">
        <v>65</v>
      </c>
      <c r="B67" s="1">
        <f>SES!I66</f>
        <v>2114.3114386541401</v>
      </c>
      <c r="C67" s="1">
        <f t="shared" si="0"/>
        <v>2120.6282338422679</v>
      </c>
    </row>
    <row r="68" spans="1:26" ht="15.75" customHeight="1" x14ac:dyDescent="0.3">
      <c r="A68" s="1">
        <v>66</v>
      </c>
      <c r="B68" s="1">
        <f>SES!I67</f>
        <v>2107.3231266428802</v>
      </c>
      <c r="C68" s="1">
        <f t="shared" si="0"/>
        <v>2116.9329086572134</v>
      </c>
    </row>
    <row r="69" spans="1:26" ht="15.75" customHeight="1" x14ac:dyDescent="0.3">
      <c r="A69" s="1">
        <v>67</v>
      </c>
      <c r="B69" s="1">
        <f>SES!I68</f>
        <v>2146.5853381243001</v>
      </c>
      <c r="C69" s="1">
        <f t="shared" si="0"/>
        <v>2111.3111861788284</v>
      </c>
    </row>
    <row r="70" spans="1:26" ht="15.75" customHeight="1" x14ac:dyDescent="0.3">
      <c r="A70" s="1">
        <v>68</v>
      </c>
      <c r="B70" s="1">
        <f>SES!I69</f>
        <v>2136.7335934132798</v>
      </c>
      <c r="C70" s="1">
        <f t="shared" si="0"/>
        <v>2131.9465650669295</v>
      </c>
    </row>
    <row r="71" spans="1:26" ht="15.75" customHeight="1" x14ac:dyDescent="0.3">
      <c r="A71" s="1">
        <v>69</v>
      </c>
      <c r="B71" s="1">
        <f>SES!I70</f>
        <v>2061.7269946607098</v>
      </c>
      <c r="C71" s="1">
        <f t="shared" si="0"/>
        <v>2134.7469766495442</v>
      </c>
    </row>
    <row r="72" spans="1:26" ht="15.75" customHeight="1" x14ac:dyDescent="0.3">
      <c r="A72" s="1">
        <v>70</v>
      </c>
      <c r="B72" s="1">
        <f>SES!I71</f>
        <v>2061.5438229112001</v>
      </c>
      <c r="C72" s="1">
        <f t="shared" si="0"/>
        <v>2092.0302871860763</v>
      </c>
    </row>
    <row r="73" spans="1:26" ht="15.75" customHeight="1" x14ac:dyDescent="0.3">
      <c r="A73" s="1">
        <v>71</v>
      </c>
      <c r="B73" s="1">
        <f>SES!I72</f>
        <v>2111.4466473216899</v>
      </c>
      <c r="C73" s="1">
        <f t="shared" si="0"/>
        <v>2074.1957055852736</v>
      </c>
    </row>
    <row r="74" spans="1:26" ht="15.75" customHeight="1" x14ac:dyDescent="0.3">
      <c r="A74" s="1">
        <v>72</v>
      </c>
      <c r="B74" s="1">
        <f>SES!I73</f>
        <v>2098.4534219020502</v>
      </c>
      <c r="C74" s="1">
        <f t="shared" si="0"/>
        <v>2095.987506501077</v>
      </c>
    </row>
    <row r="75" spans="1:26" ht="15.75" customHeight="1" x14ac:dyDescent="0.3">
      <c r="A75" s="1">
        <v>73</v>
      </c>
      <c r="B75" s="1">
        <f>SES!I74</f>
        <v>2084.0964175782301</v>
      </c>
      <c r="C75" s="1">
        <f t="shared" si="0"/>
        <v>2097.4300670106463</v>
      </c>
    </row>
    <row r="76" spans="1:26" ht="15.75" customHeight="1" x14ac:dyDescent="0.3">
      <c r="A76" s="1">
        <v>74</v>
      </c>
      <c r="B76" s="1">
        <f>SES!I75</f>
        <v>2118.8074607710901</v>
      </c>
      <c r="C76" s="1">
        <f t="shared" si="0"/>
        <v>2089.6298820926827</v>
      </c>
    </row>
    <row r="77" spans="1:26" ht="15.75" customHeight="1" x14ac:dyDescent="0.3">
      <c r="A77" s="1">
        <v>75</v>
      </c>
      <c r="B77" s="1">
        <f>SES!I76</f>
        <v>2009.0565468271716</v>
      </c>
      <c r="C77" s="1">
        <f t="shared" si="0"/>
        <v>2106.6987656195511</v>
      </c>
    </row>
    <row r="78" spans="1:26" ht="15.75" customHeight="1" x14ac:dyDescent="0.3">
      <c r="A78" s="5">
        <v>76</v>
      </c>
      <c r="B78" s="5">
        <f>SES!I77</f>
        <v>1981.6001701397636</v>
      </c>
      <c r="C78" s="5">
        <f t="shared" si="0"/>
        <v>2049.5780676260092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">
      <c r="A79" s="1">
        <v>77</v>
      </c>
      <c r="C79" s="1">
        <f t="shared" si="0"/>
        <v>2009.8109975965554</v>
      </c>
    </row>
    <row r="80" spans="1:2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21</v>
      </c>
      <c r="D1" s="1" t="s">
        <v>22</v>
      </c>
      <c r="E1" s="1" t="s">
        <v>23</v>
      </c>
    </row>
    <row r="2" spans="1:5" ht="14.4" x14ac:dyDescent="0.3">
      <c r="A2" s="1" t="s">
        <v>18</v>
      </c>
      <c r="B2" s="1" t="s">
        <v>19</v>
      </c>
      <c r="C2" s="1" t="s">
        <v>20</v>
      </c>
      <c r="D2" s="1">
        <f t="array" ref="D2">INDEX(LINEST(B3:B78),1)</f>
        <v>3.9044260922204401</v>
      </c>
      <c r="E2" s="1">
        <f t="array" ref="E2">INDEX(LINEST(B3:B78),2)</f>
        <v>1809.6067792109318</v>
      </c>
    </row>
    <row r="3" spans="1:5" ht="14.4" x14ac:dyDescent="0.3">
      <c r="A3" s="1">
        <v>1</v>
      </c>
      <c r="B3" s="1">
        <f>SES!I2</f>
        <v>1865.1928238838898</v>
      </c>
      <c r="C3" s="1">
        <f t="shared" ref="C3:C79" si="0">$E$2+$D$2*(A3-1)</f>
        <v>1809.6067792109318</v>
      </c>
    </row>
    <row r="4" spans="1:5" ht="14.4" x14ac:dyDescent="0.3">
      <c r="A4" s="1">
        <v>2</v>
      </c>
      <c r="B4" s="1">
        <f>SES!I3</f>
        <v>1848.5261155964899</v>
      </c>
      <c r="C4" s="1">
        <f t="shared" si="0"/>
        <v>1813.5112053031523</v>
      </c>
    </row>
    <row r="5" spans="1:5" ht="14.4" x14ac:dyDescent="0.3">
      <c r="A5" s="1">
        <v>3</v>
      </c>
      <c r="B5" s="1">
        <f>SES!I4</f>
        <v>1864.9551526444</v>
      </c>
      <c r="C5" s="1">
        <f t="shared" si="0"/>
        <v>1817.4156313953727</v>
      </c>
    </row>
    <row r="6" spans="1:5" ht="14.4" x14ac:dyDescent="0.3">
      <c r="A6" s="1">
        <v>4</v>
      </c>
      <c r="B6" s="1">
        <f>SES!I5</f>
        <v>1848.5243747552399</v>
      </c>
      <c r="C6" s="1">
        <f t="shared" si="0"/>
        <v>1821.3200574875932</v>
      </c>
    </row>
    <row r="7" spans="1:5" ht="14.4" x14ac:dyDescent="0.3">
      <c r="A7" s="1">
        <v>5</v>
      </c>
      <c r="B7" s="1">
        <f>SES!I6</f>
        <v>1871.7941798614099</v>
      </c>
      <c r="C7" s="1">
        <f t="shared" si="0"/>
        <v>1825.2244835798135</v>
      </c>
    </row>
    <row r="8" spans="1:5" ht="14.4" x14ac:dyDescent="0.3">
      <c r="A8" s="1">
        <v>6</v>
      </c>
      <c r="B8" s="1">
        <f>SES!I7</f>
        <v>1869.55548182079</v>
      </c>
      <c r="C8" s="1">
        <f t="shared" si="0"/>
        <v>1829.1289096720341</v>
      </c>
    </row>
    <row r="9" spans="1:5" ht="14.4" x14ac:dyDescent="0.3">
      <c r="A9" s="1">
        <v>7</v>
      </c>
      <c r="B9" s="1">
        <f>SES!I8</f>
        <v>1849.7552465835297</v>
      </c>
      <c r="C9" s="1">
        <f t="shared" si="0"/>
        <v>1833.0333357642544</v>
      </c>
    </row>
    <row r="10" spans="1:5" ht="14.4" x14ac:dyDescent="0.3">
      <c r="A10" s="1">
        <v>8</v>
      </c>
      <c r="B10" s="1">
        <f>SES!I9</f>
        <v>1823.11399774706</v>
      </c>
      <c r="C10" s="1">
        <f t="shared" si="0"/>
        <v>1836.9377618564749</v>
      </c>
    </row>
    <row r="11" spans="1:5" ht="14.4" x14ac:dyDescent="0.3">
      <c r="A11" s="1">
        <v>9</v>
      </c>
      <c r="B11" s="1">
        <f>SES!I10</f>
        <v>1855.2791147524999</v>
      </c>
      <c r="C11" s="1">
        <f t="shared" si="0"/>
        <v>1840.8421879486953</v>
      </c>
    </row>
    <row r="12" spans="1:5" ht="14.4" x14ac:dyDescent="0.3">
      <c r="A12" s="1">
        <v>10</v>
      </c>
      <c r="B12" s="1">
        <f>SES!I11</f>
        <v>1897.7326400120401</v>
      </c>
      <c r="C12" s="1">
        <f t="shared" si="0"/>
        <v>1844.7466140409158</v>
      </c>
    </row>
    <row r="13" spans="1:5" ht="14.4" x14ac:dyDescent="0.3">
      <c r="A13" s="1">
        <v>11</v>
      </c>
      <c r="B13" s="1">
        <f>SES!I12</f>
        <v>1887.44897804781</v>
      </c>
      <c r="C13" s="1">
        <f t="shared" si="0"/>
        <v>1848.6510401331361</v>
      </c>
    </row>
    <row r="14" spans="1:5" ht="14.4" x14ac:dyDescent="0.3">
      <c r="A14" s="1">
        <v>12</v>
      </c>
      <c r="B14" s="1">
        <f>SES!I13</f>
        <v>1854.0557442600502</v>
      </c>
      <c r="C14" s="1">
        <f t="shared" si="0"/>
        <v>1852.5554662253567</v>
      </c>
    </row>
    <row r="15" spans="1:5" ht="14.4" x14ac:dyDescent="0.3">
      <c r="A15" s="1">
        <v>13</v>
      </c>
      <c r="B15" s="1">
        <f>SES!I14</f>
        <v>1887.6058169544799</v>
      </c>
      <c r="C15" s="1">
        <f t="shared" si="0"/>
        <v>1856.459892317577</v>
      </c>
    </row>
    <row r="16" spans="1:5" ht="14.4" x14ac:dyDescent="0.3">
      <c r="A16" s="1">
        <v>14</v>
      </c>
      <c r="B16" s="1">
        <f>SES!I15</f>
        <v>1881.2706942632999</v>
      </c>
      <c r="C16" s="1">
        <f t="shared" si="0"/>
        <v>1860.3643184097975</v>
      </c>
    </row>
    <row r="17" spans="1:3" ht="14.4" x14ac:dyDescent="0.3">
      <c r="A17" s="1">
        <v>15</v>
      </c>
      <c r="B17" s="1">
        <f>SES!I16</f>
        <v>1862.09348148755</v>
      </c>
      <c r="C17" s="1">
        <f t="shared" si="0"/>
        <v>1864.2687445020179</v>
      </c>
    </row>
    <row r="18" spans="1:3" ht="14.4" x14ac:dyDescent="0.3">
      <c r="A18" s="1">
        <v>16</v>
      </c>
      <c r="B18" s="1">
        <f>SES!I17</f>
        <v>1895.4993388640901</v>
      </c>
      <c r="C18" s="1">
        <f t="shared" si="0"/>
        <v>1868.1731705942384</v>
      </c>
    </row>
    <row r="19" spans="1:3" ht="14.4" x14ac:dyDescent="0.3">
      <c r="A19" s="1">
        <v>17</v>
      </c>
      <c r="B19" s="1">
        <f>SES!I18</f>
        <v>1886.9266307176097</v>
      </c>
      <c r="C19" s="1">
        <f t="shared" si="0"/>
        <v>1872.0775966864589</v>
      </c>
    </row>
    <row r="20" spans="1:3" ht="14.4" x14ac:dyDescent="0.3">
      <c r="A20" s="1">
        <v>18</v>
      </c>
      <c r="B20" s="1">
        <f>SES!I19</f>
        <v>1901.2792400322598</v>
      </c>
      <c r="C20" s="1">
        <f t="shared" si="0"/>
        <v>1875.9820227786793</v>
      </c>
    </row>
    <row r="21" spans="1:3" ht="15.75" customHeight="1" x14ac:dyDescent="0.3">
      <c r="A21" s="1">
        <v>19</v>
      </c>
      <c r="B21" s="1">
        <f>SES!I20</f>
        <v>1882.4320138226099</v>
      </c>
      <c r="C21" s="1">
        <f t="shared" si="0"/>
        <v>1879.8864488708998</v>
      </c>
    </row>
    <row r="22" spans="1:3" ht="15.75" customHeight="1" x14ac:dyDescent="0.3">
      <c r="A22" s="1">
        <v>20</v>
      </c>
      <c r="B22" s="1">
        <f>SES!I21</f>
        <v>1919.2971941567102</v>
      </c>
      <c r="C22" s="1">
        <f t="shared" si="0"/>
        <v>1883.7908749631201</v>
      </c>
    </row>
    <row r="23" spans="1:3" ht="15.75" customHeight="1" x14ac:dyDescent="0.3">
      <c r="A23" s="1">
        <v>21</v>
      </c>
      <c r="B23" s="1">
        <f>SES!I22</f>
        <v>1908.6361913095602</v>
      </c>
      <c r="C23" s="1">
        <f t="shared" si="0"/>
        <v>1887.6953010553407</v>
      </c>
    </row>
    <row r="24" spans="1:3" ht="15.75" customHeight="1" x14ac:dyDescent="0.3">
      <c r="A24" s="1">
        <v>22</v>
      </c>
      <c r="B24" s="1">
        <f>SES!I23</f>
        <v>1895.3037068190099</v>
      </c>
      <c r="C24" s="1">
        <f t="shared" si="0"/>
        <v>1891.599727147561</v>
      </c>
    </row>
    <row r="25" spans="1:3" ht="15.75" customHeight="1" x14ac:dyDescent="0.3">
      <c r="A25" s="1">
        <v>23</v>
      </c>
      <c r="B25" s="1">
        <f>SES!I24</f>
        <v>1849.9550270212801</v>
      </c>
      <c r="C25" s="1">
        <f t="shared" si="0"/>
        <v>1895.5041532397815</v>
      </c>
    </row>
    <row r="26" spans="1:3" ht="15.75" customHeight="1" x14ac:dyDescent="0.3">
      <c r="A26" s="1">
        <v>24</v>
      </c>
      <c r="B26" s="1">
        <f>SES!I25</f>
        <v>1844.00818085272</v>
      </c>
      <c r="C26" s="1">
        <f t="shared" si="0"/>
        <v>1899.4085793320019</v>
      </c>
    </row>
    <row r="27" spans="1:3" ht="15.75" customHeight="1" x14ac:dyDescent="0.3">
      <c r="A27" s="1">
        <v>25</v>
      </c>
      <c r="B27" s="1">
        <f>SES!I26</f>
        <v>1868.1267948944101</v>
      </c>
      <c r="C27" s="1">
        <f t="shared" si="0"/>
        <v>1903.3130054242224</v>
      </c>
    </row>
    <row r="28" spans="1:3" ht="15.75" customHeight="1" x14ac:dyDescent="0.3">
      <c r="A28" s="1">
        <v>26</v>
      </c>
      <c r="B28" s="1">
        <f>SES!I27</f>
        <v>1863.4305541920799</v>
      </c>
      <c r="C28" s="1">
        <f t="shared" si="0"/>
        <v>1907.2174315164427</v>
      </c>
    </row>
    <row r="29" spans="1:3" ht="15.75" customHeight="1" x14ac:dyDescent="0.3">
      <c r="A29" s="1">
        <v>27</v>
      </c>
      <c r="B29" s="1">
        <f>SES!I28</f>
        <v>1886.9368390044499</v>
      </c>
      <c r="C29" s="1">
        <f t="shared" si="0"/>
        <v>1911.1218576086633</v>
      </c>
    </row>
    <row r="30" spans="1:3" ht="15.75" customHeight="1" x14ac:dyDescent="0.3">
      <c r="A30" s="1">
        <v>28</v>
      </c>
      <c r="B30" s="1">
        <f>SES!I29</f>
        <v>1892.62309501513</v>
      </c>
      <c r="C30" s="1">
        <f t="shared" si="0"/>
        <v>1915.0262837008836</v>
      </c>
    </row>
    <row r="31" spans="1:3" ht="15.75" customHeight="1" x14ac:dyDescent="0.3">
      <c r="A31" s="1">
        <v>29</v>
      </c>
      <c r="B31" s="1">
        <f>SES!I30</f>
        <v>1932.81215938939</v>
      </c>
      <c r="C31" s="1">
        <f t="shared" si="0"/>
        <v>1918.9307097931041</v>
      </c>
    </row>
    <row r="32" spans="1:3" ht="15.75" customHeight="1" x14ac:dyDescent="0.3">
      <c r="A32" s="1">
        <v>30</v>
      </c>
      <c r="B32" s="1">
        <f>SES!I31</f>
        <v>1896.9657056360902</v>
      </c>
      <c r="C32" s="1">
        <f t="shared" si="0"/>
        <v>1922.8351358853245</v>
      </c>
    </row>
    <row r="33" spans="1:3" ht="15.75" customHeight="1" x14ac:dyDescent="0.3">
      <c r="A33" s="1">
        <v>31</v>
      </c>
      <c r="B33" s="1">
        <f>SES!I32</f>
        <v>1886.0437513328702</v>
      </c>
      <c r="C33" s="1">
        <f t="shared" si="0"/>
        <v>1926.739561977545</v>
      </c>
    </row>
    <row r="34" spans="1:3" ht="15.75" customHeight="1" x14ac:dyDescent="0.3">
      <c r="A34" s="1">
        <v>32</v>
      </c>
      <c r="B34" s="1">
        <f>SES!I33</f>
        <v>1910.0218443125002</v>
      </c>
      <c r="C34" s="1">
        <f t="shared" si="0"/>
        <v>1930.6439880697653</v>
      </c>
    </row>
    <row r="35" spans="1:3" ht="15.75" customHeight="1" x14ac:dyDescent="0.3">
      <c r="A35" s="1">
        <v>33</v>
      </c>
      <c r="B35" s="1">
        <f>SES!I34</f>
        <v>1909.5671687217</v>
      </c>
      <c r="C35" s="1">
        <f t="shared" si="0"/>
        <v>1934.5484141619859</v>
      </c>
    </row>
    <row r="36" spans="1:3" ht="15.75" customHeight="1" x14ac:dyDescent="0.3">
      <c r="A36" s="1">
        <v>34</v>
      </c>
      <c r="B36" s="1">
        <f>SES!I35</f>
        <v>1904.8660815369999</v>
      </c>
      <c r="C36" s="1">
        <f t="shared" si="0"/>
        <v>1938.4528402542064</v>
      </c>
    </row>
    <row r="37" spans="1:3" ht="15.75" customHeight="1" x14ac:dyDescent="0.3">
      <c r="A37" s="1">
        <v>35</v>
      </c>
      <c r="B37" s="1">
        <f>SES!I36</f>
        <v>1882.7712312518402</v>
      </c>
      <c r="C37" s="1">
        <f t="shared" si="0"/>
        <v>1942.3572663464267</v>
      </c>
    </row>
    <row r="38" spans="1:3" ht="15.75" customHeight="1" x14ac:dyDescent="0.3">
      <c r="A38" s="1">
        <v>36</v>
      </c>
      <c r="B38" s="1">
        <f>SES!I37</f>
        <v>1914.17003798936</v>
      </c>
      <c r="C38" s="1">
        <f t="shared" si="0"/>
        <v>1946.2616924386473</v>
      </c>
    </row>
    <row r="39" spans="1:3" ht="15.75" customHeight="1" x14ac:dyDescent="0.3">
      <c r="A39" s="1">
        <v>37</v>
      </c>
      <c r="B39" s="1">
        <f>SES!I38</f>
        <v>1883.8730451059303</v>
      </c>
      <c r="C39" s="1">
        <f t="shared" si="0"/>
        <v>1950.1661185308676</v>
      </c>
    </row>
    <row r="40" spans="1:3" ht="15.75" customHeight="1" x14ac:dyDescent="0.3">
      <c r="A40" s="1">
        <v>38</v>
      </c>
      <c r="B40" s="1">
        <f>SES!I39</f>
        <v>1917.3208061563803</v>
      </c>
      <c r="C40" s="1">
        <f t="shared" si="0"/>
        <v>1954.0705446230882</v>
      </c>
    </row>
    <row r="41" spans="1:3" ht="15.75" customHeight="1" x14ac:dyDescent="0.3">
      <c r="A41" s="1">
        <v>39</v>
      </c>
      <c r="B41" s="1">
        <f>SES!I40</f>
        <v>1897.9064821371801</v>
      </c>
      <c r="C41" s="1">
        <f t="shared" si="0"/>
        <v>1957.9749707153085</v>
      </c>
    </row>
    <row r="42" spans="1:3" ht="15.75" customHeight="1" x14ac:dyDescent="0.3">
      <c r="A42" s="1">
        <v>40</v>
      </c>
      <c r="B42" s="1">
        <f>SES!I41</f>
        <v>1903.0564525110503</v>
      </c>
      <c r="C42" s="1">
        <f t="shared" si="0"/>
        <v>1961.879396807529</v>
      </c>
    </row>
    <row r="43" spans="1:3" ht="15.75" customHeight="1" x14ac:dyDescent="0.3">
      <c r="A43" s="1">
        <v>41</v>
      </c>
      <c r="B43" s="1">
        <f>SES!I42</f>
        <v>1908.2690404241</v>
      </c>
      <c r="C43" s="1">
        <f t="shared" si="0"/>
        <v>1965.7838228997493</v>
      </c>
    </row>
    <row r="44" spans="1:3" ht="15.75" customHeight="1" x14ac:dyDescent="0.3">
      <c r="A44" s="1">
        <v>42</v>
      </c>
      <c r="B44" s="1">
        <f>SES!I43</f>
        <v>1931.3054373128998</v>
      </c>
      <c r="C44" s="1">
        <f t="shared" si="0"/>
        <v>1969.6882489919699</v>
      </c>
    </row>
    <row r="45" spans="1:3" ht="15.75" customHeight="1" x14ac:dyDescent="0.3">
      <c r="A45" s="1">
        <v>43</v>
      </c>
      <c r="B45" s="1">
        <f>SES!I44</f>
        <v>1953.69174943093</v>
      </c>
      <c r="C45" s="1">
        <f t="shared" si="0"/>
        <v>1973.5926750841902</v>
      </c>
    </row>
    <row r="46" spans="1:3" ht="15.75" customHeight="1" x14ac:dyDescent="0.3">
      <c r="A46" s="1">
        <v>44</v>
      </c>
      <c r="B46" s="1">
        <f>SES!I45</f>
        <v>1931.02890548291</v>
      </c>
      <c r="C46" s="1">
        <f t="shared" si="0"/>
        <v>1977.4971011764108</v>
      </c>
    </row>
    <row r="47" spans="1:3" ht="15.75" customHeight="1" x14ac:dyDescent="0.3">
      <c r="A47" s="1">
        <v>45</v>
      </c>
      <c r="B47" s="1">
        <f>SES!I46</f>
        <v>1931.5357621820301</v>
      </c>
      <c r="C47" s="1">
        <f t="shared" si="0"/>
        <v>1981.4015272686311</v>
      </c>
    </row>
    <row r="48" spans="1:3" ht="15.75" customHeight="1" x14ac:dyDescent="0.3">
      <c r="A48" s="1">
        <v>46</v>
      </c>
      <c r="B48" s="1">
        <f>SES!I47</f>
        <v>1959.8357553435601</v>
      </c>
      <c r="C48" s="1">
        <f t="shared" si="0"/>
        <v>1985.3059533608516</v>
      </c>
    </row>
    <row r="49" spans="1:3" ht="15.75" customHeight="1" x14ac:dyDescent="0.3">
      <c r="A49" s="1">
        <v>47</v>
      </c>
      <c r="B49" s="1">
        <f>SES!I48</f>
        <v>2005.5565993443399</v>
      </c>
      <c r="C49" s="1">
        <f t="shared" si="0"/>
        <v>1989.2103794530722</v>
      </c>
    </row>
    <row r="50" spans="1:3" ht="15.75" customHeight="1" x14ac:dyDescent="0.3">
      <c r="A50" s="1">
        <v>48</v>
      </c>
      <c r="B50" s="1">
        <f>SES!I49</f>
        <v>1995.5871421232298</v>
      </c>
      <c r="C50" s="1">
        <f t="shared" si="0"/>
        <v>1993.1148055452925</v>
      </c>
    </row>
    <row r="51" spans="1:3" ht="15.75" customHeight="1" x14ac:dyDescent="0.3">
      <c r="A51" s="1">
        <v>49</v>
      </c>
      <c r="B51" s="1">
        <f>SES!I50</f>
        <v>1995.3606953858098</v>
      </c>
      <c r="C51" s="1">
        <f t="shared" si="0"/>
        <v>1997.0192316375128</v>
      </c>
    </row>
    <row r="52" spans="1:3" ht="15.75" customHeight="1" x14ac:dyDescent="0.3">
      <c r="A52" s="1">
        <v>50</v>
      </c>
      <c r="B52" s="1">
        <f>SES!I51</f>
        <v>2005.72027883494</v>
      </c>
      <c r="C52" s="1">
        <f t="shared" si="0"/>
        <v>2000.9236577297333</v>
      </c>
    </row>
    <row r="53" spans="1:3" ht="15.75" customHeight="1" x14ac:dyDescent="0.3">
      <c r="A53" s="1">
        <v>51</v>
      </c>
      <c r="B53" s="1">
        <f>SES!I52</f>
        <v>2023.4866008301899</v>
      </c>
      <c r="C53" s="1">
        <f t="shared" si="0"/>
        <v>2004.8280838219539</v>
      </c>
    </row>
    <row r="54" spans="1:3" ht="15.75" customHeight="1" x14ac:dyDescent="0.3">
      <c r="A54" s="1">
        <v>52</v>
      </c>
      <c r="B54" s="1">
        <f>SES!I53</f>
        <v>1984.1410822299699</v>
      </c>
      <c r="C54" s="1">
        <f t="shared" si="0"/>
        <v>2008.7325099141742</v>
      </c>
    </row>
    <row r="55" spans="1:3" ht="15.75" customHeight="1" x14ac:dyDescent="0.3">
      <c r="A55" s="1">
        <v>53</v>
      </c>
      <c r="B55" s="1">
        <f>SES!I54</f>
        <v>2025.8862624352901</v>
      </c>
      <c r="C55" s="1">
        <f t="shared" si="0"/>
        <v>2012.6369360063948</v>
      </c>
    </row>
    <row r="56" spans="1:3" ht="15.75" customHeight="1" x14ac:dyDescent="0.3">
      <c r="A56" s="1">
        <v>54</v>
      </c>
      <c r="B56" s="1">
        <f>SES!I55</f>
        <v>2025.7398355522798</v>
      </c>
      <c r="C56" s="1">
        <f t="shared" si="0"/>
        <v>2016.5413620986151</v>
      </c>
    </row>
    <row r="57" spans="1:3" ht="15.75" customHeight="1" x14ac:dyDescent="0.3">
      <c r="A57" s="1">
        <v>55</v>
      </c>
      <c r="B57" s="1">
        <f>SES!I56</f>
        <v>2045.26973247965</v>
      </c>
      <c r="C57" s="1">
        <f t="shared" si="0"/>
        <v>2020.4457881908356</v>
      </c>
    </row>
    <row r="58" spans="1:3" ht="15.75" customHeight="1" x14ac:dyDescent="0.3">
      <c r="A58" s="1">
        <v>56</v>
      </c>
      <c r="B58" s="1">
        <f>SES!I57</f>
        <v>2033.9897028465</v>
      </c>
      <c r="C58" s="1">
        <f t="shared" si="0"/>
        <v>2024.3502142830559</v>
      </c>
    </row>
    <row r="59" spans="1:3" ht="15.75" customHeight="1" x14ac:dyDescent="0.3">
      <c r="A59" s="1">
        <v>57</v>
      </c>
      <c r="B59" s="1">
        <f>SES!I58</f>
        <v>2099.5541836942698</v>
      </c>
      <c r="C59" s="1">
        <f t="shared" si="0"/>
        <v>2028.2546403752765</v>
      </c>
    </row>
    <row r="60" spans="1:3" ht="15.75" customHeight="1" x14ac:dyDescent="0.3">
      <c r="A60" s="1">
        <v>58</v>
      </c>
      <c r="B60" s="1">
        <f>SES!I59</f>
        <v>2066.2535912640701</v>
      </c>
      <c r="C60" s="1">
        <f t="shared" si="0"/>
        <v>2032.1590664674968</v>
      </c>
    </row>
    <row r="61" spans="1:3" ht="15.75" customHeight="1" x14ac:dyDescent="0.3">
      <c r="A61" s="1">
        <v>59</v>
      </c>
      <c r="B61" s="1">
        <f>SES!I60</f>
        <v>2087.35305224786</v>
      </c>
      <c r="C61" s="1">
        <f t="shared" si="0"/>
        <v>2036.0634925597174</v>
      </c>
    </row>
    <row r="62" spans="1:3" ht="15.75" customHeight="1" x14ac:dyDescent="0.3">
      <c r="A62" s="1">
        <v>60</v>
      </c>
      <c r="B62" s="1">
        <f>SES!I61</f>
        <v>2100.0085506566702</v>
      </c>
      <c r="C62" s="1">
        <f t="shared" si="0"/>
        <v>2039.9679186519377</v>
      </c>
    </row>
    <row r="63" spans="1:3" ht="15.75" customHeight="1" x14ac:dyDescent="0.3">
      <c r="A63" s="1">
        <v>61</v>
      </c>
      <c r="B63" s="1">
        <f>SES!I62</f>
        <v>2161.2404761191801</v>
      </c>
      <c r="C63" s="1">
        <f t="shared" si="0"/>
        <v>2043.8723447441582</v>
      </c>
    </row>
    <row r="64" spans="1:3" ht="15.75" customHeight="1" x14ac:dyDescent="0.3">
      <c r="A64" s="1">
        <v>62</v>
      </c>
      <c r="B64" s="1">
        <f>SES!I63</f>
        <v>2099.9461234252299</v>
      </c>
      <c r="C64" s="1">
        <f t="shared" si="0"/>
        <v>2047.7767708363785</v>
      </c>
    </row>
    <row r="65" spans="1:26" ht="15.75" customHeight="1" x14ac:dyDescent="0.3">
      <c r="A65" s="1">
        <v>63</v>
      </c>
      <c r="B65" s="1">
        <f>SES!I64</f>
        <v>2134.1290756284202</v>
      </c>
      <c r="C65" s="1">
        <f t="shared" si="0"/>
        <v>2051.6811969285991</v>
      </c>
    </row>
    <row r="66" spans="1:26" ht="15.75" customHeight="1" x14ac:dyDescent="0.3">
      <c r="A66" s="1">
        <v>64</v>
      </c>
      <c r="B66" s="1">
        <f>SES!I65</f>
        <v>2117.15793619326</v>
      </c>
      <c r="C66" s="1">
        <f t="shared" si="0"/>
        <v>2055.5856230208196</v>
      </c>
    </row>
    <row r="67" spans="1:26" ht="15.75" customHeight="1" x14ac:dyDescent="0.3">
      <c r="A67" s="1">
        <v>65</v>
      </c>
      <c r="B67" s="1">
        <f>SES!I66</f>
        <v>2114.3114386541401</v>
      </c>
      <c r="C67" s="1">
        <f t="shared" si="0"/>
        <v>2059.4900491130402</v>
      </c>
    </row>
    <row r="68" spans="1:26" ht="15.75" customHeight="1" x14ac:dyDescent="0.3">
      <c r="A68" s="1">
        <v>66</v>
      </c>
      <c r="B68" s="1">
        <f>SES!I67</f>
        <v>2107.3231266428802</v>
      </c>
      <c r="C68" s="1">
        <f t="shared" si="0"/>
        <v>2063.3944752052603</v>
      </c>
    </row>
    <row r="69" spans="1:26" ht="15.75" customHeight="1" x14ac:dyDescent="0.3">
      <c r="A69" s="1">
        <v>67</v>
      </c>
      <c r="B69" s="1">
        <f>SES!I68</f>
        <v>2146.5853381243001</v>
      </c>
      <c r="C69" s="1">
        <f t="shared" si="0"/>
        <v>2067.2989012974808</v>
      </c>
    </row>
    <row r="70" spans="1:26" ht="15.75" customHeight="1" x14ac:dyDescent="0.3">
      <c r="A70" s="1">
        <v>68</v>
      </c>
      <c r="B70" s="1">
        <f>SES!I69</f>
        <v>2136.7335934132798</v>
      </c>
      <c r="C70" s="1">
        <f t="shared" si="0"/>
        <v>2071.2033273897014</v>
      </c>
    </row>
    <row r="71" spans="1:26" ht="15.75" customHeight="1" x14ac:dyDescent="0.3">
      <c r="A71" s="1">
        <v>69</v>
      </c>
      <c r="B71" s="1">
        <f>SES!I70</f>
        <v>2061.7269946607098</v>
      </c>
      <c r="C71" s="1">
        <f t="shared" si="0"/>
        <v>2075.1077534819215</v>
      </c>
    </row>
    <row r="72" spans="1:26" ht="15.75" customHeight="1" x14ac:dyDescent="0.3">
      <c r="A72" s="1">
        <v>70</v>
      </c>
      <c r="B72" s="1">
        <f>SES!I71</f>
        <v>2061.5438229112001</v>
      </c>
      <c r="C72" s="1">
        <f t="shared" si="0"/>
        <v>2079.012179574142</v>
      </c>
    </row>
    <row r="73" spans="1:26" ht="15.75" customHeight="1" x14ac:dyDescent="0.3">
      <c r="A73" s="1">
        <v>71</v>
      </c>
      <c r="B73" s="1">
        <f>SES!I72</f>
        <v>2111.4466473216899</v>
      </c>
      <c r="C73" s="1">
        <f t="shared" si="0"/>
        <v>2082.9166056663626</v>
      </c>
    </row>
    <row r="74" spans="1:26" ht="15.75" customHeight="1" x14ac:dyDescent="0.3">
      <c r="A74" s="1">
        <v>72</v>
      </c>
      <c r="B74" s="1">
        <f>SES!I73</f>
        <v>2098.4534219020502</v>
      </c>
      <c r="C74" s="1">
        <f t="shared" si="0"/>
        <v>2086.8210317585831</v>
      </c>
    </row>
    <row r="75" spans="1:26" ht="15.75" customHeight="1" x14ac:dyDescent="0.3">
      <c r="A75" s="1">
        <v>73</v>
      </c>
      <c r="B75" s="1">
        <f>SES!I74</f>
        <v>2084.0964175782301</v>
      </c>
      <c r="C75" s="1">
        <f t="shared" si="0"/>
        <v>2090.7254578508037</v>
      </c>
    </row>
    <row r="76" spans="1:26" ht="15.75" customHeight="1" x14ac:dyDescent="0.3">
      <c r="A76" s="1">
        <v>74</v>
      </c>
      <c r="B76" s="1">
        <f>SES!I75</f>
        <v>2118.8074607710901</v>
      </c>
      <c r="C76" s="1">
        <f t="shared" si="0"/>
        <v>2094.6298839430237</v>
      </c>
    </row>
    <row r="77" spans="1:26" ht="15.75" customHeight="1" x14ac:dyDescent="0.3">
      <c r="A77" s="1">
        <v>75</v>
      </c>
      <c r="B77" s="1">
        <f>SES!I76</f>
        <v>2009.0565468271716</v>
      </c>
      <c r="C77" s="1">
        <f t="shared" si="0"/>
        <v>2098.5343100352443</v>
      </c>
    </row>
    <row r="78" spans="1:26" ht="15.75" customHeight="1" x14ac:dyDescent="0.3">
      <c r="A78" s="5">
        <v>76</v>
      </c>
      <c r="B78" s="5">
        <f>SES!I77</f>
        <v>1981.6001701397636</v>
      </c>
      <c r="C78" s="5">
        <f t="shared" si="0"/>
        <v>2102.4387361274648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">
      <c r="A79" s="1">
        <v>77</v>
      </c>
      <c r="C79" s="1">
        <f t="shared" si="0"/>
        <v>2106.3431622196854</v>
      </c>
    </row>
    <row r="80" spans="1:2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</vt:lpstr>
      <vt:lpstr>Graphs</vt:lpstr>
      <vt:lpstr>T1</vt:lpstr>
      <vt:lpstr>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geo30d11</dc:creator>
  <cp:keywords/>
  <dc:description/>
  <cp:lastModifiedBy>Ιωαννης Τσαντηλας</cp:lastModifiedBy>
  <cp:revision/>
  <dcterms:created xsi:type="dcterms:W3CDTF">2011-05-30T15:11:46Z</dcterms:created>
  <dcterms:modified xsi:type="dcterms:W3CDTF">2024-05-10T12:37:28Z</dcterms:modified>
  <cp:category/>
  <cp:contentStatus/>
</cp:coreProperties>
</file>