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ant\Desktop\8ο Εξάμηνο\Τεχνικές Προβλέψεων\6η Εβδομάδα\"/>
    </mc:Choice>
  </mc:AlternateContent>
  <xr:revisionPtr revIDLastSave="0" documentId="13_ncr:1_{BF37B302-A7DB-432C-90FF-F14145233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" sheetId="1" r:id="rId1"/>
    <sheet name="Graphs" sheetId="2" r:id="rId2"/>
    <sheet name="T1" sheetId="3" r:id="rId3"/>
    <sheet name="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9" i="1" l="1"/>
  <c r="I78" i="1"/>
  <c r="B79" i="3" s="1"/>
  <c r="E2" i="3"/>
  <c r="I77" i="1"/>
  <c r="B78" i="4" s="1"/>
  <c r="I76" i="1"/>
  <c r="B77" i="4" s="1"/>
  <c r="I75" i="1"/>
  <c r="B76" i="4" s="1"/>
  <c r="I74" i="1"/>
  <c r="B75" i="4" s="1"/>
  <c r="I73" i="1"/>
  <c r="B74" i="4" s="1"/>
  <c r="I72" i="1"/>
  <c r="B73" i="4" s="1"/>
  <c r="I71" i="1"/>
  <c r="B72" i="4" s="1"/>
  <c r="I70" i="1"/>
  <c r="B71" i="4" s="1"/>
  <c r="I69" i="1"/>
  <c r="B70" i="4" s="1"/>
  <c r="I68" i="1"/>
  <c r="B69" i="4" s="1"/>
  <c r="I67" i="1"/>
  <c r="B68" i="3" s="1"/>
  <c r="I66" i="1"/>
  <c r="B67" i="4" s="1"/>
  <c r="I65" i="1"/>
  <c r="B66" i="4" s="1"/>
  <c r="I64" i="1"/>
  <c r="B65" i="4" s="1"/>
  <c r="I63" i="1"/>
  <c r="B64" i="3" s="1"/>
  <c r="I62" i="1"/>
  <c r="B63" i="4" s="1"/>
  <c r="I61" i="1"/>
  <c r="B62" i="4" s="1"/>
  <c r="I60" i="1"/>
  <c r="B61" i="4" s="1"/>
  <c r="I59" i="1"/>
  <c r="B60" i="4" s="1"/>
  <c r="I58" i="1"/>
  <c r="B59" i="4" s="1"/>
  <c r="I57" i="1"/>
  <c r="B58" i="4" s="1"/>
  <c r="I56" i="1"/>
  <c r="B57" i="4" s="1"/>
  <c r="I55" i="1"/>
  <c r="B56" i="4" s="1"/>
  <c r="I54" i="1"/>
  <c r="B55" i="4" s="1"/>
  <c r="I53" i="1"/>
  <c r="B54" i="4" s="1"/>
  <c r="I52" i="1"/>
  <c r="B53" i="4" s="1"/>
  <c r="I51" i="1"/>
  <c r="B52" i="3" s="1"/>
  <c r="I50" i="1"/>
  <c r="B51" i="4" s="1"/>
  <c r="I49" i="1"/>
  <c r="B50" i="4" s="1"/>
  <c r="I48" i="1"/>
  <c r="B49" i="4" s="1"/>
  <c r="I47" i="1"/>
  <c r="B48" i="3" s="1"/>
  <c r="I46" i="1"/>
  <c r="B47" i="4" s="1"/>
  <c r="I45" i="1"/>
  <c r="B46" i="4" s="1"/>
  <c r="I44" i="1"/>
  <c r="B45" i="4" s="1"/>
  <c r="I43" i="1"/>
  <c r="B44" i="4" s="1"/>
  <c r="I42" i="1"/>
  <c r="B43" i="4" s="1"/>
  <c r="I41" i="1"/>
  <c r="B42" i="4" s="1"/>
  <c r="I40" i="1"/>
  <c r="B41" i="4" s="1"/>
  <c r="I39" i="1"/>
  <c r="B40" i="4" s="1"/>
  <c r="I38" i="1"/>
  <c r="B39" i="4" s="1"/>
  <c r="I37" i="1"/>
  <c r="B38" i="4" s="1"/>
  <c r="I36" i="1"/>
  <c r="B37" i="4" s="1"/>
  <c r="I35" i="1"/>
  <c r="B36" i="3" s="1"/>
  <c r="I34" i="1"/>
  <c r="B35" i="4" s="1"/>
  <c r="I33" i="1"/>
  <c r="B34" i="4" s="1"/>
  <c r="I32" i="1"/>
  <c r="B33" i="4" s="1"/>
  <c r="I31" i="1"/>
  <c r="B32" i="3" s="1"/>
  <c r="I30" i="1"/>
  <c r="B31" i="4" s="1"/>
  <c r="I29" i="1"/>
  <c r="B30" i="4" s="1"/>
  <c r="I28" i="1"/>
  <c r="B29" i="4" s="1"/>
  <c r="I27" i="1"/>
  <c r="B28" i="4" s="1"/>
  <c r="I26" i="1"/>
  <c r="B27" i="4" s="1"/>
  <c r="I25" i="1"/>
  <c r="B26" i="4" s="1"/>
  <c r="I24" i="1"/>
  <c r="B25" i="3" s="1"/>
  <c r="I23" i="1"/>
  <c r="B24" i="4" s="1"/>
  <c r="I22" i="1"/>
  <c r="B23" i="4" s="1"/>
  <c r="I21" i="1"/>
  <c r="B22" i="4" s="1"/>
  <c r="I20" i="1"/>
  <c r="B21" i="3" s="1"/>
  <c r="L19" i="1"/>
  <c r="L31" i="1" s="1"/>
  <c r="L43" i="1" s="1"/>
  <c r="L55" i="1" s="1"/>
  <c r="L67" i="1" s="1"/>
  <c r="I19" i="1"/>
  <c r="B20" i="4" s="1"/>
  <c r="I18" i="1"/>
  <c r="B19" i="4" s="1"/>
  <c r="I17" i="1"/>
  <c r="B18" i="4" s="1"/>
  <c r="I16" i="1"/>
  <c r="B17" i="3" s="1"/>
  <c r="I15" i="1"/>
  <c r="B16" i="3" s="1"/>
  <c r="I14" i="1"/>
  <c r="B15" i="4" s="1"/>
  <c r="L13" i="1"/>
  <c r="L25" i="1" s="1"/>
  <c r="L37" i="1" s="1"/>
  <c r="L49" i="1" s="1"/>
  <c r="L61" i="1" s="1"/>
  <c r="L73" i="1" s="1"/>
  <c r="I13" i="1"/>
  <c r="B14" i="4" s="1"/>
  <c r="L12" i="1"/>
  <c r="L24" i="1" s="1"/>
  <c r="L36" i="1" s="1"/>
  <c r="L48" i="1" s="1"/>
  <c r="L60" i="1" s="1"/>
  <c r="L72" i="1" s="1"/>
  <c r="I12" i="1"/>
  <c r="B13" i="3" s="1"/>
  <c r="L11" i="1"/>
  <c r="L23" i="1" s="1"/>
  <c r="L35" i="1" s="1"/>
  <c r="L47" i="1" s="1"/>
  <c r="L59" i="1" s="1"/>
  <c r="L71" i="1" s="1"/>
  <c r="I11" i="1"/>
  <c r="B12" i="4" s="1"/>
  <c r="L10" i="1"/>
  <c r="L22" i="1" s="1"/>
  <c r="L34" i="1" s="1"/>
  <c r="L46" i="1" s="1"/>
  <c r="L58" i="1" s="1"/>
  <c r="L70" i="1" s="1"/>
  <c r="I10" i="1"/>
  <c r="B11" i="4" s="1"/>
  <c r="L9" i="1"/>
  <c r="L21" i="1" s="1"/>
  <c r="L33" i="1" s="1"/>
  <c r="L45" i="1" s="1"/>
  <c r="L57" i="1" s="1"/>
  <c r="L69" i="1" s="1"/>
  <c r="I9" i="1"/>
  <c r="B10" i="4" s="1"/>
  <c r="L8" i="1"/>
  <c r="L20" i="1" s="1"/>
  <c r="L32" i="1" s="1"/>
  <c r="L44" i="1" s="1"/>
  <c r="L56" i="1" s="1"/>
  <c r="L68" i="1" s="1"/>
  <c r="I8" i="1"/>
  <c r="L7" i="1"/>
  <c r="I7" i="1"/>
  <c r="B8" i="3" s="1"/>
  <c r="L6" i="1"/>
  <c r="L18" i="1" s="1"/>
  <c r="L30" i="1" s="1"/>
  <c r="L42" i="1" s="1"/>
  <c r="L54" i="1" s="1"/>
  <c r="L66" i="1" s="1"/>
  <c r="L78" i="1" s="1"/>
  <c r="I6" i="1"/>
  <c r="L5" i="1"/>
  <c r="L17" i="1" s="1"/>
  <c r="L29" i="1" s="1"/>
  <c r="L41" i="1" s="1"/>
  <c r="L53" i="1" s="1"/>
  <c r="L65" i="1" s="1"/>
  <c r="L77" i="1" s="1"/>
  <c r="I5" i="1"/>
  <c r="B6" i="4" s="1"/>
  <c r="L4" i="1"/>
  <c r="L16" i="1" s="1"/>
  <c r="L28" i="1" s="1"/>
  <c r="L40" i="1" s="1"/>
  <c r="L52" i="1" s="1"/>
  <c r="L64" i="1" s="1"/>
  <c r="L76" i="1" s="1"/>
  <c r="I4" i="1"/>
  <c r="L3" i="1"/>
  <c r="L15" i="1" s="1"/>
  <c r="L27" i="1" s="1"/>
  <c r="L39" i="1" s="1"/>
  <c r="L51" i="1" s="1"/>
  <c r="L63" i="1" s="1"/>
  <c r="L75" i="1" s="1"/>
  <c r="I3" i="1"/>
  <c r="B4" i="3" s="1"/>
  <c r="L2" i="1"/>
  <c r="L14" i="1" s="1"/>
  <c r="L26" i="1" s="1"/>
  <c r="L38" i="1" s="1"/>
  <c r="L50" i="1" s="1"/>
  <c r="L62" i="1" s="1"/>
  <c r="L74" i="1" s="1"/>
  <c r="I2" i="1"/>
  <c r="B3" i="4" s="1"/>
  <c r="B29" i="3" l="1"/>
  <c r="B49" i="3"/>
  <c r="B70" i="3"/>
  <c r="B30" i="3"/>
  <c r="B53" i="3"/>
  <c r="B73" i="3"/>
  <c r="B33" i="3"/>
  <c r="B54" i="3"/>
  <c r="B77" i="3"/>
  <c r="B37" i="3"/>
  <c r="B57" i="3"/>
  <c r="B78" i="3"/>
  <c r="B38" i="3"/>
  <c r="B61" i="3"/>
  <c r="B16" i="4"/>
  <c r="B10" i="3"/>
  <c r="B41" i="3"/>
  <c r="B62" i="3"/>
  <c r="B32" i="4"/>
  <c r="B20" i="3"/>
  <c r="B45" i="3"/>
  <c r="B65" i="3"/>
  <c r="B48" i="4"/>
  <c r="B22" i="3"/>
  <c r="B46" i="3"/>
  <c r="B69" i="3"/>
  <c r="B64" i="4"/>
  <c r="B12" i="3"/>
  <c r="B40" i="3"/>
  <c r="B56" i="3"/>
  <c r="B72" i="3"/>
  <c r="B9" i="3"/>
  <c r="B9" i="4"/>
  <c r="B3" i="3"/>
  <c r="B14" i="3"/>
  <c r="B24" i="3"/>
  <c r="B4" i="4"/>
  <c r="E2" i="4" s="1" a="1"/>
  <c r="E2" i="4" s="1"/>
  <c r="B36" i="4"/>
  <c r="B52" i="4"/>
  <c r="B68" i="4"/>
  <c r="B7" i="4"/>
  <c r="B7" i="3"/>
  <c r="B26" i="3"/>
  <c r="B34" i="3"/>
  <c r="B42" i="3"/>
  <c r="B50" i="3"/>
  <c r="B58" i="3"/>
  <c r="B66" i="3"/>
  <c r="B74" i="3"/>
  <c r="B5" i="3"/>
  <c r="B5" i="4"/>
  <c r="B6" i="3"/>
  <c r="B8" i="4"/>
  <c r="B18" i="3"/>
  <c r="B28" i="3"/>
  <c r="B44" i="3"/>
  <c r="B60" i="3"/>
  <c r="B76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13" i="4"/>
  <c r="B17" i="4"/>
  <c r="B21" i="4"/>
  <c r="B25" i="4"/>
  <c r="D2" i="4" l="1" a="1"/>
  <c r="D2" i="4" s="1"/>
  <c r="C54" i="4" s="1"/>
  <c r="C3" i="3" a="1"/>
  <c r="C3" i="3" s="1"/>
  <c r="K2" i="1" s="1"/>
  <c r="M2" i="1" s="1"/>
  <c r="C47" i="4" l="1"/>
  <c r="C5" i="4"/>
  <c r="K14" i="1"/>
  <c r="M14" i="1" s="1"/>
  <c r="C43" i="4"/>
  <c r="C52" i="4"/>
  <c r="C41" i="4"/>
  <c r="C62" i="4"/>
  <c r="C63" i="4"/>
  <c r="C59" i="4"/>
  <c r="C56" i="4"/>
  <c r="C45" i="4"/>
  <c r="C34" i="4"/>
  <c r="C3" i="4"/>
  <c r="C75" i="4"/>
  <c r="C60" i="4"/>
  <c r="C49" i="4"/>
  <c r="C38" i="4"/>
  <c r="C55" i="4"/>
  <c r="C32" i="4"/>
  <c r="C21" i="4"/>
  <c r="C53" i="4"/>
  <c r="C10" i="4"/>
  <c r="C42" i="4"/>
  <c r="C74" i="4"/>
  <c r="C27" i="4"/>
  <c r="C16" i="4"/>
  <c r="C48" i="4"/>
  <c r="C37" i="4"/>
  <c r="C69" i="4"/>
  <c r="C26" i="4"/>
  <c r="C58" i="4"/>
  <c r="C7" i="4"/>
  <c r="C20" i="4"/>
  <c r="C9" i="4"/>
  <c r="C73" i="4"/>
  <c r="C30" i="4"/>
  <c r="C23" i="4"/>
  <c r="C24" i="4"/>
  <c r="C13" i="4"/>
  <c r="C77" i="4"/>
  <c r="C66" i="4"/>
  <c r="C39" i="4"/>
  <c r="C28" i="4"/>
  <c r="C17" i="4"/>
  <c r="C6" i="4"/>
  <c r="C70" i="4"/>
  <c r="C19" i="4"/>
  <c r="C31" i="4"/>
  <c r="C64" i="4"/>
  <c r="C35" i="4"/>
  <c r="C71" i="4"/>
  <c r="C4" i="4"/>
  <c r="C36" i="4"/>
  <c r="C68" i="4"/>
  <c r="C25" i="4"/>
  <c r="C57" i="4"/>
  <c r="C14" i="4"/>
  <c r="C46" i="4"/>
  <c r="C78" i="4"/>
  <c r="C51" i="4"/>
  <c r="C15" i="4"/>
  <c r="C8" i="4"/>
  <c r="C40" i="4"/>
  <c r="C72" i="4"/>
  <c r="C29" i="4"/>
  <c r="C61" i="4"/>
  <c r="C18" i="4"/>
  <c r="C50" i="4"/>
  <c r="C79" i="4"/>
  <c r="C67" i="4"/>
  <c r="C11" i="4"/>
  <c r="C12" i="4"/>
  <c r="C44" i="4"/>
  <c r="C76" i="4"/>
  <c r="C33" i="4"/>
  <c r="C65" i="4"/>
  <c r="C22" i="4"/>
  <c r="C4" i="3"/>
  <c r="C5" i="3" s="1"/>
  <c r="K3" i="1"/>
  <c r="M3" i="1" s="1"/>
  <c r="K4" i="1" l="1"/>
  <c r="M4" i="1" s="1"/>
  <c r="C6" i="3"/>
  <c r="K5" i="1" l="1"/>
  <c r="M5" i="1" s="1"/>
  <c r="C7" i="3"/>
  <c r="K6" i="1" l="1"/>
  <c r="M6" i="1" s="1"/>
  <c r="C8" i="3"/>
  <c r="K7" i="1" l="1"/>
  <c r="M7" i="1" s="1"/>
  <c r="C9" i="3"/>
  <c r="K8" i="1" l="1"/>
  <c r="M8" i="1" s="1"/>
  <c r="C10" i="3"/>
  <c r="K9" i="1" l="1"/>
  <c r="M9" i="1" s="1"/>
  <c r="C11" i="3"/>
  <c r="K10" i="1" l="1"/>
  <c r="M10" i="1" s="1"/>
  <c r="C12" i="3"/>
  <c r="K11" i="1" l="1"/>
  <c r="M11" i="1" s="1"/>
  <c r="C13" i="3"/>
  <c r="K12" i="1" l="1"/>
  <c r="M12" i="1" s="1"/>
  <c r="C14" i="3"/>
  <c r="K13" i="1" l="1"/>
  <c r="M13" i="1" s="1"/>
  <c r="C15" i="3"/>
  <c r="C16" i="3" s="1"/>
  <c r="K15" i="1" l="1"/>
  <c r="M15" i="1" s="1"/>
  <c r="C17" i="3"/>
  <c r="K16" i="1" l="1"/>
  <c r="M16" i="1" s="1"/>
  <c r="C18" i="3"/>
  <c r="K17" i="1" l="1"/>
  <c r="M17" i="1" s="1"/>
  <c r="C19" i="3"/>
  <c r="K18" i="1" l="1"/>
  <c r="M18" i="1" s="1"/>
  <c r="C20" i="3"/>
  <c r="K19" i="1" l="1"/>
  <c r="M19" i="1" s="1"/>
  <c r="C21" i="3"/>
  <c r="K20" i="1" l="1"/>
  <c r="M20" i="1" s="1"/>
  <c r="C22" i="3"/>
  <c r="K21" i="1" l="1"/>
  <c r="M21" i="1" s="1"/>
  <c r="C23" i="3"/>
  <c r="K22" i="1" l="1"/>
  <c r="M22" i="1" s="1"/>
  <c r="C24" i="3"/>
  <c r="K23" i="1" l="1"/>
  <c r="M23" i="1" s="1"/>
  <c r="C25" i="3"/>
  <c r="K24" i="1" l="1"/>
  <c r="M24" i="1" s="1"/>
  <c r="C26" i="3"/>
  <c r="K25" i="1" l="1"/>
  <c r="M25" i="1" s="1"/>
  <c r="C27" i="3"/>
  <c r="K26" i="1" l="1"/>
  <c r="M26" i="1" s="1"/>
  <c r="C28" i="3"/>
  <c r="K27" i="1" l="1"/>
  <c r="M27" i="1" s="1"/>
  <c r="C29" i="3"/>
  <c r="K28" i="1" l="1"/>
  <c r="M28" i="1" s="1"/>
  <c r="C30" i="3"/>
  <c r="K29" i="1" l="1"/>
  <c r="M29" i="1" s="1"/>
  <c r="C31" i="3"/>
  <c r="K30" i="1" l="1"/>
  <c r="M30" i="1" s="1"/>
  <c r="C32" i="3"/>
  <c r="K31" i="1" l="1"/>
  <c r="M31" i="1" s="1"/>
  <c r="C33" i="3"/>
  <c r="K32" i="1" l="1"/>
  <c r="M32" i="1" s="1"/>
  <c r="C34" i="3"/>
  <c r="K33" i="1" l="1"/>
  <c r="M33" i="1" s="1"/>
  <c r="C35" i="3"/>
  <c r="K34" i="1" l="1"/>
  <c r="M34" i="1" s="1"/>
  <c r="C36" i="3"/>
  <c r="K35" i="1" l="1"/>
  <c r="M35" i="1" s="1"/>
  <c r="C37" i="3"/>
  <c r="K36" i="1" l="1"/>
  <c r="M36" i="1" s="1"/>
  <c r="C38" i="3"/>
  <c r="K37" i="1" l="1"/>
  <c r="M37" i="1" s="1"/>
  <c r="C39" i="3"/>
  <c r="K38" i="1" l="1"/>
  <c r="M38" i="1" s="1"/>
  <c r="C40" i="3"/>
  <c r="K39" i="1" l="1"/>
  <c r="M39" i="1" s="1"/>
  <c r="C41" i="3"/>
  <c r="K40" i="1" l="1"/>
  <c r="M40" i="1" s="1"/>
  <c r="C42" i="3"/>
  <c r="K41" i="1" l="1"/>
  <c r="M41" i="1" s="1"/>
  <c r="C43" i="3"/>
  <c r="K42" i="1" l="1"/>
  <c r="M42" i="1" s="1"/>
  <c r="C44" i="3"/>
  <c r="K43" i="1" l="1"/>
  <c r="M43" i="1" s="1"/>
  <c r="C45" i="3"/>
  <c r="K44" i="1" l="1"/>
  <c r="M44" i="1" s="1"/>
  <c r="C46" i="3"/>
  <c r="K45" i="1" l="1"/>
  <c r="M45" i="1" s="1"/>
  <c r="C47" i="3"/>
  <c r="K46" i="1" l="1"/>
  <c r="M46" i="1" s="1"/>
  <c r="C48" i="3"/>
  <c r="K47" i="1" l="1"/>
  <c r="M47" i="1" s="1"/>
  <c r="C49" i="3"/>
  <c r="K48" i="1" l="1"/>
  <c r="M48" i="1" s="1"/>
  <c r="C50" i="3"/>
  <c r="K49" i="1" l="1"/>
  <c r="M49" i="1" s="1"/>
  <c r="C51" i="3"/>
  <c r="K50" i="1" l="1"/>
  <c r="M50" i="1" s="1"/>
  <c r="C52" i="3"/>
  <c r="K51" i="1" l="1"/>
  <c r="M51" i="1" s="1"/>
  <c r="C53" i="3"/>
  <c r="K52" i="1" l="1"/>
  <c r="M52" i="1" s="1"/>
  <c r="C54" i="3"/>
  <c r="K53" i="1" l="1"/>
  <c r="M53" i="1" s="1"/>
  <c r="C55" i="3"/>
  <c r="K54" i="1" l="1"/>
  <c r="M54" i="1" s="1"/>
  <c r="C56" i="3"/>
  <c r="K55" i="1" l="1"/>
  <c r="M55" i="1" s="1"/>
  <c r="C57" i="3"/>
  <c r="K56" i="1" l="1"/>
  <c r="M56" i="1" s="1"/>
  <c r="C58" i="3"/>
  <c r="K57" i="1" l="1"/>
  <c r="M57" i="1" s="1"/>
  <c r="C59" i="3"/>
  <c r="K58" i="1" l="1"/>
  <c r="M58" i="1" s="1"/>
  <c r="C60" i="3"/>
  <c r="K59" i="1" l="1"/>
  <c r="M59" i="1" s="1"/>
  <c r="C61" i="3"/>
  <c r="K60" i="1" l="1"/>
  <c r="M60" i="1" s="1"/>
  <c r="C62" i="3"/>
  <c r="K61" i="1" l="1"/>
  <c r="M61" i="1" s="1"/>
  <c r="C63" i="3"/>
  <c r="K62" i="1" l="1"/>
  <c r="M62" i="1" s="1"/>
  <c r="C64" i="3"/>
  <c r="K63" i="1" l="1"/>
  <c r="M63" i="1" s="1"/>
  <c r="C65" i="3"/>
  <c r="K64" i="1" l="1"/>
  <c r="M64" i="1" s="1"/>
  <c r="C66" i="3"/>
  <c r="K65" i="1" l="1"/>
  <c r="M65" i="1" s="1"/>
  <c r="C67" i="3"/>
  <c r="K66" i="1" l="1"/>
  <c r="M66" i="1" s="1"/>
  <c r="C68" i="3"/>
  <c r="K67" i="1" l="1"/>
  <c r="M67" i="1" s="1"/>
  <c r="C69" i="3"/>
  <c r="K68" i="1" l="1"/>
  <c r="M68" i="1" s="1"/>
  <c r="C70" i="3"/>
  <c r="K69" i="1" l="1"/>
  <c r="M69" i="1" s="1"/>
  <c r="C71" i="3"/>
  <c r="K70" i="1" l="1"/>
  <c r="M70" i="1" s="1"/>
  <c r="C72" i="3"/>
  <c r="K71" i="1" l="1"/>
  <c r="M71" i="1" s="1"/>
  <c r="C73" i="3"/>
  <c r="K72" i="1" l="1"/>
  <c r="M72" i="1" s="1"/>
  <c r="C74" i="3"/>
  <c r="K73" i="1" l="1"/>
  <c r="M73" i="1" s="1"/>
  <c r="C75" i="3"/>
  <c r="K74" i="1" l="1"/>
  <c r="M74" i="1" s="1"/>
  <c r="C76" i="3"/>
  <c r="K75" i="1" l="1"/>
  <c r="M75" i="1" s="1"/>
  <c r="C77" i="3"/>
  <c r="K76" i="1" l="1"/>
  <c r="M76" i="1" s="1"/>
  <c r="C78" i="3"/>
  <c r="K77" i="1" l="1"/>
  <c r="M77" i="1" s="1"/>
  <c r="C79" i="3"/>
  <c r="K78" i="1" l="1"/>
  <c r="M78" i="1" s="1"/>
  <c r="C80" i="3"/>
  <c r="K79" i="1" s="1"/>
  <c r="M79" i="1" s="1"/>
</calcChain>
</file>

<file path=xl/sharedStrings.xml><?xml version="1.0" encoding="utf-8"?>
<sst xmlns="http://schemas.openxmlformats.org/spreadsheetml/2006/main" count="30" uniqueCount="25">
  <si>
    <t>SES</t>
  </si>
  <si>
    <t>Week</t>
  </si>
  <si>
    <t>a</t>
  </si>
  <si>
    <t>id</t>
  </si>
  <si>
    <t>x</t>
  </si>
  <si>
    <t>y</t>
  </si>
  <si>
    <t>Observation</t>
  </si>
  <si>
    <t>Year</t>
  </si>
  <si>
    <t>Period</t>
  </si>
  <si>
    <t>Original Data</t>
  </si>
  <si>
    <t>Deseasonalized Data</t>
  </si>
  <si>
    <t>Impact(%)</t>
  </si>
  <si>
    <t>Adjusted Deseasonalized Data</t>
  </si>
  <si>
    <t>Deseasonalized Statistical Forecast</t>
  </si>
  <si>
    <t>SI</t>
  </si>
  <si>
    <t>Forecast Model</t>
  </si>
  <si>
    <t>LRL</t>
  </si>
  <si>
    <t>slope</t>
  </si>
  <si>
    <t>level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</si>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</sst>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1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1" xfId="0" applyFill="1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1" xfId="0" applyBorder="1"/>
    <xf numFmtId="0" fontId="6" fillId="3" borderId="4" xfId="0" applyFont="1" applyFill="1" applyBorder="1"/>
    <xf numFmtId="0" fontId="0" fillId="2" borderId="4" xfId="0" applyFill="1" applyBorder="1"/>
    <xf numFmtId="0" fontId="1" fillId="0" borderId="1" xfId="0" applyFont="1" applyBorder="1"/>
    <xf numFmtId="0" fontId="3" fillId="0" borderId="1" xfId="0" applyFont="1" applyBorder="1"/>
    <xf numFmtId="0" fontId="0" fillId="3" borderId="4" xfId="0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0" fillId="0" borderId="3" xfId="0" applyBorder="1"/>
    <xf numFmtId="0" fontId="1" fillId="0" borderId="3" xfId="0" applyFont="1" applyBorder="1"/>
    <xf numFmtId="0" fontId="0" fillId="0" borderId="3" xfId="0" applyFill="1" applyBorder="1"/>
    <xf numFmtId="0" fontId="0" fillId="4" borderId="1" xfId="0" applyFill="1" applyBorder="1"/>
    <xf numFmtId="0" fontId="5" fillId="2" borderId="5" xfId="1" applyFill="1" applyBorder="1"/>
  </cellXfs>
  <cellStyles count="2">
    <cellStyle name="Normal" xfId="0" builtinId="0"/>
    <cellStyle name="Normal 2" xfId="1" xr:uid="{D260A09A-AB86-44B6-BE45-C27703036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SES!$E$2:$E$78</c:f>
              <c:numCache>
                <c:formatCode>General</c:formatCode>
                <c:ptCount val="77"/>
                <c:pt idx="0">
                  <c:v>726.729435365374</c:v>
                </c:pt>
                <c:pt idx="1">
                  <c:v>717.36232612780805</c:v>
                </c:pt>
                <c:pt idx="2">
                  <c:v>729.71221669506394</c:v>
                </c:pt>
                <c:pt idx="3">
                  <c:v>729.34499325793399</c:v>
                </c:pt>
                <c:pt idx="4">
                  <c:v>729.89654784654999</c:v>
                </c:pt>
                <c:pt idx="5">
                  <c:v>731.03332286321904</c:v>
                </c:pt>
                <c:pt idx="6">
                  <c:v>722.50833225720601</c:v>
                </c:pt>
                <c:pt idx="7">
                  <c:v>726.64848411318906</c:v>
                </c:pt>
                <c:pt idx="8">
                  <c:v>728.12898932245196</c:v>
                </c:pt>
                <c:pt idx="9">
                  <c:v>731.58989422017805</c:v>
                </c:pt>
                <c:pt idx="10">
                  <c:v>721.88160279831197</c:v>
                </c:pt>
                <c:pt idx="11">
                  <c:v>719.92473499791197</c:v>
                </c:pt>
                <c:pt idx="12">
                  <c:v>720.59671350364795</c:v>
                </c:pt>
                <c:pt idx="13">
                  <c:v>718.03906480730996</c:v>
                </c:pt>
                <c:pt idx="14">
                  <c:v>724.86187390246801</c:v>
                </c:pt>
                <c:pt idx="15">
                  <c:v>724.84866153834105</c:v>
                </c:pt>
                <c:pt idx="16">
                  <c:v>725.79463324102801</c:v>
                </c:pt>
                <c:pt idx="17">
                  <c:v>732.38296619550795</c:v>
                </c:pt>
                <c:pt idx="18">
                  <c:v>726.30002684734404</c:v>
                </c:pt>
                <c:pt idx="19">
                  <c:v>726.88726450466902</c:v>
                </c:pt>
                <c:pt idx="20">
                  <c:v>729.52945033045796</c:v>
                </c:pt>
                <c:pt idx="21">
                  <c:v>726.359288207124</c:v>
                </c:pt>
                <c:pt idx="22">
                  <c:v>724.97404852452701</c:v>
                </c:pt>
                <c:pt idx="23">
                  <c:v>722.53840457866602</c:v>
                </c:pt>
                <c:pt idx="24">
                  <c:v>721.39786673999197</c:v>
                </c:pt>
                <c:pt idx="25">
                  <c:v>719.71017830576102</c:v>
                </c:pt>
                <c:pt idx="26">
                  <c:v>719.56949739244203</c:v>
                </c:pt>
                <c:pt idx="27">
                  <c:v>723.26899712234297</c:v>
                </c:pt>
                <c:pt idx="28">
                  <c:v>722.71200827184703</c:v>
                </c:pt>
                <c:pt idx="29">
                  <c:v>733.850881048308</c:v>
                </c:pt>
                <c:pt idx="30">
                  <c:v>729.544412753899</c:v>
                </c:pt>
                <c:pt idx="31">
                  <c:v>733.58818158154099</c:v>
                </c:pt>
                <c:pt idx="32">
                  <c:v>741.93757302456402</c:v>
                </c:pt>
                <c:pt idx="33">
                  <c:v>737.95703921415702</c:v>
                </c:pt>
                <c:pt idx="34">
                  <c:v>730.21448897134906</c:v>
                </c:pt>
                <c:pt idx="35">
                  <c:v>732.50901925483504</c:v>
                </c:pt>
                <c:pt idx="36">
                  <c:v>734.56792612761399</c:v>
                </c:pt>
                <c:pt idx="37">
                  <c:v>729.60197617941901</c:v>
                </c:pt>
                <c:pt idx="38">
                  <c:v>736.19450515223105</c:v>
                </c:pt>
                <c:pt idx="39">
                  <c:v>736.96349594435196</c:v>
                </c:pt>
                <c:pt idx="40">
                  <c:v>737.87256179931205</c:v>
                </c:pt>
                <c:pt idx="41">
                  <c:v>743.93554838840203</c:v>
                </c:pt>
                <c:pt idx="42">
                  <c:v>736.88231862736495</c:v>
                </c:pt>
                <c:pt idx="43">
                  <c:v>741.90440566361099</c:v>
                </c:pt>
                <c:pt idx="44">
                  <c:v>748.18000868064098</c:v>
                </c:pt>
                <c:pt idx="45">
                  <c:v>742.92876766672805</c:v>
                </c:pt>
                <c:pt idx="46">
                  <c:v>744.25280675524505</c:v>
                </c:pt>
                <c:pt idx="47">
                  <c:v>745.58800613186804</c:v>
                </c:pt>
                <c:pt idx="48">
                  <c:v>743.88051595204399</c:v>
                </c:pt>
                <c:pt idx="49">
                  <c:v>739.41418518394505</c:v>
                </c:pt>
                <c:pt idx="50">
                  <c:v>741.907883661347</c:v>
                </c:pt>
                <c:pt idx="51">
                  <c:v>740.23474037593098</c:v>
                </c:pt>
                <c:pt idx="52">
                  <c:v>747.47416356812505</c:v>
                </c:pt>
                <c:pt idx="53">
                  <c:v>753.42187389397998</c:v>
                </c:pt>
                <c:pt idx="54">
                  <c:v>745.29387329495205</c:v>
                </c:pt>
                <c:pt idx="55">
                  <c:v>752.47204323722895</c:v>
                </c:pt>
                <c:pt idx="56">
                  <c:v>750.100166303582</c:v>
                </c:pt>
                <c:pt idx="57">
                  <c:v>753.99615071339599</c:v>
                </c:pt>
                <c:pt idx="58">
                  <c:v>742.54124633605102</c:v>
                </c:pt>
                <c:pt idx="59">
                  <c:v>747.56644042116397</c:v>
                </c:pt>
                <c:pt idx="60">
                  <c:v>743.13912662594805</c:v>
                </c:pt>
                <c:pt idx="61">
                  <c:v>740.39094175547098</c:v>
                </c:pt>
                <c:pt idx="62">
                  <c:v>746.48447282861298</c:v>
                </c:pt>
                <c:pt idx="63">
                  <c:v>748.917291349322</c:v>
                </c:pt>
                <c:pt idx="64">
                  <c:v>746.28814421981804</c:v>
                </c:pt>
                <c:pt idx="65">
                  <c:v>755.96581178299698</c:v>
                </c:pt>
                <c:pt idx="66">
                  <c:v>755.23511065259004</c:v>
                </c:pt>
                <c:pt idx="67">
                  <c:v>761.27635726560004</c:v>
                </c:pt>
                <c:pt idx="68">
                  <c:v>756.389004483657</c:v>
                </c:pt>
                <c:pt idx="69">
                  <c:v>758.31674684718496</c:v>
                </c:pt>
                <c:pt idx="70">
                  <c:v>762.11807526322298</c:v>
                </c:pt>
                <c:pt idx="71">
                  <c:v>752.61814864594601</c:v>
                </c:pt>
                <c:pt idx="72">
                  <c:v>757.90143341629403</c:v>
                </c:pt>
                <c:pt idx="73">
                  <c:v>760.72818353935099</c:v>
                </c:pt>
                <c:pt idx="74">
                  <c:v>747.76069057832206</c:v>
                </c:pt>
                <c:pt idx="75">
                  <c:v>756.735057061681</c:v>
                </c:pt>
                <c:pt idx="76">
                  <c:v>753.71972595982595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E-4276-8E3A-D203E49396F3}"/>
            </c:ext>
          </c:extLst>
        </c:ser>
        <c:ser>
          <c:idx val="1"/>
          <c:order val="1"/>
          <c:tx>
            <c:strRef>
              <c:f>SES!$M$1</c:f>
              <c:strCache>
                <c:ptCount val="1"/>
                <c:pt idx="0">
                  <c:v>Forecast Model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SES!$M$2:$M$78</c:f>
              <c:numCache>
                <c:formatCode>General</c:formatCode>
                <c:ptCount val="77"/>
                <c:pt idx="0">
                  <c:v>713.19773674184682</c:v>
                </c:pt>
                <c:pt idx="1">
                  <c:v>716.52209056710024</c:v>
                </c:pt>
                <c:pt idx="2">
                  <c:v>720.94897472975549</c:v>
                </c:pt>
                <c:pt idx="3">
                  <c:v>725.96406283661599</c:v>
                </c:pt>
                <c:pt idx="4">
                  <c:v>728.09846152436023</c:v>
                </c:pt>
                <c:pt idx="5">
                  <c:v>735.94603157899701</c:v>
                </c:pt>
                <c:pt idx="6">
                  <c:v>727.07385517383887</c:v>
                </c:pt>
                <c:pt idx="7">
                  <c:v>728.48113897979079</c:v>
                </c:pt>
                <c:pt idx="8">
                  <c:v>728.81768967538949</c:v>
                </c:pt>
                <c:pt idx="9">
                  <c:v>728.26421551648889</c:v>
                </c:pt>
                <c:pt idx="10">
                  <c:v>724.81801582328285</c:v>
                </c:pt>
                <c:pt idx="11">
                  <c:v>722.997170637056</c:v>
                </c:pt>
                <c:pt idx="12">
                  <c:v>713.19773674184682</c:v>
                </c:pt>
                <c:pt idx="13">
                  <c:v>716.87730144901093</c:v>
                </c:pt>
                <c:pt idx="14">
                  <c:v>721.46783313257481</c:v>
                </c:pt>
                <c:pt idx="15">
                  <c:v>723.79642919183141</c:v>
                </c:pt>
                <c:pt idx="16">
                  <c:v>724.76444603869015</c:v>
                </c:pt>
                <c:pt idx="17">
                  <c:v>732.1926283049537</c:v>
                </c:pt>
                <c:pt idx="18">
                  <c:v>725.8824880271427</c:v>
                </c:pt>
                <c:pt idx="19">
                  <c:v>729.78792207504671</c:v>
                </c:pt>
                <c:pt idx="20">
                  <c:v>729.59180216115908</c:v>
                </c:pt>
                <c:pt idx="21">
                  <c:v>729.35119013426743</c:v>
                </c:pt>
                <c:pt idx="22">
                  <c:v>722.76070155729212</c:v>
                </c:pt>
                <c:pt idx="23">
                  <c:v>723.51448404983785</c:v>
                </c:pt>
                <c:pt idx="24">
                  <c:v>721.60671006136135</c:v>
                </c:pt>
                <c:pt idx="25">
                  <c:v>718.05343776831603</c:v>
                </c:pt>
                <c:pt idx="26">
                  <c:v>722.89941423702817</c:v>
                </c:pt>
                <c:pt idx="27">
                  <c:v>721.86434557714745</c:v>
                </c:pt>
                <c:pt idx="28">
                  <c:v>723.00750078524538</c:v>
                </c:pt>
                <c:pt idx="29">
                  <c:v>729.74977872248087</c:v>
                </c:pt>
                <c:pt idx="30">
                  <c:v>725.39928453126549</c:v>
                </c:pt>
                <c:pt idx="31">
                  <c:v>731.17554212508765</c:v>
                </c:pt>
                <c:pt idx="32">
                  <c:v>733.64303501913616</c:v>
                </c:pt>
                <c:pt idx="33">
                  <c:v>737.5785054038214</c:v>
                </c:pt>
                <c:pt idx="34">
                  <c:v>732.60385307929744</c:v>
                </c:pt>
                <c:pt idx="35">
                  <c:v>731.05260334988759</c:v>
                </c:pt>
                <c:pt idx="36">
                  <c:v>730.34388698018165</c:v>
                </c:pt>
                <c:pt idx="37">
                  <c:v>728.95469656869568</c:v>
                </c:pt>
                <c:pt idx="38">
                  <c:v>733.35404552816044</c:v>
                </c:pt>
                <c:pt idx="39">
                  <c:v>735.41599009742811</c:v>
                </c:pt>
                <c:pt idx="40">
                  <c:v>736.63888373233533</c:v>
                </c:pt>
                <c:pt idx="41">
                  <c:v>744.2829638525626</c:v>
                </c:pt>
                <c:pt idx="42">
                  <c:v>737.60054479262578</c:v>
                </c:pt>
                <c:pt idx="43">
                  <c:v>740.99486394349287</c:v>
                </c:pt>
                <c:pt idx="44">
                  <c:v>742.72642281801257</c:v>
                </c:pt>
                <c:pt idx="45">
                  <c:v>745.23921732722738</c:v>
                </c:pt>
                <c:pt idx="46">
                  <c:v>738.87586362285333</c:v>
                </c:pt>
                <c:pt idx="47">
                  <c:v>741.20281679187929</c:v>
                </c:pt>
                <c:pt idx="48">
                  <c:v>741.93568071842196</c:v>
                </c:pt>
                <c:pt idx="49">
                  <c:v>739.35692586368248</c:v>
                </c:pt>
                <c:pt idx="50">
                  <c:v>743.5177507732202</c:v>
                </c:pt>
                <c:pt idx="51">
                  <c:v>743.36146509621619</c:v>
                </c:pt>
                <c:pt idx="52">
                  <c:v>742.25066504187885</c:v>
                </c:pt>
                <c:pt idx="53">
                  <c:v>751.9621594817977</c:v>
                </c:pt>
                <c:pt idx="54">
                  <c:v>746.10823209562921</c:v>
                </c:pt>
                <c:pt idx="55">
                  <c:v>749.49755442098399</c:v>
                </c:pt>
                <c:pt idx="56">
                  <c:v>752.27800654704015</c:v>
                </c:pt>
                <c:pt idx="57">
                  <c:v>750.97344139783388</c:v>
                </c:pt>
                <c:pt idx="58">
                  <c:v>747.21786673957729</c:v>
                </c:pt>
                <c:pt idx="59">
                  <c:v>744.51642194438023</c:v>
                </c:pt>
                <c:pt idx="60">
                  <c:v>744.57650471672787</c:v>
                </c:pt>
                <c:pt idx="61">
                  <c:v>740.30210345918249</c:v>
                </c:pt>
                <c:pt idx="62">
                  <c:v>744.48408840202956</c:v>
                </c:pt>
                <c:pt idx="63">
                  <c:v>746.13534895046951</c:v>
                </c:pt>
                <c:pt idx="64">
                  <c:v>747.98237717383438</c:v>
                </c:pt>
                <c:pt idx="65">
                  <c:v>754.25666978080562</c:v>
                </c:pt>
                <c:pt idx="66">
                  <c:v>748.50629527659601</c:v>
                </c:pt>
                <c:pt idx="67">
                  <c:v>755.69861551880751</c:v>
                </c:pt>
                <c:pt idx="68">
                  <c:v>759.79361385695131</c:v>
                </c:pt>
                <c:pt idx="69">
                  <c:v>757.87368271093396</c:v>
                </c:pt>
                <c:pt idx="70">
                  <c:v>752.78901599338656</c:v>
                </c:pt>
                <c:pt idx="71">
                  <c:v>757.08428111711942</c:v>
                </c:pt>
                <c:pt idx="72">
                  <c:v>753.36898952998308</c:v>
                </c:pt>
                <c:pt idx="73">
                  <c:v>752.02320217140834</c:v>
                </c:pt>
                <c:pt idx="74">
                  <c:v>780.73388426401596</c:v>
                </c:pt>
                <c:pt idx="75">
                  <c:v>793.0808511778464</c:v>
                </c:pt>
                <c:pt idx="76">
                  <c:v>775.38071635683298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E-4276-8E3A-D203E493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580518"/>
        <c:axId val="1179370109"/>
      </c:lineChart>
      <c:catAx>
        <c:axId val="1987580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179370109"/>
        <c:crosses val="autoZero"/>
        <c:auto val="1"/>
        <c:lblAlgn val="ctr"/>
        <c:lblOffset val="100"/>
        <c:noMultiLvlLbl val="1"/>
      </c:catAx>
      <c:valAx>
        <c:axId val="1179370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98758051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SES!$E$2:$E$77</c:f>
              <c:numCache>
                <c:formatCode>General</c:formatCode>
                <c:ptCount val="76"/>
                <c:pt idx="0">
                  <c:v>726.729435365374</c:v>
                </c:pt>
                <c:pt idx="1">
                  <c:v>717.36232612780805</c:v>
                </c:pt>
                <c:pt idx="2">
                  <c:v>729.71221669506394</c:v>
                </c:pt>
                <c:pt idx="3">
                  <c:v>729.34499325793399</c:v>
                </c:pt>
                <c:pt idx="4">
                  <c:v>729.89654784654999</c:v>
                </c:pt>
                <c:pt idx="5">
                  <c:v>731.03332286321904</c:v>
                </c:pt>
                <c:pt idx="6">
                  <c:v>722.50833225720601</c:v>
                </c:pt>
                <c:pt idx="7">
                  <c:v>726.64848411318906</c:v>
                </c:pt>
                <c:pt idx="8">
                  <c:v>728.12898932245196</c:v>
                </c:pt>
                <c:pt idx="9">
                  <c:v>731.58989422017805</c:v>
                </c:pt>
                <c:pt idx="10">
                  <c:v>721.88160279831197</c:v>
                </c:pt>
                <c:pt idx="11">
                  <c:v>719.92473499791197</c:v>
                </c:pt>
                <c:pt idx="12">
                  <c:v>720.59671350364795</c:v>
                </c:pt>
                <c:pt idx="13">
                  <c:v>718.03906480730996</c:v>
                </c:pt>
                <c:pt idx="14">
                  <c:v>724.86187390246801</c:v>
                </c:pt>
                <c:pt idx="15">
                  <c:v>724.84866153834105</c:v>
                </c:pt>
                <c:pt idx="16">
                  <c:v>725.79463324102801</c:v>
                </c:pt>
                <c:pt idx="17">
                  <c:v>732.38296619550795</c:v>
                </c:pt>
                <c:pt idx="18">
                  <c:v>726.30002684734404</c:v>
                </c:pt>
                <c:pt idx="19">
                  <c:v>726.88726450466902</c:v>
                </c:pt>
                <c:pt idx="20">
                  <c:v>729.52945033045796</c:v>
                </c:pt>
                <c:pt idx="21">
                  <c:v>726.359288207124</c:v>
                </c:pt>
                <c:pt idx="22">
                  <c:v>724.97404852452701</c:v>
                </c:pt>
                <c:pt idx="23">
                  <c:v>722.53840457866602</c:v>
                </c:pt>
                <c:pt idx="24">
                  <c:v>721.39786673999197</c:v>
                </c:pt>
                <c:pt idx="25">
                  <c:v>719.71017830576102</c:v>
                </c:pt>
                <c:pt idx="26">
                  <c:v>719.56949739244203</c:v>
                </c:pt>
                <c:pt idx="27">
                  <c:v>723.26899712234297</c:v>
                </c:pt>
                <c:pt idx="28">
                  <c:v>722.71200827184703</c:v>
                </c:pt>
                <c:pt idx="29">
                  <c:v>733.850881048308</c:v>
                </c:pt>
                <c:pt idx="30">
                  <c:v>729.544412753899</c:v>
                </c:pt>
                <c:pt idx="31">
                  <c:v>733.58818158154099</c:v>
                </c:pt>
                <c:pt idx="32">
                  <c:v>741.93757302456402</c:v>
                </c:pt>
                <c:pt idx="33">
                  <c:v>737.95703921415702</c:v>
                </c:pt>
                <c:pt idx="34">
                  <c:v>730.21448897134906</c:v>
                </c:pt>
                <c:pt idx="35">
                  <c:v>732.50901925483504</c:v>
                </c:pt>
                <c:pt idx="36">
                  <c:v>734.56792612761399</c:v>
                </c:pt>
                <c:pt idx="37">
                  <c:v>729.60197617941901</c:v>
                </c:pt>
                <c:pt idx="38">
                  <c:v>736.19450515223105</c:v>
                </c:pt>
                <c:pt idx="39">
                  <c:v>736.96349594435196</c:v>
                </c:pt>
                <c:pt idx="40">
                  <c:v>737.87256179931205</c:v>
                </c:pt>
                <c:pt idx="41">
                  <c:v>743.93554838840203</c:v>
                </c:pt>
                <c:pt idx="42">
                  <c:v>736.88231862736495</c:v>
                </c:pt>
                <c:pt idx="43">
                  <c:v>741.90440566361099</c:v>
                </c:pt>
                <c:pt idx="44">
                  <c:v>748.18000868064098</c:v>
                </c:pt>
                <c:pt idx="45">
                  <c:v>742.92876766672805</c:v>
                </c:pt>
                <c:pt idx="46">
                  <c:v>744.25280675524505</c:v>
                </c:pt>
                <c:pt idx="47">
                  <c:v>745.58800613186804</c:v>
                </c:pt>
                <c:pt idx="48">
                  <c:v>743.88051595204399</c:v>
                </c:pt>
                <c:pt idx="49">
                  <c:v>739.41418518394505</c:v>
                </c:pt>
                <c:pt idx="50">
                  <c:v>741.907883661347</c:v>
                </c:pt>
                <c:pt idx="51">
                  <c:v>740.23474037593098</c:v>
                </c:pt>
                <c:pt idx="52">
                  <c:v>747.47416356812505</c:v>
                </c:pt>
                <c:pt idx="53">
                  <c:v>753.42187389397998</c:v>
                </c:pt>
                <c:pt idx="54">
                  <c:v>745.29387329495205</c:v>
                </c:pt>
                <c:pt idx="55">
                  <c:v>752.47204323722895</c:v>
                </c:pt>
                <c:pt idx="56">
                  <c:v>750.100166303582</c:v>
                </c:pt>
                <c:pt idx="57">
                  <c:v>753.99615071339599</c:v>
                </c:pt>
                <c:pt idx="58">
                  <c:v>742.54124633605102</c:v>
                </c:pt>
                <c:pt idx="59">
                  <c:v>747.56644042116397</c:v>
                </c:pt>
                <c:pt idx="60">
                  <c:v>743.13912662594805</c:v>
                </c:pt>
                <c:pt idx="61">
                  <c:v>740.39094175547098</c:v>
                </c:pt>
                <c:pt idx="62">
                  <c:v>746.48447282861298</c:v>
                </c:pt>
                <c:pt idx="63">
                  <c:v>748.917291349322</c:v>
                </c:pt>
                <c:pt idx="64">
                  <c:v>746.28814421981804</c:v>
                </c:pt>
                <c:pt idx="65">
                  <c:v>755.96581178299698</c:v>
                </c:pt>
                <c:pt idx="66">
                  <c:v>755.23511065259004</c:v>
                </c:pt>
                <c:pt idx="67">
                  <c:v>761.27635726560004</c:v>
                </c:pt>
                <c:pt idx="68">
                  <c:v>756.389004483657</c:v>
                </c:pt>
                <c:pt idx="69">
                  <c:v>758.31674684718496</c:v>
                </c:pt>
                <c:pt idx="70">
                  <c:v>762.11807526322298</c:v>
                </c:pt>
                <c:pt idx="71">
                  <c:v>752.61814864594601</c:v>
                </c:pt>
                <c:pt idx="72">
                  <c:v>757.90143341629403</c:v>
                </c:pt>
                <c:pt idx="73">
                  <c:v>760.72818353935099</c:v>
                </c:pt>
                <c:pt idx="74">
                  <c:v>747.76069057832206</c:v>
                </c:pt>
                <c:pt idx="75">
                  <c:v>756.735057061681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D-4321-8449-5926D92A6F49}"/>
            </c:ext>
          </c:extLst>
        </c:ser>
        <c:ser>
          <c:idx val="1"/>
          <c:order val="1"/>
          <c:tx>
            <c:strRef>
              <c:f>SES!$F$1</c:f>
              <c:strCache>
                <c:ptCount val="1"/>
                <c:pt idx="0">
                  <c:v>Deseasonalized Data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SES!$F$2:$F$77</c:f>
              <c:numCache>
                <c:formatCode>General</c:formatCode>
                <c:ptCount val="76"/>
                <c:pt idx="0">
                  <c:v>729.54847211939398</c:v>
                </c:pt>
                <c:pt idx="1">
                  <c:v>723.60392383114902</c:v>
                </c:pt>
                <c:pt idx="2">
                  <c:v>731.97051294765595</c:v>
                </c:pt>
                <c:pt idx="3">
                  <c:v>730.96376618513796</c:v>
                </c:pt>
                <c:pt idx="4">
                  <c:v>731.07052740474501</c:v>
                </c:pt>
                <c:pt idx="5">
                  <c:v>725.29588635630103</c:v>
                </c:pt>
                <c:pt idx="6">
                  <c:v>723.16330062567897</c:v>
                </c:pt>
                <c:pt idx="7">
                  <c:v>723.62310678560004</c:v>
                </c:pt>
                <c:pt idx="8">
                  <c:v>723.85096513302699</c:v>
                </c:pt>
                <c:pt idx="9">
                  <c:v>727.50038062195199</c:v>
                </c:pt>
                <c:pt idx="10">
                  <c:v>722.90625534832702</c:v>
                </c:pt>
                <c:pt idx="11">
                  <c:v>721.29824845417704</c:v>
                </c:pt>
                <c:pt idx="12">
                  <c:v>723.39196097999604</c:v>
                </c:pt>
                <c:pt idx="13">
                  <c:v>724.28655065173996</c:v>
                </c:pt>
                <c:pt idx="14">
                  <c:v>727.105159427952</c:v>
                </c:pt>
                <c:pt idx="15">
                  <c:v>726.45745490837101</c:v>
                </c:pt>
                <c:pt idx="16">
                  <c:v>726.96201520137095</c:v>
                </c:pt>
                <c:pt idx="17">
                  <c:v>726.63493715787502</c:v>
                </c:pt>
                <c:pt idx="18">
                  <c:v>726.95843246340098</c:v>
                </c:pt>
                <c:pt idx="19">
                  <c:v>723.86089302268704</c:v>
                </c:pt>
                <c:pt idx="20">
                  <c:v>725.24319792026904</c:v>
                </c:pt>
                <c:pt idx="21">
                  <c:v>722.29901316807798</c:v>
                </c:pt>
                <c:pt idx="22">
                  <c:v>726.00309055113598</c:v>
                </c:pt>
                <c:pt idx="23">
                  <c:v>723.91690454277705</c:v>
                </c:pt>
                <c:pt idx="24">
                  <c:v>724.19622194847398</c:v>
                </c:pt>
                <c:pt idx="25">
                  <c:v>725.97220410830403</c:v>
                </c:pt>
                <c:pt idx="26">
                  <c:v>721.79640419523798</c:v>
                </c:pt>
                <c:pt idx="27">
                  <c:v>724.87428444514705</c:v>
                </c:pt>
                <c:pt idx="28">
                  <c:v>723.87443207927095</c:v>
                </c:pt>
                <c:pt idx="29">
                  <c:v>728.09133123863603</c:v>
                </c:pt>
                <c:pt idx="30">
                  <c:v>730.20575947118505</c:v>
                </c:pt>
                <c:pt idx="31">
                  <c:v>730.533911049273</c:v>
                </c:pt>
                <c:pt idx="32">
                  <c:v>737.57841835418606</c:v>
                </c:pt>
                <c:pt idx="33">
                  <c:v>733.83193391866905</c:v>
                </c:pt>
                <c:pt idx="34">
                  <c:v>731.25096937932994</c:v>
                </c:pt>
                <c:pt idx="35">
                  <c:v>733.90654172610402</c:v>
                </c:pt>
                <c:pt idx="36">
                  <c:v>737.41736896191605</c:v>
                </c:pt>
                <c:pt idx="37">
                  <c:v>735.95006814496196</c:v>
                </c:pt>
                <c:pt idx="38">
                  <c:v>738.472862639097</c:v>
                </c:pt>
                <c:pt idx="39">
                  <c:v>738.59917805172199</c:v>
                </c:pt>
                <c:pt idx="40">
                  <c:v>739.05937013079495</c:v>
                </c:pt>
                <c:pt idx="41">
                  <c:v>738.096850150406</c:v>
                </c:pt>
                <c:pt idx="42">
                  <c:v>737.55031730425196</c:v>
                </c:pt>
                <c:pt idx="43">
                  <c:v>738.81551080288295</c:v>
                </c:pt>
                <c:pt idx="44">
                  <c:v>743.78417741706403</c:v>
                </c:pt>
                <c:pt idx="45">
                  <c:v>738.77587091146995</c:v>
                </c:pt>
                <c:pt idx="46">
                  <c:v>745.30921341991302</c:v>
                </c:pt>
                <c:pt idx="47">
                  <c:v>747.01048144000595</c:v>
                </c:pt>
                <c:pt idx="48">
                  <c:v>746.76608300495195</c:v>
                </c:pt>
                <c:pt idx="49">
                  <c:v>745.84765082880801</c:v>
                </c:pt>
                <c:pt idx="50">
                  <c:v>744.20392277801295</c:v>
                </c:pt>
                <c:pt idx="51">
                  <c:v>741.87768297315597</c:v>
                </c:pt>
                <c:pt idx="52">
                  <c:v>748.67641529941</c:v>
                </c:pt>
                <c:pt idx="53">
                  <c:v>747.508723249274</c:v>
                </c:pt>
                <c:pt idx="54">
                  <c:v>745.96949721571696</c:v>
                </c:pt>
                <c:pt idx="55">
                  <c:v>749.33915036120095</c:v>
                </c:pt>
                <c:pt idx="56">
                  <c:v>745.69305341150402</c:v>
                </c:pt>
                <c:pt idx="57">
                  <c:v>749.78138840501401</c:v>
                </c:pt>
                <c:pt idx="58">
                  <c:v>743.59522357913397</c:v>
                </c:pt>
                <c:pt idx="59">
                  <c:v>748.99269029903996</c:v>
                </c:pt>
                <c:pt idx="60">
                  <c:v>746.02181777531098</c:v>
                </c:pt>
                <c:pt idx="61">
                  <c:v>746.83290592520996</c:v>
                </c:pt>
                <c:pt idx="62">
                  <c:v>748.79467546608896</c:v>
                </c:pt>
                <c:pt idx="63">
                  <c:v>750.57950476979897</c:v>
                </c:pt>
                <c:pt idx="64">
                  <c:v>747.48848833491502</c:v>
                </c:pt>
                <c:pt idx="65">
                  <c:v>750.03269531503895</c:v>
                </c:pt>
                <c:pt idx="66">
                  <c:v>755.91974650542795</c:v>
                </c:pt>
                <c:pt idx="67">
                  <c:v>758.10680791449704</c:v>
                </c:pt>
                <c:pt idx="68">
                  <c:v>751.94494236657602</c:v>
                </c:pt>
                <c:pt idx="69">
                  <c:v>754.07783284291304</c:v>
                </c:pt>
                <c:pt idx="70">
                  <c:v>763.19984023161101</c:v>
                </c:pt>
                <c:pt idx="71">
                  <c:v>754.05403646079901</c:v>
                </c:pt>
                <c:pt idx="72">
                  <c:v>760.84138863587498</c:v>
                </c:pt>
                <c:pt idx="73">
                  <c:v>767.34709717658598</c:v>
                </c:pt>
                <c:pt idx="74">
                  <c:v>750.07484282455596</c:v>
                </c:pt>
                <c:pt idx="75">
                  <c:v>758.41462192434699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D-4321-8449-5926D92A6F49}"/>
            </c:ext>
          </c:extLst>
        </c:ser>
        <c:ser>
          <c:idx val="2"/>
          <c:order val="2"/>
          <c:tx>
            <c:strRef>
              <c:f>SES!$I$1</c:f>
              <c:strCache>
                <c:ptCount val="1"/>
                <c:pt idx="0">
                  <c:v>Adjusted Deseasonalized Data</c:v>
                </c:pt>
              </c:strCache>
            </c:strRef>
          </c:tx>
          <c:spPr>
            <a:ln w="28575" cmpd="sng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SES!$I$2:$I$77</c:f>
              <c:numCache>
                <c:formatCode>General</c:formatCode>
                <c:ptCount val="76"/>
                <c:pt idx="0">
                  <c:v>729.54847211939398</c:v>
                </c:pt>
                <c:pt idx="1">
                  <c:v>723.60392383114902</c:v>
                </c:pt>
                <c:pt idx="2">
                  <c:v>731.97051294765595</c:v>
                </c:pt>
                <c:pt idx="3">
                  <c:v>730.96376618513796</c:v>
                </c:pt>
                <c:pt idx="4">
                  <c:v>731.07052740474501</c:v>
                </c:pt>
                <c:pt idx="5">
                  <c:v>725.29588635630103</c:v>
                </c:pt>
                <c:pt idx="6">
                  <c:v>723.16330062567897</c:v>
                </c:pt>
                <c:pt idx="7">
                  <c:v>723.62310678560004</c:v>
                </c:pt>
                <c:pt idx="8">
                  <c:v>723.85096513302699</c:v>
                </c:pt>
                <c:pt idx="9">
                  <c:v>727.50038062195199</c:v>
                </c:pt>
                <c:pt idx="10">
                  <c:v>722.90625534832702</c:v>
                </c:pt>
                <c:pt idx="11">
                  <c:v>721.29824845417704</c:v>
                </c:pt>
                <c:pt idx="12">
                  <c:v>723.39196097999604</c:v>
                </c:pt>
                <c:pt idx="13">
                  <c:v>724.28655065173996</c:v>
                </c:pt>
                <c:pt idx="14">
                  <c:v>727.105159427952</c:v>
                </c:pt>
                <c:pt idx="15">
                  <c:v>726.45745490837101</c:v>
                </c:pt>
                <c:pt idx="16">
                  <c:v>726.96201520137095</c:v>
                </c:pt>
                <c:pt idx="17">
                  <c:v>726.63493715787502</c:v>
                </c:pt>
                <c:pt idx="18">
                  <c:v>726.95843246340098</c:v>
                </c:pt>
                <c:pt idx="19">
                  <c:v>723.86089302268704</c:v>
                </c:pt>
                <c:pt idx="20">
                  <c:v>725.24319792026904</c:v>
                </c:pt>
                <c:pt idx="21">
                  <c:v>722.29901316807798</c:v>
                </c:pt>
                <c:pt idx="22">
                  <c:v>726.00309055113598</c:v>
                </c:pt>
                <c:pt idx="23">
                  <c:v>723.91690454277705</c:v>
                </c:pt>
                <c:pt idx="24">
                  <c:v>724.19622194847398</c:v>
                </c:pt>
                <c:pt idx="25">
                  <c:v>725.97220410830403</c:v>
                </c:pt>
                <c:pt idx="26">
                  <c:v>721.79640419523798</c:v>
                </c:pt>
                <c:pt idx="27">
                  <c:v>724.87428444514705</c:v>
                </c:pt>
                <c:pt idx="28">
                  <c:v>723.87443207927095</c:v>
                </c:pt>
                <c:pt idx="29">
                  <c:v>728.09133123863603</c:v>
                </c:pt>
                <c:pt idx="30">
                  <c:v>730.20575947118505</c:v>
                </c:pt>
                <c:pt idx="31">
                  <c:v>730.533911049273</c:v>
                </c:pt>
                <c:pt idx="32">
                  <c:v>737.57841835418606</c:v>
                </c:pt>
                <c:pt idx="33">
                  <c:v>733.83193391866905</c:v>
                </c:pt>
                <c:pt idx="34">
                  <c:v>731.25096937932994</c:v>
                </c:pt>
                <c:pt idx="35">
                  <c:v>733.90654172610402</c:v>
                </c:pt>
                <c:pt idx="36">
                  <c:v>737.41736896191605</c:v>
                </c:pt>
                <c:pt idx="37">
                  <c:v>735.95006814496196</c:v>
                </c:pt>
                <c:pt idx="38">
                  <c:v>738.472862639097</c:v>
                </c:pt>
                <c:pt idx="39">
                  <c:v>738.59917805172199</c:v>
                </c:pt>
                <c:pt idx="40">
                  <c:v>739.05937013079495</c:v>
                </c:pt>
                <c:pt idx="41">
                  <c:v>738.096850150406</c:v>
                </c:pt>
                <c:pt idx="42">
                  <c:v>737.55031730425196</c:v>
                </c:pt>
                <c:pt idx="43">
                  <c:v>738.81551080288295</c:v>
                </c:pt>
                <c:pt idx="44">
                  <c:v>743.78417741706403</c:v>
                </c:pt>
                <c:pt idx="45">
                  <c:v>738.77587091146995</c:v>
                </c:pt>
                <c:pt idx="46">
                  <c:v>745.30921341991302</c:v>
                </c:pt>
                <c:pt idx="47">
                  <c:v>747.01048144000595</c:v>
                </c:pt>
                <c:pt idx="48">
                  <c:v>746.76608300495195</c:v>
                </c:pt>
                <c:pt idx="49">
                  <c:v>745.84765082880801</c:v>
                </c:pt>
                <c:pt idx="50">
                  <c:v>744.20392277801295</c:v>
                </c:pt>
                <c:pt idx="51">
                  <c:v>741.87768297315597</c:v>
                </c:pt>
                <c:pt idx="52">
                  <c:v>748.67641529941</c:v>
                </c:pt>
                <c:pt idx="53">
                  <c:v>747.508723249274</c:v>
                </c:pt>
                <c:pt idx="54">
                  <c:v>745.96949721571696</c:v>
                </c:pt>
                <c:pt idx="55">
                  <c:v>749.33915036120095</c:v>
                </c:pt>
                <c:pt idx="56">
                  <c:v>745.69305341150402</c:v>
                </c:pt>
                <c:pt idx="57">
                  <c:v>749.78138840501401</c:v>
                </c:pt>
                <c:pt idx="58">
                  <c:v>743.59522357913397</c:v>
                </c:pt>
                <c:pt idx="59">
                  <c:v>748.99269029903996</c:v>
                </c:pt>
                <c:pt idx="60">
                  <c:v>746.02181777531098</c:v>
                </c:pt>
                <c:pt idx="61">
                  <c:v>746.83290592520996</c:v>
                </c:pt>
                <c:pt idx="62">
                  <c:v>748.79467546608896</c:v>
                </c:pt>
                <c:pt idx="63">
                  <c:v>750.57950476979897</c:v>
                </c:pt>
                <c:pt idx="64">
                  <c:v>747.48848833491502</c:v>
                </c:pt>
                <c:pt idx="65">
                  <c:v>750.03269531503895</c:v>
                </c:pt>
                <c:pt idx="66">
                  <c:v>755.91974650542795</c:v>
                </c:pt>
                <c:pt idx="67">
                  <c:v>758.10680791449704</c:v>
                </c:pt>
                <c:pt idx="68">
                  <c:v>751.94494236657602</c:v>
                </c:pt>
                <c:pt idx="69">
                  <c:v>754.07783284291304</c:v>
                </c:pt>
                <c:pt idx="70">
                  <c:v>763.19984023161101</c:v>
                </c:pt>
                <c:pt idx="71">
                  <c:v>754.05403646079901</c:v>
                </c:pt>
                <c:pt idx="72">
                  <c:v>760.84138863587498</c:v>
                </c:pt>
                <c:pt idx="73">
                  <c:v>807.73378650166944</c:v>
                </c:pt>
                <c:pt idx="74">
                  <c:v>806.53208905866234</c:v>
                </c:pt>
                <c:pt idx="75">
                  <c:v>758.41462192434699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D-4321-8449-5926D92A6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43385"/>
        <c:axId val="1353603777"/>
      </c:lineChart>
      <c:catAx>
        <c:axId val="1672843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353603777"/>
        <c:crosses val="autoZero"/>
        <c:auto val="1"/>
        <c:lblAlgn val="ctr"/>
        <c:lblOffset val="100"/>
        <c:noMultiLvlLbl val="1"/>
      </c:catAx>
      <c:valAx>
        <c:axId val="1353603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67284338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85725</xdr:rowOff>
    </xdr:from>
    <xdr:ext cx="13315950" cy="3248025"/>
    <xdr:graphicFrame macro="">
      <xdr:nvGraphicFramePr>
        <xdr:cNvPr id="1414971020" name="Chart 1">
          <a:extLst>
            <a:ext uri="{FF2B5EF4-FFF2-40B4-BE49-F238E27FC236}">
              <a16:creationId xmlns:a16="http://schemas.microsoft.com/office/drawing/2014/main" id="{00000000-0008-0000-0100-00008CBE5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104775</xdr:colOff>
      <xdr:row>22</xdr:row>
      <xdr:rowOff>0</xdr:rowOff>
    </xdr:from>
    <xdr:ext cx="13344525" cy="3343275"/>
    <xdr:graphicFrame macro="">
      <xdr:nvGraphicFramePr>
        <xdr:cNvPr id="972570595" name="Chart 2">
          <a:extLst>
            <a:ext uri="{FF2B5EF4-FFF2-40B4-BE49-F238E27FC236}">
              <a16:creationId xmlns:a16="http://schemas.microsoft.com/office/drawing/2014/main" id="{00000000-0008-0000-0100-0000E33FF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1" zoomScale="78" workbookViewId="0">
      <selection activeCell="I79" sqref="I79"/>
    </sheetView>
  </sheetViews>
  <sheetFormatPr defaultColWidth="14.44140625" defaultRowHeight="15" customHeight="1" x14ac:dyDescent="0.3"/>
  <cols>
    <col min="1" max="1" width="8" customWidth="1"/>
    <col min="2" max="2" width="13.6640625" customWidth="1"/>
    <col min="3" max="3" width="5" customWidth="1"/>
    <col min="4" max="4" width="6.88671875" customWidth="1"/>
    <col min="5" max="5" width="16.109375" customWidth="1"/>
    <col min="6" max="6" width="22.109375" customWidth="1"/>
    <col min="7" max="7" width="12.6640625" customWidth="1"/>
    <col min="8" max="8" width="11.33203125" customWidth="1"/>
    <col min="9" max="9" width="31.5546875" customWidth="1"/>
    <col min="10" max="10" width="15.33203125" customWidth="1"/>
    <col min="11" max="11" width="35.6640625" customWidth="1"/>
    <col min="12" max="13" width="17.88671875" customWidth="1"/>
    <col min="14" max="26" width="8.6640625" customWidth="1"/>
  </cols>
  <sheetData>
    <row r="1" spans="1:26" ht="15.6" x14ac:dyDescent="0.3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/>
      <c r="H1" s="2" t="s">
        <v>11</v>
      </c>
      <c r="I1" s="2" t="s">
        <v>12</v>
      </c>
      <c r="J1" s="2" t="s">
        <v>0</v>
      </c>
      <c r="K1" s="2" t="s">
        <v>13</v>
      </c>
      <c r="L1" s="2" t="s">
        <v>14</v>
      </c>
      <c r="M1" s="2" t="s">
        <v>15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B2" s="1">
        <v>1</v>
      </c>
      <c r="C2" s="4">
        <v>2014</v>
      </c>
      <c r="D2" s="1">
        <v>1</v>
      </c>
      <c r="E2" s="10">
        <v>726.729435365374</v>
      </c>
      <c r="F2" s="10">
        <v>729.54847211939398</v>
      </c>
      <c r="H2" s="1">
        <v>0</v>
      </c>
      <c r="I2" s="1">
        <f t="shared" ref="I2:I78" si="0">F2/(100+H2)*100</f>
        <v>729.54847211939398</v>
      </c>
      <c r="J2" s="6" t="s">
        <v>2</v>
      </c>
      <c r="K2" s="1">
        <f>'T1'!C3</f>
        <v>715.96428304494009</v>
      </c>
      <c r="L2" s="1">
        <f t="shared" ref="L2:L13" si="1">E2/F2</f>
        <v>0.99613591575919491</v>
      </c>
      <c r="M2" s="1">
        <f t="shared" ref="M2:M79" si="2">K2*L2</f>
        <v>713.19773674184682</v>
      </c>
    </row>
    <row r="3" spans="1:26" ht="14.4" x14ac:dyDescent="0.3">
      <c r="B3" s="1">
        <v>2</v>
      </c>
      <c r="C3" s="4">
        <v>2014</v>
      </c>
      <c r="D3" s="1">
        <v>2</v>
      </c>
      <c r="E3" s="10">
        <v>717.36232612780805</v>
      </c>
      <c r="F3" s="10">
        <v>723.60392383114902</v>
      </c>
      <c r="H3" s="1">
        <v>0</v>
      </c>
      <c r="I3" s="1">
        <f t="shared" si="0"/>
        <v>723.60392383114902</v>
      </c>
      <c r="J3" s="5">
        <v>0.5</v>
      </c>
      <c r="K3" s="1">
        <f>'T1'!C4</f>
        <v>722.75637758216703</v>
      </c>
      <c r="L3" s="1">
        <f t="shared" si="1"/>
        <v>0.9913742898597141</v>
      </c>
      <c r="M3" s="1">
        <f t="shared" si="2"/>
        <v>716.52209056710024</v>
      </c>
    </row>
    <row r="4" spans="1:26" ht="14.4" x14ac:dyDescent="0.3">
      <c r="B4" s="1">
        <v>3</v>
      </c>
      <c r="C4" s="4">
        <v>2014</v>
      </c>
      <c r="D4" s="1">
        <v>3</v>
      </c>
      <c r="E4" s="10">
        <v>729.71221669506394</v>
      </c>
      <c r="F4" s="10">
        <v>731.97051294765595</v>
      </c>
      <c r="H4" s="1">
        <v>0</v>
      </c>
      <c r="I4" s="1">
        <f t="shared" si="0"/>
        <v>731.97051294765595</v>
      </c>
      <c r="K4" s="1">
        <f>'T1'!C5</f>
        <v>723.18015070665797</v>
      </c>
      <c r="L4" s="1">
        <f t="shared" si="1"/>
        <v>0.99691477154797148</v>
      </c>
      <c r="M4" s="1">
        <f t="shared" si="2"/>
        <v>720.94897472975549</v>
      </c>
    </row>
    <row r="5" spans="1:26" ht="14.4" x14ac:dyDescent="0.3">
      <c r="B5" s="1">
        <v>4</v>
      </c>
      <c r="C5" s="4">
        <v>2014</v>
      </c>
      <c r="D5" s="1">
        <v>4</v>
      </c>
      <c r="E5" s="10">
        <v>729.34499325793399</v>
      </c>
      <c r="F5" s="10">
        <v>730.96376618513796</v>
      </c>
      <c r="H5" s="1">
        <v>0</v>
      </c>
      <c r="I5" s="1">
        <f t="shared" si="0"/>
        <v>730.96376618513796</v>
      </c>
      <c r="K5" s="1">
        <f>'T1'!C6</f>
        <v>727.57533182715702</v>
      </c>
      <c r="L5" s="1">
        <f t="shared" si="1"/>
        <v>0.99778542658050995</v>
      </c>
      <c r="M5" s="1">
        <f t="shared" si="2"/>
        <v>725.96406283661599</v>
      </c>
    </row>
    <row r="6" spans="1:26" ht="14.4" x14ac:dyDescent="0.3">
      <c r="B6" s="1">
        <v>5</v>
      </c>
      <c r="C6" s="4">
        <v>2014</v>
      </c>
      <c r="D6" s="1">
        <v>5</v>
      </c>
      <c r="E6" s="10">
        <v>729.89654784654999</v>
      </c>
      <c r="F6" s="10">
        <v>731.07052740474501</v>
      </c>
      <c r="H6" s="1">
        <v>0</v>
      </c>
      <c r="I6" s="1">
        <f t="shared" si="0"/>
        <v>731.07052740474501</v>
      </c>
      <c r="K6" s="1">
        <f>'T1'!C7</f>
        <v>729.26954900614749</v>
      </c>
      <c r="L6" s="1">
        <f t="shared" si="1"/>
        <v>0.99839416374455336</v>
      </c>
      <c r="M6" s="1">
        <f t="shared" si="2"/>
        <v>728.09846152436023</v>
      </c>
    </row>
    <row r="7" spans="1:26" ht="14.4" x14ac:dyDescent="0.3">
      <c r="B7" s="1">
        <v>6</v>
      </c>
      <c r="C7" s="4">
        <v>2014</v>
      </c>
      <c r="D7" s="1">
        <v>6</v>
      </c>
      <c r="E7" s="10">
        <v>731.03332286321904</v>
      </c>
      <c r="F7" s="10">
        <v>725.29588635630103</v>
      </c>
      <c r="H7" s="1">
        <v>0</v>
      </c>
      <c r="I7" s="1">
        <f t="shared" si="0"/>
        <v>725.29588635630103</v>
      </c>
      <c r="K7" s="1">
        <f>'T1'!C8</f>
        <v>730.17003820544619</v>
      </c>
      <c r="L7" s="1">
        <f t="shared" si="1"/>
        <v>1.0079104771098888</v>
      </c>
      <c r="M7" s="1">
        <f t="shared" si="2"/>
        <v>735.94603157899701</v>
      </c>
    </row>
    <row r="8" spans="1:26" ht="14.4" x14ac:dyDescent="0.3">
      <c r="B8" s="1">
        <v>7</v>
      </c>
      <c r="C8" s="4">
        <v>2014</v>
      </c>
      <c r="D8" s="1">
        <v>7</v>
      </c>
      <c r="E8" s="10">
        <v>722.50833225720601</v>
      </c>
      <c r="F8" s="10">
        <v>723.16330062567897</v>
      </c>
      <c r="H8" s="1">
        <v>0</v>
      </c>
      <c r="I8" s="1">
        <f t="shared" si="0"/>
        <v>723.16330062567897</v>
      </c>
      <c r="K8" s="1">
        <f>'T1'!C9</f>
        <v>727.73296228087361</v>
      </c>
      <c r="L8" s="1">
        <f t="shared" si="1"/>
        <v>0.9990943008751878</v>
      </c>
      <c r="M8" s="1">
        <f t="shared" si="2"/>
        <v>727.07385517383887</v>
      </c>
    </row>
    <row r="9" spans="1:26" ht="14.4" x14ac:dyDescent="0.3">
      <c r="B9" s="1">
        <v>8</v>
      </c>
      <c r="C9" s="4">
        <v>2014</v>
      </c>
      <c r="D9" s="1">
        <v>8</v>
      </c>
      <c r="E9" s="10">
        <v>726.64848411318906</v>
      </c>
      <c r="F9" s="10">
        <v>723.62310678560004</v>
      </c>
      <c r="H9" s="1">
        <v>0</v>
      </c>
      <c r="I9" s="1">
        <f t="shared" si="0"/>
        <v>723.62310678560004</v>
      </c>
      <c r="K9" s="1">
        <f>'T1'!C10</f>
        <v>725.44813145327635</v>
      </c>
      <c r="L9" s="1">
        <f t="shared" si="1"/>
        <v>1.0041808744071592</v>
      </c>
      <c r="M9" s="1">
        <f t="shared" si="2"/>
        <v>728.48113897979079</v>
      </c>
    </row>
    <row r="10" spans="1:26" ht="14.4" x14ac:dyDescent="0.3">
      <c r="B10" s="1">
        <v>9</v>
      </c>
      <c r="C10" s="4">
        <v>2014</v>
      </c>
      <c r="D10" s="1">
        <v>9</v>
      </c>
      <c r="E10" s="10">
        <v>728.12898932245196</v>
      </c>
      <c r="F10" s="10">
        <v>723.85096513302699</v>
      </c>
      <c r="H10" s="1">
        <v>0</v>
      </c>
      <c r="I10" s="1">
        <f t="shared" si="0"/>
        <v>723.85096513302699</v>
      </c>
      <c r="K10" s="1">
        <f>'T1'!C11</f>
        <v>724.53561911943825</v>
      </c>
      <c r="L10" s="1">
        <f t="shared" si="1"/>
        <v>1.0059100897774431</v>
      </c>
      <c r="M10" s="1">
        <f t="shared" si="2"/>
        <v>728.81768967538949</v>
      </c>
    </row>
    <row r="11" spans="1:26" ht="14.4" x14ac:dyDescent="0.3">
      <c r="B11" s="1">
        <v>10</v>
      </c>
      <c r="C11" s="4">
        <v>2014</v>
      </c>
      <c r="D11" s="1">
        <v>10</v>
      </c>
      <c r="E11" s="10">
        <v>731.58989422017805</v>
      </c>
      <c r="F11" s="10">
        <v>727.50038062195199</v>
      </c>
      <c r="H11" s="1">
        <v>0</v>
      </c>
      <c r="I11" s="1">
        <f t="shared" si="0"/>
        <v>727.50038062195199</v>
      </c>
      <c r="K11" s="1">
        <f>'T1'!C12</f>
        <v>724.19329212623256</v>
      </c>
      <c r="L11" s="1">
        <f t="shared" si="1"/>
        <v>1.0056213215926153</v>
      </c>
      <c r="M11" s="1">
        <f t="shared" si="2"/>
        <v>728.26421551648889</v>
      </c>
    </row>
    <row r="12" spans="1:26" ht="14.4" x14ac:dyDescent="0.3">
      <c r="B12" s="1">
        <v>11</v>
      </c>
      <c r="C12" s="4">
        <v>2014</v>
      </c>
      <c r="D12" s="1">
        <v>11</v>
      </c>
      <c r="E12" s="10">
        <v>721.88160279831197</v>
      </c>
      <c r="F12" s="10">
        <v>722.90625534832702</v>
      </c>
      <c r="H12" s="1">
        <v>0</v>
      </c>
      <c r="I12" s="1">
        <f t="shared" si="0"/>
        <v>722.90625534832702</v>
      </c>
      <c r="K12" s="1">
        <f>'T1'!C13</f>
        <v>725.84683637409228</v>
      </c>
      <c r="L12" s="1">
        <f t="shared" si="1"/>
        <v>0.99858259277405015</v>
      </c>
      <c r="M12" s="1">
        <f t="shared" si="2"/>
        <v>724.81801582328285</v>
      </c>
    </row>
    <row r="13" spans="1:26" ht="14.4" x14ac:dyDescent="0.3">
      <c r="B13" s="1">
        <v>12</v>
      </c>
      <c r="C13" s="4">
        <v>2014</v>
      </c>
      <c r="D13" s="1">
        <v>12</v>
      </c>
      <c r="E13" s="10">
        <v>719.92473499791197</v>
      </c>
      <c r="F13" s="10">
        <v>721.29824845417704</v>
      </c>
      <c r="H13" s="1">
        <v>0</v>
      </c>
      <c r="I13" s="1">
        <f t="shared" si="0"/>
        <v>721.29824845417704</v>
      </c>
      <c r="K13" s="1">
        <f>'T1'!C14</f>
        <v>724.37654586120971</v>
      </c>
      <c r="L13" s="1">
        <f t="shared" si="1"/>
        <v>0.99809577597171673</v>
      </c>
      <c r="M13" s="1">
        <f t="shared" si="2"/>
        <v>722.997170637056</v>
      </c>
    </row>
    <row r="14" spans="1:26" ht="14.4" x14ac:dyDescent="0.3">
      <c r="B14" s="1">
        <v>13</v>
      </c>
      <c r="C14" s="4">
        <v>2015</v>
      </c>
      <c r="D14" s="1">
        <v>1</v>
      </c>
      <c r="E14" s="10">
        <v>720.59671350364795</v>
      </c>
      <c r="F14" s="10">
        <v>723.39196097999604</v>
      </c>
      <c r="H14" s="1">
        <v>0</v>
      </c>
      <c r="I14" s="1">
        <f t="shared" si="0"/>
        <v>723.39196097999604</v>
      </c>
      <c r="K14" s="1">
        <f t="shared" ref="K14:L14" si="3">K2</f>
        <v>715.96428304494009</v>
      </c>
      <c r="L14" s="1">
        <f t="shared" si="3"/>
        <v>0.99613591575919491</v>
      </c>
      <c r="M14" s="1">
        <f t="shared" si="2"/>
        <v>713.19773674184682</v>
      </c>
    </row>
    <row r="15" spans="1:26" ht="14.4" x14ac:dyDescent="0.3">
      <c r="B15" s="1">
        <v>14</v>
      </c>
      <c r="C15" s="4">
        <v>2015</v>
      </c>
      <c r="D15" s="1">
        <v>2</v>
      </c>
      <c r="E15" s="10">
        <v>718.03906480730996</v>
      </c>
      <c r="F15" s="10">
        <v>724.28655065173996</v>
      </c>
      <c r="H15" s="1">
        <v>0</v>
      </c>
      <c r="I15" s="1">
        <f t="shared" si="0"/>
        <v>724.28655065173996</v>
      </c>
      <c r="K15" s="1">
        <f>'T1'!C16</f>
        <v>723.11467906884468</v>
      </c>
      <c r="L15" s="1">
        <f t="shared" ref="L15:L79" si="4">L3</f>
        <v>0.9913742898597141</v>
      </c>
      <c r="M15" s="1">
        <f t="shared" si="2"/>
        <v>716.87730144901093</v>
      </c>
    </row>
    <row r="16" spans="1:26" ht="14.4" x14ac:dyDescent="0.3">
      <c r="B16" s="1">
        <v>15</v>
      </c>
      <c r="C16" s="4">
        <v>2015</v>
      </c>
      <c r="D16" s="1">
        <v>3</v>
      </c>
      <c r="E16" s="10">
        <v>724.86187390246801</v>
      </c>
      <c r="F16" s="10">
        <v>727.105159427952</v>
      </c>
      <c r="H16" s="1">
        <v>0</v>
      </c>
      <c r="I16" s="1">
        <f t="shared" si="0"/>
        <v>727.105159427952</v>
      </c>
      <c r="K16" s="1">
        <f>'T1'!C17</f>
        <v>723.70061486029226</v>
      </c>
      <c r="L16" s="1">
        <f t="shared" si="4"/>
        <v>0.99691477154797148</v>
      </c>
      <c r="M16" s="1">
        <f t="shared" si="2"/>
        <v>721.46783313257481</v>
      </c>
    </row>
    <row r="17" spans="2:13" ht="14.4" x14ac:dyDescent="0.3">
      <c r="B17" s="1">
        <v>16</v>
      </c>
      <c r="C17" s="4">
        <v>2015</v>
      </c>
      <c r="D17" s="1">
        <v>4</v>
      </c>
      <c r="E17" s="10">
        <v>724.84866153834105</v>
      </c>
      <c r="F17" s="10">
        <v>726.45745490837101</v>
      </c>
      <c r="H17" s="1">
        <v>0</v>
      </c>
      <c r="I17" s="1">
        <f t="shared" si="0"/>
        <v>726.45745490837101</v>
      </c>
      <c r="K17" s="1">
        <f>'T1'!C18</f>
        <v>725.40288714412213</v>
      </c>
      <c r="L17" s="1">
        <f t="shared" si="4"/>
        <v>0.99778542658050995</v>
      </c>
      <c r="M17" s="1">
        <f t="shared" si="2"/>
        <v>723.79642919183141</v>
      </c>
    </row>
    <row r="18" spans="2:13" ht="14.4" x14ac:dyDescent="0.3">
      <c r="B18" s="1">
        <v>17</v>
      </c>
      <c r="C18" s="4">
        <v>2015</v>
      </c>
      <c r="D18" s="1">
        <v>5</v>
      </c>
      <c r="E18" s="10">
        <v>725.79463324102801</v>
      </c>
      <c r="F18" s="10">
        <v>726.96201520137095</v>
      </c>
      <c r="H18" s="1">
        <v>0</v>
      </c>
      <c r="I18" s="1">
        <f t="shared" si="0"/>
        <v>726.96201520137095</v>
      </c>
      <c r="K18" s="1">
        <f>'T1'!C19</f>
        <v>725.93017102624663</v>
      </c>
      <c r="L18" s="1">
        <f t="shared" si="4"/>
        <v>0.99839416374455336</v>
      </c>
      <c r="M18" s="1">
        <f t="shared" si="2"/>
        <v>724.76444603869015</v>
      </c>
    </row>
    <row r="19" spans="2:13" ht="14.4" x14ac:dyDescent="0.3">
      <c r="B19" s="1">
        <v>18</v>
      </c>
      <c r="C19" s="4">
        <v>2015</v>
      </c>
      <c r="D19" s="1">
        <v>6</v>
      </c>
      <c r="E19" s="10">
        <v>732.38296619550795</v>
      </c>
      <c r="F19" s="10">
        <v>726.63493715787502</v>
      </c>
      <c r="H19" s="1">
        <v>0</v>
      </c>
      <c r="I19" s="1">
        <f t="shared" si="0"/>
        <v>726.63493715787502</v>
      </c>
      <c r="K19" s="1">
        <f>'T1'!C20</f>
        <v>726.44609311380873</v>
      </c>
      <c r="L19" s="1">
        <f t="shared" si="4"/>
        <v>1.0079104771098888</v>
      </c>
      <c r="M19" s="1">
        <f t="shared" si="2"/>
        <v>732.1926283049537</v>
      </c>
    </row>
    <row r="20" spans="2:13" ht="14.4" x14ac:dyDescent="0.3">
      <c r="B20" s="1">
        <v>19</v>
      </c>
      <c r="C20" s="4">
        <v>2015</v>
      </c>
      <c r="D20" s="1">
        <v>7</v>
      </c>
      <c r="E20" s="10">
        <v>726.30002684734404</v>
      </c>
      <c r="F20" s="10">
        <v>726.95843246340098</v>
      </c>
      <c r="H20" s="1">
        <v>0</v>
      </c>
      <c r="I20" s="1">
        <f t="shared" si="0"/>
        <v>726.95843246340098</v>
      </c>
      <c r="K20" s="1">
        <f>'T1'!C21</f>
        <v>726.54051513584182</v>
      </c>
      <c r="L20" s="1">
        <f t="shared" si="4"/>
        <v>0.9990943008751878</v>
      </c>
      <c r="M20" s="1">
        <f t="shared" si="2"/>
        <v>725.8824880271427</v>
      </c>
    </row>
    <row r="21" spans="2:13" ht="15.75" customHeight="1" x14ac:dyDescent="0.3">
      <c r="B21" s="1">
        <v>20</v>
      </c>
      <c r="C21" s="4">
        <v>2015</v>
      </c>
      <c r="D21" s="1">
        <v>8</v>
      </c>
      <c r="E21" s="10">
        <v>726.88726450466902</v>
      </c>
      <c r="F21" s="10">
        <v>723.86089302268704</v>
      </c>
      <c r="H21" s="1">
        <v>0</v>
      </c>
      <c r="I21" s="1">
        <f t="shared" si="0"/>
        <v>723.86089302268704</v>
      </c>
      <c r="K21" s="1">
        <f>'T1'!C22</f>
        <v>726.74947379962146</v>
      </c>
      <c r="L21" s="1">
        <f t="shared" si="4"/>
        <v>1.0041808744071592</v>
      </c>
      <c r="M21" s="1">
        <f t="shared" si="2"/>
        <v>729.78792207504671</v>
      </c>
    </row>
    <row r="22" spans="2:13" ht="15.75" customHeight="1" x14ac:dyDescent="0.3">
      <c r="B22" s="1">
        <v>21</v>
      </c>
      <c r="C22" s="4">
        <v>2015</v>
      </c>
      <c r="D22" s="1">
        <v>9</v>
      </c>
      <c r="E22" s="10">
        <v>729.52945033045796</v>
      </c>
      <c r="F22" s="10">
        <v>725.24319792026904</v>
      </c>
      <c r="H22" s="1">
        <v>0</v>
      </c>
      <c r="I22" s="1">
        <f t="shared" si="0"/>
        <v>725.24319792026904</v>
      </c>
      <c r="K22" s="1">
        <f>'T1'!C23</f>
        <v>725.3051834111543</v>
      </c>
      <c r="L22" s="1">
        <f t="shared" si="4"/>
        <v>1.0059100897774431</v>
      </c>
      <c r="M22" s="1">
        <f t="shared" si="2"/>
        <v>729.59180216115908</v>
      </c>
    </row>
    <row r="23" spans="2:13" ht="15.75" customHeight="1" x14ac:dyDescent="0.3">
      <c r="B23" s="1">
        <v>22</v>
      </c>
      <c r="C23" s="4">
        <v>2015</v>
      </c>
      <c r="D23" s="1">
        <v>10</v>
      </c>
      <c r="E23" s="10">
        <v>726.359288207124</v>
      </c>
      <c r="F23" s="10">
        <v>722.29901316807798</v>
      </c>
      <c r="H23" s="1">
        <v>0</v>
      </c>
      <c r="I23" s="1">
        <f t="shared" si="0"/>
        <v>722.29901316807798</v>
      </c>
      <c r="K23" s="1">
        <f>'T1'!C24</f>
        <v>725.27419066571167</v>
      </c>
      <c r="L23" s="1">
        <f t="shared" si="4"/>
        <v>1.0056213215926153</v>
      </c>
      <c r="M23" s="1">
        <f t="shared" si="2"/>
        <v>729.35119013426743</v>
      </c>
    </row>
    <row r="24" spans="2:13" ht="15.75" customHeight="1" x14ac:dyDescent="0.3">
      <c r="B24" s="1">
        <v>23</v>
      </c>
      <c r="C24" s="4">
        <v>2015</v>
      </c>
      <c r="D24" s="1">
        <v>11</v>
      </c>
      <c r="E24" s="10">
        <v>724.97404852452701</v>
      </c>
      <c r="F24" s="10">
        <v>726.00309055113598</v>
      </c>
      <c r="H24" s="1">
        <v>0</v>
      </c>
      <c r="I24" s="1">
        <f t="shared" si="0"/>
        <v>726.00309055113598</v>
      </c>
      <c r="K24" s="1">
        <f>'T1'!C25</f>
        <v>723.78660191689482</v>
      </c>
      <c r="L24" s="1">
        <f t="shared" si="4"/>
        <v>0.99858259277405015</v>
      </c>
      <c r="M24" s="1">
        <f t="shared" si="2"/>
        <v>722.76070155729212</v>
      </c>
    </row>
    <row r="25" spans="2:13" ht="15.75" customHeight="1" x14ac:dyDescent="0.3">
      <c r="B25" s="1">
        <v>24</v>
      </c>
      <c r="C25" s="4">
        <v>2015</v>
      </c>
      <c r="D25" s="1">
        <v>12</v>
      </c>
      <c r="E25" s="10">
        <v>722.53840457866602</v>
      </c>
      <c r="F25" s="10">
        <v>723.91690454277705</v>
      </c>
      <c r="H25" s="1">
        <v>0</v>
      </c>
      <c r="I25" s="1">
        <f t="shared" si="0"/>
        <v>723.91690454277705</v>
      </c>
      <c r="K25" s="1">
        <f>'T1'!C26</f>
        <v>724.8948462340154</v>
      </c>
      <c r="L25" s="1">
        <f t="shared" si="4"/>
        <v>0.99809577597171673</v>
      </c>
      <c r="M25" s="1">
        <f t="shared" si="2"/>
        <v>723.51448404983785</v>
      </c>
    </row>
    <row r="26" spans="2:13" ht="15.75" customHeight="1" x14ac:dyDescent="0.3">
      <c r="B26" s="1">
        <v>25</v>
      </c>
      <c r="C26" s="4">
        <v>2016</v>
      </c>
      <c r="D26" s="1">
        <v>1</v>
      </c>
      <c r="E26" s="10">
        <v>721.39786673999197</v>
      </c>
      <c r="F26" s="10">
        <v>724.19622194847398</v>
      </c>
      <c r="H26" s="1">
        <v>0</v>
      </c>
      <c r="I26" s="1">
        <f t="shared" si="0"/>
        <v>724.19622194847398</v>
      </c>
      <c r="K26" s="1">
        <f>'T1'!C27</f>
        <v>724.40587538839623</v>
      </c>
      <c r="L26" s="1">
        <f t="shared" si="4"/>
        <v>0.99613591575919491</v>
      </c>
      <c r="M26" s="1">
        <f t="shared" si="2"/>
        <v>721.60671006136135</v>
      </c>
    </row>
    <row r="27" spans="2:13" ht="15.75" customHeight="1" x14ac:dyDescent="0.3">
      <c r="B27" s="1">
        <v>26</v>
      </c>
      <c r="C27" s="4">
        <v>2016</v>
      </c>
      <c r="D27" s="1">
        <v>2</v>
      </c>
      <c r="E27" s="10">
        <v>719.71017830576102</v>
      </c>
      <c r="F27" s="10">
        <v>725.97220410830403</v>
      </c>
      <c r="H27" s="1">
        <v>0</v>
      </c>
      <c r="I27" s="1">
        <f t="shared" si="0"/>
        <v>725.97220410830403</v>
      </c>
      <c r="K27" s="1">
        <f>'T1'!C28</f>
        <v>724.3010486684351</v>
      </c>
      <c r="L27" s="1">
        <f t="shared" si="4"/>
        <v>0.9913742898597141</v>
      </c>
      <c r="M27" s="1">
        <f t="shared" si="2"/>
        <v>718.05343776831603</v>
      </c>
    </row>
    <row r="28" spans="2:13" ht="15.75" customHeight="1" x14ac:dyDescent="0.3">
      <c r="B28" s="1">
        <v>27</v>
      </c>
      <c r="C28" s="4">
        <v>2016</v>
      </c>
      <c r="D28" s="1">
        <v>3</v>
      </c>
      <c r="E28" s="10">
        <v>719.56949739244203</v>
      </c>
      <c r="F28" s="10">
        <v>721.79640419523798</v>
      </c>
      <c r="H28" s="1">
        <v>0</v>
      </c>
      <c r="I28" s="1">
        <f t="shared" si="0"/>
        <v>721.79640419523798</v>
      </c>
      <c r="K28" s="1">
        <f>'T1'!C29</f>
        <v>725.13662638836956</v>
      </c>
      <c r="L28" s="1">
        <f t="shared" si="4"/>
        <v>0.99691477154797148</v>
      </c>
      <c r="M28" s="1">
        <f t="shared" si="2"/>
        <v>722.89941423702817</v>
      </c>
    </row>
    <row r="29" spans="2:13" ht="15.75" customHeight="1" x14ac:dyDescent="0.3">
      <c r="B29" s="1">
        <v>28</v>
      </c>
      <c r="C29" s="4">
        <v>2016</v>
      </c>
      <c r="D29" s="1">
        <v>4</v>
      </c>
      <c r="E29" s="10">
        <v>723.26899712234297</v>
      </c>
      <c r="F29" s="10">
        <v>724.87428444514705</v>
      </c>
      <c r="H29" s="1">
        <v>0</v>
      </c>
      <c r="I29" s="1">
        <f t="shared" si="0"/>
        <v>724.87428444514705</v>
      </c>
      <c r="K29" s="1">
        <f>'T1'!C30</f>
        <v>723.46651529180372</v>
      </c>
      <c r="L29" s="1">
        <f t="shared" si="4"/>
        <v>0.99778542658050995</v>
      </c>
      <c r="M29" s="1">
        <f t="shared" si="2"/>
        <v>721.86434557714745</v>
      </c>
    </row>
    <row r="30" spans="2:13" ht="15.75" customHeight="1" x14ac:dyDescent="0.3">
      <c r="B30" s="1">
        <v>29</v>
      </c>
      <c r="C30" s="4">
        <v>2016</v>
      </c>
      <c r="D30" s="1">
        <v>5</v>
      </c>
      <c r="E30" s="10">
        <v>722.71200827184703</v>
      </c>
      <c r="F30" s="10">
        <v>723.87443207927095</v>
      </c>
      <c r="H30" s="1">
        <v>0</v>
      </c>
      <c r="I30" s="1">
        <f t="shared" si="0"/>
        <v>723.87443207927095</v>
      </c>
      <c r="K30" s="1">
        <f>'T1'!C31</f>
        <v>724.17039986847544</v>
      </c>
      <c r="L30" s="1">
        <f t="shared" si="4"/>
        <v>0.99839416374455336</v>
      </c>
      <c r="M30" s="1">
        <f t="shared" si="2"/>
        <v>723.00750078524538</v>
      </c>
    </row>
    <row r="31" spans="2:13" ht="15.75" customHeight="1" x14ac:dyDescent="0.3">
      <c r="B31" s="1">
        <v>30</v>
      </c>
      <c r="C31" s="4">
        <v>2016</v>
      </c>
      <c r="D31" s="1">
        <v>6</v>
      </c>
      <c r="E31" s="10">
        <v>733.850881048308</v>
      </c>
      <c r="F31" s="10">
        <v>728.09133123863603</v>
      </c>
      <c r="H31" s="1">
        <v>0</v>
      </c>
      <c r="I31" s="1">
        <f t="shared" si="0"/>
        <v>728.09133123863603</v>
      </c>
      <c r="K31" s="1">
        <f>'T1'!C32</f>
        <v>724.02241597387319</v>
      </c>
      <c r="L31" s="1">
        <f t="shared" si="4"/>
        <v>1.0079104771098888</v>
      </c>
      <c r="M31" s="1">
        <f t="shared" si="2"/>
        <v>729.74977872248087</v>
      </c>
    </row>
    <row r="32" spans="2:13" ht="15.75" customHeight="1" x14ac:dyDescent="0.3">
      <c r="B32" s="1">
        <v>31</v>
      </c>
      <c r="C32" s="4">
        <v>2016</v>
      </c>
      <c r="D32" s="1">
        <v>7</v>
      </c>
      <c r="E32" s="10">
        <v>729.544412753899</v>
      </c>
      <c r="F32" s="10">
        <v>730.20575947118505</v>
      </c>
      <c r="H32" s="1">
        <v>0</v>
      </c>
      <c r="I32" s="1">
        <f t="shared" si="0"/>
        <v>730.20575947118505</v>
      </c>
      <c r="K32" s="1">
        <f>'T1'!C33</f>
        <v>726.05687360625461</v>
      </c>
      <c r="L32" s="1">
        <f t="shared" si="4"/>
        <v>0.9990943008751878</v>
      </c>
      <c r="M32" s="1">
        <f t="shared" si="2"/>
        <v>725.39928453126549</v>
      </c>
    </row>
    <row r="33" spans="2:13" ht="15.75" customHeight="1" x14ac:dyDescent="0.3">
      <c r="B33" s="1">
        <v>32</v>
      </c>
      <c r="C33" s="4">
        <v>2016</v>
      </c>
      <c r="D33" s="1">
        <v>8</v>
      </c>
      <c r="E33" s="10">
        <v>733.58818158154099</v>
      </c>
      <c r="F33" s="10">
        <v>730.533911049273</v>
      </c>
      <c r="H33" s="1">
        <v>0</v>
      </c>
      <c r="I33" s="1">
        <f t="shared" si="0"/>
        <v>730.533911049273</v>
      </c>
      <c r="K33" s="1">
        <f>'T1'!C34</f>
        <v>728.13131653871983</v>
      </c>
      <c r="L33" s="1">
        <f t="shared" si="4"/>
        <v>1.0041808744071592</v>
      </c>
      <c r="M33" s="1">
        <f t="shared" si="2"/>
        <v>731.17554212508765</v>
      </c>
    </row>
    <row r="34" spans="2:13" ht="15.75" customHeight="1" x14ac:dyDescent="0.3">
      <c r="B34" s="1">
        <v>33</v>
      </c>
      <c r="C34" s="4">
        <v>2016</v>
      </c>
      <c r="D34" s="1">
        <v>9</v>
      </c>
      <c r="E34" s="10">
        <v>741.93757302456402</v>
      </c>
      <c r="F34" s="10">
        <v>737.57841835418606</v>
      </c>
      <c r="H34" s="1">
        <v>0</v>
      </c>
      <c r="I34" s="1">
        <f t="shared" si="0"/>
        <v>737.57841835418606</v>
      </c>
      <c r="K34" s="1">
        <f>'T1'!C35</f>
        <v>729.33261379399642</v>
      </c>
      <c r="L34" s="1">
        <f t="shared" si="4"/>
        <v>1.0059100897774431</v>
      </c>
      <c r="M34" s="1">
        <f t="shared" si="2"/>
        <v>733.64303501913616</v>
      </c>
    </row>
    <row r="35" spans="2:13" ht="15.75" customHeight="1" x14ac:dyDescent="0.3">
      <c r="B35" s="1">
        <v>34</v>
      </c>
      <c r="C35" s="4">
        <v>2016</v>
      </c>
      <c r="D35" s="1">
        <v>10</v>
      </c>
      <c r="E35" s="10">
        <v>737.95703921415702</v>
      </c>
      <c r="F35" s="10">
        <v>733.83193391866905</v>
      </c>
      <c r="H35" s="1">
        <v>0</v>
      </c>
      <c r="I35" s="1">
        <f t="shared" si="0"/>
        <v>733.83193391866905</v>
      </c>
      <c r="K35" s="1">
        <f>'T1'!C36</f>
        <v>733.45551607409129</v>
      </c>
      <c r="L35" s="1">
        <f t="shared" si="4"/>
        <v>1.0056213215926153</v>
      </c>
      <c r="M35" s="1">
        <f t="shared" si="2"/>
        <v>737.5785054038214</v>
      </c>
    </row>
    <row r="36" spans="2:13" ht="15.75" customHeight="1" x14ac:dyDescent="0.3">
      <c r="B36" s="1">
        <v>35</v>
      </c>
      <c r="C36" s="4">
        <v>2016</v>
      </c>
      <c r="D36" s="1">
        <v>11</v>
      </c>
      <c r="E36" s="10">
        <v>730.21448897134906</v>
      </c>
      <c r="F36" s="10">
        <v>731.25096937932994</v>
      </c>
      <c r="H36" s="1">
        <v>0</v>
      </c>
      <c r="I36" s="1">
        <f t="shared" si="0"/>
        <v>731.25096937932994</v>
      </c>
      <c r="K36" s="1">
        <f>'T1'!C37</f>
        <v>733.64372499638012</v>
      </c>
      <c r="L36" s="1">
        <f t="shared" si="4"/>
        <v>0.99858259277405015</v>
      </c>
      <c r="M36" s="1">
        <f t="shared" si="2"/>
        <v>732.60385307929744</v>
      </c>
    </row>
    <row r="37" spans="2:13" ht="15.75" customHeight="1" x14ac:dyDescent="0.3">
      <c r="B37" s="1">
        <v>36</v>
      </c>
      <c r="C37" s="4">
        <v>2016</v>
      </c>
      <c r="D37" s="1">
        <v>12</v>
      </c>
      <c r="E37" s="10">
        <v>732.50901925483504</v>
      </c>
      <c r="F37" s="10">
        <v>733.90654172610402</v>
      </c>
      <c r="H37" s="1">
        <v>0</v>
      </c>
      <c r="I37" s="1">
        <f t="shared" si="0"/>
        <v>733.90654172610402</v>
      </c>
      <c r="K37" s="1">
        <f>'T1'!C38</f>
        <v>732.44734718785503</v>
      </c>
      <c r="L37" s="1">
        <f t="shared" si="4"/>
        <v>0.99809577597171673</v>
      </c>
      <c r="M37" s="1">
        <f t="shared" si="2"/>
        <v>731.05260334988759</v>
      </c>
    </row>
    <row r="38" spans="2:13" ht="15.75" customHeight="1" x14ac:dyDescent="0.3">
      <c r="B38" s="1">
        <v>37</v>
      </c>
      <c r="C38" s="4">
        <v>2017</v>
      </c>
      <c r="D38" s="1">
        <v>1</v>
      </c>
      <c r="E38" s="10">
        <v>734.56792612761399</v>
      </c>
      <c r="F38" s="10">
        <v>737.41736896191605</v>
      </c>
      <c r="H38" s="1">
        <v>0</v>
      </c>
      <c r="I38" s="1">
        <f t="shared" si="0"/>
        <v>737.41736896191605</v>
      </c>
      <c r="K38" s="1">
        <f>'T1'!C39</f>
        <v>733.17694445697953</v>
      </c>
      <c r="L38" s="1">
        <f t="shared" si="4"/>
        <v>0.99613591575919491</v>
      </c>
      <c r="M38" s="1">
        <f t="shared" si="2"/>
        <v>730.34388698018165</v>
      </c>
    </row>
    <row r="39" spans="2:13" ht="15.75" customHeight="1" x14ac:dyDescent="0.3">
      <c r="B39" s="1">
        <v>38</v>
      </c>
      <c r="C39" s="4">
        <v>2017</v>
      </c>
      <c r="D39" s="1">
        <v>2</v>
      </c>
      <c r="E39" s="10">
        <v>729.60197617941901</v>
      </c>
      <c r="F39" s="10">
        <v>735.95006814496196</v>
      </c>
      <c r="H39" s="1">
        <v>0</v>
      </c>
      <c r="I39" s="1">
        <f t="shared" si="0"/>
        <v>735.95006814496196</v>
      </c>
      <c r="K39" s="1">
        <f>'T1'!C40</f>
        <v>735.29715670944779</v>
      </c>
      <c r="L39" s="1">
        <f t="shared" si="4"/>
        <v>0.9913742898597141</v>
      </c>
      <c r="M39" s="1">
        <f t="shared" si="2"/>
        <v>728.95469656869568</v>
      </c>
    </row>
    <row r="40" spans="2:13" ht="15.75" customHeight="1" x14ac:dyDescent="0.3">
      <c r="B40" s="1">
        <v>39</v>
      </c>
      <c r="C40" s="4">
        <v>2017</v>
      </c>
      <c r="D40" s="1">
        <v>3</v>
      </c>
      <c r="E40" s="10">
        <v>736.19450515223105</v>
      </c>
      <c r="F40" s="10">
        <v>738.472862639097</v>
      </c>
      <c r="H40" s="1">
        <v>0</v>
      </c>
      <c r="I40" s="1">
        <f t="shared" si="0"/>
        <v>738.472862639097</v>
      </c>
      <c r="K40" s="1">
        <f>'T1'!C41</f>
        <v>735.62361242720488</v>
      </c>
      <c r="L40" s="1">
        <f t="shared" si="4"/>
        <v>0.99691477154797148</v>
      </c>
      <c r="M40" s="1">
        <f t="shared" si="2"/>
        <v>733.35404552816044</v>
      </c>
    </row>
    <row r="41" spans="2:13" ht="15.75" customHeight="1" x14ac:dyDescent="0.3">
      <c r="B41" s="1">
        <v>40</v>
      </c>
      <c r="C41" s="4">
        <v>2017</v>
      </c>
      <c r="D41" s="1">
        <v>4</v>
      </c>
      <c r="E41" s="10">
        <v>736.96349594435196</v>
      </c>
      <c r="F41" s="10">
        <v>738.59917805172199</v>
      </c>
      <c r="H41" s="1">
        <v>0</v>
      </c>
      <c r="I41" s="1">
        <f t="shared" si="0"/>
        <v>738.59917805172199</v>
      </c>
      <c r="K41" s="1">
        <f>'T1'!C42</f>
        <v>737.048237533151</v>
      </c>
      <c r="L41" s="1">
        <f t="shared" si="4"/>
        <v>0.99778542658050995</v>
      </c>
      <c r="M41" s="1">
        <f t="shared" si="2"/>
        <v>735.41599009742811</v>
      </c>
    </row>
    <row r="42" spans="2:13" ht="15.75" customHeight="1" x14ac:dyDescent="0.3">
      <c r="B42" s="1">
        <v>41</v>
      </c>
      <c r="C42" s="4">
        <v>2017</v>
      </c>
      <c r="D42" s="1">
        <v>5</v>
      </c>
      <c r="E42" s="10">
        <v>737.87256179931205</v>
      </c>
      <c r="F42" s="10">
        <v>739.05937013079495</v>
      </c>
      <c r="H42" s="1">
        <v>0</v>
      </c>
      <c r="I42" s="1">
        <f t="shared" si="0"/>
        <v>739.05937013079495</v>
      </c>
      <c r="K42" s="1">
        <f>'T1'!C43</f>
        <v>737.82370779243649</v>
      </c>
      <c r="L42" s="1">
        <f t="shared" si="4"/>
        <v>0.99839416374455336</v>
      </c>
      <c r="M42" s="1">
        <f t="shared" si="2"/>
        <v>736.63888373233533</v>
      </c>
    </row>
    <row r="43" spans="2:13" ht="15.75" customHeight="1" x14ac:dyDescent="0.3">
      <c r="B43" s="1">
        <v>42</v>
      </c>
      <c r="C43" s="4">
        <v>2017</v>
      </c>
      <c r="D43" s="1">
        <v>6</v>
      </c>
      <c r="E43" s="10">
        <v>743.93554838840203</v>
      </c>
      <c r="F43" s="10">
        <v>738.096850150406</v>
      </c>
      <c r="H43" s="1">
        <v>0</v>
      </c>
      <c r="I43" s="1">
        <f t="shared" si="0"/>
        <v>738.096850150406</v>
      </c>
      <c r="K43" s="1">
        <f>'T1'!C44</f>
        <v>738.44153896161572</v>
      </c>
      <c r="L43" s="1">
        <f t="shared" si="4"/>
        <v>1.0079104771098888</v>
      </c>
      <c r="M43" s="1">
        <f t="shared" si="2"/>
        <v>744.2829638525626</v>
      </c>
    </row>
    <row r="44" spans="2:13" ht="15.75" customHeight="1" x14ac:dyDescent="0.3">
      <c r="B44" s="1">
        <v>43</v>
      </c>
      <c r="C44" s="4">
        <v>2017</v>
      </c>
      <c r="D44" s="1">
        <v>7</v>
      </c>
      <c r="E44" s="10">
        <v>736.88231862736495</v>
      </c>
      <c r="F44" s="10">
        <v>737.55031730425196</v>
      </c>
      <c r="H44" s="1">
        <v>0</v>
      </c>
      <c r="I44" s="1">
        <f t="shared" si="0"/>
        <v>737.55031730425196</v>
      </c>
      <c r="K44" s="1">
        <f>'T1'!C45</f>
        <v>738.26919455601092</v>
      </c>
      <c r="L44" s="1">
        <f t="shared" si="4"/>
        <v>0.9990943008751878</v>
      </c>
      <c r="M44" s="1">
        <f t="shared" si="2"/>
        <v>737.60054479262578</v>
      </c>
    </row>
    <row r="45" spans="2:13" ht="15.75" customHeight="1" x14ac:dyDescent="0.3">
      <c r="B45" s="1">
        <v>44</v>
      </c>
      <c r="C45" s="4">
        <v>2017</v>
      </c>
      <c r="D45" s="1">
        <v>8</v>
      </c>
      <c r="E45" s="10">
        <v>741.90440566361099</v>
      </c>
      <c r="F45" s="10">
        <v>738.81551080288295</v>
      </c>
      <c r="H45" s="1">
        <v>0</v>
      </c>
      <c r="I45" s="1">
        <f t="shared" si="0"/>
        <v>738.81551080288295</v>
      </c>
      <c r="K45" s="1">
        <f>'T1'!C46</f>
        <v>737.9097559301315</v>
      </c>
      <c r="L45" s="1">
        <f t="shared" si="4"/>
        <v>1.0041808744071592</v>
      </c>
      <c r="M45" s="1">
        <f t="shared" si="2"/>
        <v>740.99486394349287</v>
      </c>
    </row>
    <row r="46" spans="2:13" ht="15.75" customHeight="1" x14ac:dyDescent="0.3">
      <c r="B46" s="1">
        <v>45</v>
      </c>
      <c r="C46" s="4">
        <v>2017</v>
      </c>
      <c r="D46" s="1">
        <v>9</v>
      </c>
      <c r="E46" s="10">
        <v>748.18000868064098</v>
      </c>
      <c r="F46" s="10">
        <v>743.78417741706403</v>
      </c>
      <c r="H46" s="1">
        <v>0</v>
      </c>
      <c r="I46" s="1">
        <f t="shared" si="0"/>
        <v>743.78417741706403</v>
      </c>
      <c r="K46" s="1">
        <f>'T1'!C47</f>
        <v>738.36263336650723</v>
      </c>
      <c r="L46" s="1">
        <f t="shared" si="4"/>
        <v>1.0059100897774431</v>
      </c>
      <c r="M46" s="1">
        <f t="shared" si="2"/>
        <v>742.72642281801257</v>
      </c>
    </row>
    <row r="47" spans="2:13" ht="15.75" customHeight="1" x14ac:dyDescent="0.3">
      <c r="B47" s="1">
        <v>46</v>
      </c>
      <c r="C47" s="4">
        <v>2017</v>
      </c>
      <c r="D47" s="1">
        <v>10</v>
      </c>
      <c r="E47" s="10">
        <v>742.92876766672805</v>
      </c>
      <c r="F47" s="10">
        <v>738.77587091146995</v>
      </c>
      <c r="H47" s="1">
        <v>0</v>
      </c>
      <c r="I47" s="1">
        <f t="shared" si="0"/>
        <v>738.77587091146995</v>
      </c>
      <c r="K47" s="1">
        <f>'T1'!C48</f>
        <v>741.07340539178563</v>
      </c>
      <c r="L47" s="1">
        <f t="shared" si="4"/>
        <v>1.0056213215926153</v>
      </c>
      <c r="M47" s="1">
        <f t="shared" si="2"/>
        <v>745.23921732722738</v>
      </c>
    </row>
    <row r="48" spans="2:13" ht="15.75" customHeight="1" x14ac:dyDescent="0.3">
      <c r="B48" s="1">
        <v>47</v>
      </c>
      <c r="C48" s="4">
        <v>2017</v>
      </c>
      <c r="D48" s="1">
        <v>11</v>
      </c>
      <c r="E48" s="10">
        <v>744.25280675524505</v>
      </c>
      <c r="F48" s="10">
        <v>745.30921341991302</v>
      </c>
      <c r="H48" s="1">
        <v>0</v>
      </c>
      <c r="I48" s="1">
        <f t="shared" si="0"/>
        <v>745.30921341991302</v>
      </c>
      <c r="K48" s="1">
        <f>'T1'!C49</f>
        <v>739.92463815162773</v>
      </c>
      <c r="L48" s="1">
        <f t="shared" si="4"/>
        <v>0.99858259277405015</v>
      </c>
      <c r="M48" s="1">
        <f t="shared" si="2"/>
        <v>738.87586362285333</v>
      </c>
    </row>
    <row r="49" spans="2:13" ht="15.75" customHeight="1" x14ac:dyDescent="0.3">
      <c r="B49" s="1">
        <v>48</v>
      </c>
      <c r="C49" s="4">
        <v>2017</v>
      </c>
      <c r="D49" s="1">
        <v>12</v>
      </c>
      <c r="E49" s="10">
        <v>745.58800613186804</v>
      </c>
      <c r="F49" s="10">
        <v>747.01048144000595</v>
      </c>
      <c r="H49" s="1">
        <v>0</v>
      </c>
      <c r="I49" s="1">
        <f t="shared" si="0"/>
        <v>747.01048144000595</v>
      </c>
      <c r="K49" s="1">
        <f>'T1'!C50</f>
        <v>742.61692578577038</v>
      </c>
      <c r="L49" s="1">
        <f t="shared" si="4"/>
        <v>0.99809577597171673</v>
      </c>
      <c r="M49" s="1">
        <f t="shared" si="2"/>
        <v>741.20281679187929</v>
      </c>
    </row>
    <row r="50" spans="2:13" ht="15.75" customHeight="1" x14ac:dyDescent="0.3">
      <c r="B50" s="1">
        <v>49</v>
      </c>
      <c r="C50" s="4">
        <v>2018</v>
      </c>
      <c r="D50" s="1">
        <v>1</v>
      </c>
      <c r="E50" s="10">
        <v>743.88051595204399</v>
      </c>
      <c r="F50" s="10">
        <v>746.76608300495195</v>
      </c>
      <c r="H50" s="1">
        <v>0</v>
      </c>
      <c r="I50" s="1">
        <f t="shared" si="0"/>
        <v>746.76608300495195</v>
      </c>
      <c r="K50" s="1">
        <f>'T1'!C51</f>
        <v>744.81370361288816</v>
      </c>
      <c r="L50" s="1">
        <f t="shared" si="4"/>
        <v>0.99613591575919491</v>
      </c>
      <c r="M50" s="1">
        <f t="shared" si="2"/>
        <v>741.93568071842196</v>
      </c>
    </row>
    <row r="51" spans="2:13" ht="15.75" customHeight="1" x14ac:dyDescent="0.3">
      <c r="B51" s="1">
        <v>50</v>
      </c>
      <c r="C51" s="4">
        <v>2018</v>
      </c>
      <c r="D51" s="1">
        <v>2</v>
      </c>
      <c r="E51" s="10">
        <v>739.41418518394505</v>
      </c>
      <c r="F51" s="10">
        <v>745.84765082880801</v>
      </c>
      <c r="H51" s="1">
        <v>0</v>
      </c>
      <c r="I51" s="1">
        <f t="shared" si="0"/>
        <v>745.84765082880801</v>
      </c>
      <c r="K51" s="1">
        <f>'T1'!C52</f>
        <v>745.78989330892</v>
      </c>
      <c r="L51" s="1">
        <f t="shared" si="4"/>
        <v>0.9913742898597141</v>
      </c>
      <c r="M51" s="1">
        <f t="shared" si="2"/>
        <v>739.35692586368248</v>
      </c>
    </row>
    <row r="52" spans="2:13" ht="15.75" customHeight="1" x14ac:dyDescent="0.3">
      <c r="B52" s="1">
        <v>51</v>
      </c>
      <c r="C52" s="4">
        <v>2018</v>
      </c>
      <c r="D52" s="1">
        <v>3</v>
      </c>
      <c r="E52" s="10">
        <v>741.907883661347</v>
      </c>
      <c r="F52" s="10">
        <v>744.20392277801295</v>
      </c>
      <c r="H52" s="1">
        <v>0</v>
      </c>
      <c r="I52" s="1">
        <f t="shared" si="0"/>
        <v>744.20392277801295</v>
      </c>
      <c r="K52" s="1">
        <f>'T1'!C53</f>
        <v>745.81877206886406</v>
      </c>
      <c r="L52" s="1">
        <f t="shared" si="4"/>
        <v>0.99691477154797148</v>
      </c>
      <c r="M52" s="1">
        <f t="shared" si="2"/>
        <v>743.5177507732202</v>
      </c>
    </row>
    <row r="53" spans="2:13" ht="15.75" customHeight="1" x14ac:dyDescent="0.3">
      <c r="B53" s="1">
        <v>52</v>
      </c>
      <c r="C53" s="4">
        <v>2018</v>
      </c>
      <c r="D53" s="1">
        <v>4</v>
      </c>
      <c r="E53" s="10">
        <v>740.23474037593098</v>
      </c>
      <c r="F53" s="10">
        <v>741.87768297315597</v>
      </c>
      <c r="H53" s="1">
        <v>0</v>
      </c>
      <c r="I53" s="1">
        <f t="shared" si="0"/>
        <v>741.87768297315597</v>
      </c>
      <c r="K53" s="1">
        <f>'T1'!C54</f>
        <v>745.01134742343856</v>
      </c>
      <c r="L53" s="1">
        <f t="shared" si="4"/>
        <v>0.99778542658050995</v>
      </c>
      <c r="M53" s="1">
        <f t="shared" si="2"/>
        <v>743.36146509621619</v>
      </c>
    </row>
    <row r="54" spans="2:13" ht="15.75" customHeight="1" x14ac:dyDescent="0.3">
      <c r="B54" s="1">
        <v>53</v>
      </c>
      <c r="C54" s="4">
        <v>2018</v>
      </c>
      <c r="D54" s="1">
        <v>5</v>
      </c>
      <c r="E54" s="10">
        <v>747.47416356812505</v>
      </c>
      <c r="F54" s="10">
        <v>748.67641529941</v>
      </c>
      <c r="H54" s="1">
        <v>0</v>
      </c>
      <c r="I54" s="1">
        <f t="shared" si="0"/>
        <v>748.67641529941</v>
      </c>
      <c r="K54" s="1">
        <f>'T1'!C55</f>
        <v>743.44451519829727</v>
      </c>
      <c r="L54" s="1">
        <f t="shared" si="4"/>
        <v>0.99839416374455336</v>
      </c>
      <c r="M54" s="1">
        <f t="shared" si="2"/>
        <v>742.25066504187885</v>
      </c>
    </row>
    <row r="55" spans="2:13" ht="15.75" customHeight="1" x14ac:dyDescent="0.3">
      <c r="B55" s="1">
        <v>54</v>
      </c>
      <c r="C55" s="4">
        <v>2018</v>
      </c>
      <c r="D55" s="1">
        <v>6</v>
      </c>
      <c r="E55" s="10">
        <v>753.42187389397998</v>
      </c>
      <c r="F55" s="10">
        <v>747.508723249274</v>
      </c>
      <c r="H55" s="1">
        <v>0</v>
      </c>
      <c r="I55" s="1">
        <f t="shared" si="0"/>
        <v>747.508723249274</v>
      </c>
      <c r="K55" s="1">
        <f>'T1'!C56</f>
        <v>746.06046524885369</v>
      </c>
      <c r="L55" s="1">
        <f t="shared" si="4"/>
        <v>1.0079104771098888</v>
      </c>
      <c r="M55" s="1">
        <f t="shared" si="2"/>
        <v>751.9621594817977</v>
      </c>
    </row>
    <row r="56" spans="2:13" ht="15.75" customHeight="1" x14ac:dyDescent="0.3">
      <c r="B56" s="1">
        <v>55</v>
      </c>
      <c r="C56" s="4">
        <v>2018</v>
      </c>
      <c r="D56" s="1">
        <v>7</v>
      </c>
      <c r="E56" s="10">
        <v>745.29387329495205</v>
      </c>
      <c r="F56" s="10">
        <v>745.96949721571696</v>
      </c>
      <c r="H56" s="1">
        <v>0</v>
      </c>
      <c r="I56" s="1">
        <f t="shared" si="0"/>
        <v>745.96949721571696</v>
      </c>
      <c r="K56" s="1">
        <f>'T1'!C57</f>
        <v>746.78459424906384</v>
      </c>
      <c r="L56" s="1">
        <f t="shared" si="4"/>
        <v>0.9990943008751878</v>
      </c>
      <c r="M56" s="1">
        <f t="shared" si="2"/>
        <v>746.10823209562921</v>
      </c>
    </row>
    <row r="57" spans="2:13" ht="15.75" customHeight="1" x14ac:dyDescent="0.3">
      <c r="B57" s="1">
        <v>56</v>
      </c>
      <c r="C57" s="4">
        <v>2018</v>
      </c>
      <c r="D57" s="1">
        <v>8</v>
      </c>
      <c r="E57" s="10">
        <v>752.47204323722895</v>
      </c>
      <c r="F57" s="10">
        <v>749.33915036120095</v>
      </c>
      <c r="H57" s="1">
        <v>0</v>
      </c>
      <c r="I57" s="1">
        <f t="shared" si="0"/>
        <v>749.33915036120095</v>
      </c>
      <c r="K57" s="1">
        <f>'T1'!C58</f>
        <v>746.37704573239034</v>
      </c>
      <c r="L57" s="1">
        <f t="shared" si="4"/>
        <v>1.0041808744071592</v>
      </c>
      <c r="M57" s="1">
        <f t="shared" si="2"/>
        <v>749.49755442098399</v>
      </c>
    </row>
    <row r="58" spans="2:13" ht="15.75" customHeight="1" x14ac:dyDescent="0.3">
      <c r="B58" s="1">
        <v>57</v>
      </c>
      <c r="C58" s="4">
        <v>2018</v>
      </c>
      <c r="D58" s="1">
        <v>9</v>
      </c>
      <c r="E58" s="10">
        <v>750.100166303582</v>
      </c>
      <c r="F58" s="10">
        <v>745.69305341150402</v>
      </c>
      <c r="H58" s="1">
        <v>0</v>
      </c>
      <c r="I58" s="1">
        <f t="shared" si="0"/>
        <v>745.69305341150402</v>
      </c>
      <c r="K58" s="1">
        <f>'T1'!C59</f>
        <v>747.8580980467957</v>
      </c>
      <c r="L58" s="1">
        <f t="shared" si="4"/>
        <v>1.0059100897774431</v>
      </c>
      <c r="M58" s="1">
        <f t="shared" si="2"/>
        <v>752.27800654704015</v>
      </c>
    </row>
    <row r="59" spans="2:13" ht="15.75" customHeight="1" x14ac:dyDescent="0.3">
      <c r="B59" s="1">
        <v>58</v>
      </c>
      <c r="C59" s="4">
        <v>2018</v>
      </c>
      <c r="D59" s="1">
        <v>10</v>
      </c>
      <c r="E59" s="10">
        <v>753.99615071339599</v>
      </c>
      <c r="F59" s="10">
        <v>749.78138840501401</v>
      </c>
      <c r="H59" s="1">
        <v>0</v>
      </c>
      <c r="I59" s="1">
        <f t="shared" si="0"/>
        <v>749.78138840501401</v>
      </c>
      <c r="K59" s="1">
        <f>'T1'!C60</f>
        <v>746.77557572914986</v>
      </c>
      <c r="L59" s="1">
        <f t="shared" si="4"/>
        <v>1.0056213215926153</v>
      </c>
      <c r="M59" s="1">
        <f t="shared" si="2"/>
        <v>750.97344139783388</v>
      </c>
    </row>
    <row r="60" spans="2:13" ht="15.75" customHeight="1" x14ac:dyDescent="0.3">
      <c r="B60" s="1">
        <v>59</v>
      </c>
      <c r="C60" s="4">
        <v>2018</v>
      </c>
      <c r="D60" s="1">
        <v>11</v>
      </c>
      <c r="E60" s="10">
        <v>742.54124633605102</v>
      </c>
      <c r="F60" s="10">
        <v>743.59522357913397</v>
      </c>
      <c r="H60" s="1">
        <v>0</v>
      </c>
      <c r="I60" s="1">
        <f t="shared" si="0"/>
        <v>743.59522357913397</v>
      </c>
      <c r="K60" s="1">
        <f>'T1'!C61</f>
        <v>748.278482067082</v>
      </c>
      <c r="L60" s="1">
        <f t="shared" si="4"/>
        <v>0.99858259277405015</v>
      </c>
      <c r="M60" s="1">
        <f t="shared" si="2"/>
        <v>747.21786673957729</v>
      </c>
    </row>
    <row r="61" spans="2:13" ht="15.75" customHeight="1" x14ac:dyDescent="0.3">
      <c r="B61" s="1">
        <v>60</v>
      </c>
      <c r="C61" s="4">
        <v>2018</v>
      </c>
      <c r="D61" s="1">
        <v>12</v>
      </c>
      <c r="E61" s="10">
        <v>747.56644042116397</v>
      </c>
      <c r="F61" s="10">
        <v>748.99269029903996</v>
      </c>
      <c r="H61" s="1">
        <v>0</v>
      </c>
      <c r="I61" s="1">
        <f t="shared" si="0"/>
        <v>748.99269029903996</v>
      </c>
      <c r="K61" s="1">
        <f>'T1'!C62</f>
        <v>745.93685282310798</v>
      </c>
      <c r="L61" s="1">
        <f t="shared" si="4"/>
        <v>0.99809577597171673</v>
      </c>
      <c r="M61" s="1">
        <f t="shared" si="2"/>
        <v>744.51642194438023</v>
      </c>
    </row>
    <row r="62" spans="2:13" ht="15.75" customHeight="1" x14ac:dyDescent="0.3">
      <c r="B62" s="1">
        <v>61</v>
      </c>
      <c r="C62" s="4">
        <v>2019</v>
      </c>
      <c r="D62" s="1">
        <v>1</v>
      </c>
      <c r="E62" s="10">
        <v>743.13912662594805</v>
      </c>
      <c r="F62" s="10">
        <v>746.02181777531098</v>
      </c>
      <c r="H62" s="1">
        <v>0</v>
      </c>
      <c r="I62" s="1">
        <f t="shared" si="0"/>
        <v>746.02181777531098</v>
      </c>
      <c r="K62" s="1">
        <f>'T1'!C63</f>
        <v>747.46477156107403</v>
      </c>
      <c r="L62" s="1">
        <f t="shared" si="4"/>
        <v>0.99613591575919491</v>
      </c>
      <c r="M62" s="1">
        <f t="shared" si="2"/>
        <v>744.57650471672787</v>
      </c>
    </row>
    <row r="63" spans="2:13" ht="15.75" customHeight="1" x14ac:dyDescent="0.3">
      <c r="B63" s="1">
        <v>62</v>
      </c>
      <c r="C63" s="4">
        <v>2019</v>
      </c>
      <c r="D63" s="1">
        <v>2</v>
      </c>
      <c r="E63" s="10">
        <v>740.39094175547098</v>
      </c>
      <c r="F63" s="10">
        <v>746.83290592520996</v>
      </c>
      <c r="H63" s="1">
        <v>0</v>
      </c>
      <c r="I63" s="1">
        <f t="shared" si="0"/>
        <v>746.83290592520996</v>
      </c>
      <c r="K63" s="1">
        <f>'T1'!C64</f>
        <v>746.74329466819245</v>
      </c>
      <c r="L63" s="1">
        <f t="shared" si="4"/>
        <v>0.9913742898597141</v>
      </c>
      <c r="M63" s="1">
        <f t="shared" si="2"/>
        <v>740.30210345918249</v>
      </c>
    </row>
    <row r="64" spans="2:13" ht="15.75" customHeight="1" x14ac:dyDescent="0.3">
      <c r="B64" s="1">
        <v>63</v>
      </c>
      <c r="C64" s="4">
        <v>2019</v>
      </c>
      <c r="D64" s="1">
        <v>3</v>
      </c>
      <c r="E64" s="10">
        <v>746.48447282861298</v>
      </c>
      <c r="F64" s="10">
        <v>748.79467546608896</v>
      </c>
      <c r="H64" s="1">
        <v>0</v>
      </c>
      <c r="I64" s="1">
        <f t="shared" si="0"/>
        <v>748.79467546608896</v>
      </c>
      <c r="K64" s="1">
        <f>'T1'!C65</f>
        <v>746.78810029670126</v>
      </c>
      <c r="L64" s="1">
        <f t="shared" si="4"/>
        <v>0.99691477154797148</v>
      </c>
      <c r="M64" s="1">
        <f t="shared" si="2"/>
        <v>744.48408840202956</v>
      </c>
    </row>
    <row r="65" spans="1:13" ht="15.75" customHeight="1" x14ac:dyDescent="0.3">
      <c r="B65" s="1">
        <v>64</v>
      </c>
      <c r="C65" s="4">
        <v>2019</v>
      </c>
      <c r="D65" s="1">
        <v>4</v>
      </c>
      <c r="E65" s="10">
        <v>748.917291349322</v>
      </c>
      <c r="F65" s="10">
        <v>750.57950476979897</v>
      </c>
      <c r="H65" s="1">
        <v>0</v>
      </c>
      <c r="I65" s="1">
        <f t="shared" si="0"/>
        <v>750.57950476979897</v>
      </c>
      <c r="K65" s="1">
        <f>'T1'!C66</f>
        <v>747.79138788139517</v>
      </c>
      <c r="L65" s="1">
        <f t="shared" si="4"/>
        <v>0.99778542658050995</v>
      </c>
      <c r="M65" s="1">
        <f t="shared" si="2"/>
        <v>746.13534895046951</v>
      </c>
    </row>
    <row r="66" spans="1:13" ht="15.75" customHeight="1" x14ac:dyDescent="0.3">
      <c r="B66" s="1">
        <v>65</v>
      </c>
      <c r="C66" s="4">
        <v>2019</v>
      </c>
      <c r="D66" s="1">
        <v>5</v>
      </c>
      <c r="E66" s="10">
        <v>746.28814421981804</v>
      </c>
      <c r="F66" s="10">
        <v>747.48848833491502</v>
      </c>
      <c r="H66" s="1">
        <v>0</v>
      </c>
      <c r="I66" s="1">
        <f t="shared" si="0"/>
        <v>747.48848833491502</v>
      </c>
      <c r="K66" s="1">
        <f>'T1'!C67</f>
        <v>749.18544632559701</v>
      </c>
      <c r="L66" s="1">
        <f t="shared" si="4"/>
        <v>0.99839416374455336</v>
      </c>
      <c r="M66" s="1">
        <f t="shared" si="2"/>
        <v>747.98237717383438</v>
      </c>
    </row>
    <row r="67" spans="1:13" ht="15.75" customHeight="1" x14ac:dyDescent="0.3">
      <c r="B67" s="1">
        <v>66</v>
      </c>
      <c r="C67" s="4">
        <v>2019</v>
      </c>
      <c r="D67" s="1">
        <v>6</v>
      </c>
      <c r="E67" s="10">
        <v>755.96581178299698</v>
      </c>
      <c r="F67" s="10">
        <v>750.03269531503895</v>
      </c>
      <c r="H67" s="1">
        <v>0</v>
      </c>
      <c r="I67" s="1">
        <f t="shared" si="0"/>
        <v>750.03269531503895</v>
      </c>
      <c r="K67" s="1">
        <f>'T1'!C68</f>
        <v>748.33696733025602</v>
      </c>
      <c r="L67" s="1">
        <f t="shared" si="4"/>
        <v>1.0079104771098888</v>
      </c>
      <c r="M67" s="1">
        <f t="shared" si="2"/>
        <v>754.25666978080562</v>
      </c>
    </row>
    <row r="68" spans="1:13" ht="15.75" customHeight="1" x14ac:dyDescent="0.3">
      <c r="B68" s="1">
        <v>67</v>
      </c>
      <c r="C68" s="4">
        <v>2019</v>
      </c>
      <c r="D68" s="1">
        <v>7</v>
      </c>
      <c r="E68" s="10">
        <v>755.23511065259004</v>
      </c>
      <c r="F68" s="10">
        <v>755.91974650542795</v>
      </c>
      <c r="H68" s="1">
        <v>0</v>
      </c>
      <c r="I68" s="1">
        <f t="shared" si="0"/>
        <v>755.91974650542795</v>
      </c>
      <c r="K68" s="1">
        <f>'T1'!C69</f>
        <v>749.18483132264748</v>
      </c>
      <c r="L68" s="1">
        <f t="shared" si="4"/>
        <v>0.9990943008751878</v>
      </c>
      <c r="M68" s="1">
        <f t="shared" si="2"/>
        <v>748.50629527659601</v>
      </c>
    </row>
    <row r="69" spans="1:13" ht="15.75" customHeight="1" x14ac:dyDescent="0.3">
      <c r="B69" s="1">
        <v>68</v>
      </c>
      <c r="C69" s="4">
        <v>2019</v>
      </c>
      <c r="D69" s="1">
        <v>8</v>
      </c>
      <c r="E69" s="10">
        <v>761.27635726560004</v>
      </c>
      <c r="F69" s="10">
        <v>758.10680791449704</v>
      </c>
      <c r="H69" s="1">
        <v>0</v>
      </c>
      <c r="I69" s="1">
        <f t="shared" si="0"/>
        <v>758.10680791449704</v>
      </c>
      <c r="K69" s="1">
        <f>'T1'!C70</f>
        <v>752.55228891403772</v>
      </c>
      <c r="L69" s="1">
        <f t="shared" si="4"/>
        <v>1.0041808744071592</v>
      </c>
      <c r="M69" s="1">
        <f t="shared" si="2"/>
        <v>755.69861551880751</v>
      </c>
    </row>
    <row r="70" spans="1:13" ht="15.75" customHeight="1" x14ac:dyDescent="0.3">
      <c r="B70" s="1">
        <v>69</v>
      </c>
      <c r="C70" s="4">
        <v>2019</v>
      </c>
      <c r="D70" s="1">
        <v>9</v>
      </c>
      <c r="E70" s="10">
        <v>756.389004483657</v>
      </c>
      <c r="F70" s="10">
        <v>751.94494236657602</v>
      </c>
      <c r="H70" s="1">
        <v>0</v>
      </c>
      <c r="I70" s="1">
        <f t="shared" si="0"/>
        <v>751.94494236657602</v>
      </c>
      <c r="K70" s="1">
        <f>'T1'!C71</f>
        <v>755.32954841426738</v>
      </c>
      <c r="L70" s="1">
        <f t="shared" si="4"/>
        <v>1.0059100897774431</v>
      </c>
      <c r="M70" s="1">
        <f t="shared" si="2"/>
        <v>759.79361385695131</v>
      </c>
    </row>
    <row r="71" spans="1:13" ht="15.75" customHeight="1" x14ac:dyDescent="0.3">
      <c r="B71" s="1">
        <v>70</v>
      </c>
      <c r="C71" s="4">
        <v>2019</v>
      </c>
      <c r="D71" s="1">
        <v>10</v>
      </c>
      <c r="E71" s="10">
        <v>758.31674684718496</v>
      </c>
      <c r="F71" s="10">
        <v>754.07783284291304</v>
      </c>
      <c r="H71" s="1">
        <v>0</v>
      </c>
      <c r="I71" s="1">
        <f t="shared" si="0"/>
        <v>754.07783284291304</v>
      </c>
      <c r="K71" s="1">
        <f>'T1'!C72</f>
        <v>753.63724539042164</v>
      </c>
      <c r="L71" s="1">
        <f t="shared" si="4"/>
        <v>1.0056213215926153</v>
      </c>
      <c r="M71" s="1">
        <f t="shared" si="2"/>
        <v>757.87368271093396</v>
      </c>
    </row>
    <row r="72" spans="1:13" ht="15.75" customHeight="1" x14ac:dyDescent="0.3">
      <c r="B72" s="1">
        <v>71</v>
      </c>
      <c r="C72" s="4">
        <v>2019</v>
      </c>
      <c r="D72" s="1">
        <v>11</v>
      </c>
      <c r="E72" s="10">
        <v>762.11807526322298</v>
      </c>
      <c r="F72" s="10">
        <v>763.19984023161101</v>
      </c>
      <c r="H72" s="1">
        <v>0</v>
      </c>
      <c r="I72" s="1">
        <f t="shared" si="0"/>
        <v>763.19984023161101</v>
      </c>
      <c r="K72" s="1">
        <f>'T1'!C73</f>
        <v>753.85753911666734</v>
      </c>
      <c r="L72" s="1">
        <f t="shared" si="4"/>
        <v>0.99858259277405015</v>
      </c>
      <c r="M72" s="1">
        <f t="shared" si="2"/>
        <v>752.78901599338656</v>
      </c>
    </row>
    <row r="73" spans="1:13" ht="15.75" customHeight="1" x14ac:dyDescent="0.3">
      <c r="B73" s="1">
        <v>72</v>
      </c>
      <c r="C73" s="4">
        <v>2019</v>
      </c>
      <c r="D73" s="1">
        <v>12</v>
      </c>
      <c r="E73" s="10">
        <v>752.61814864594601</v>
      </c>
      <c r="F73" s="10">
        <v>754.05403646079901</v>
      </c>
      <c r="H73" s="1">
        <v>0</v>
      </c>
      <c r="I73" s="1">
        <f t="shared" si="0"/>
        <v>754.05403646079901</v>
      </c>
      <c r="K73" s="1">
        <f>'T1'!C74</f>
        <v>758.52868967413917</v>
      </c>
      <c r="L73" s="1">
        <f t="shared" si="4"/>
        <v>0.99809577597171673</v>
      </c>
      <c r="M73" s="1">
        <f t="shared" si="2"/>
        <v>757.08428111711942</v>
      </c>
    </row>
    <row r="74" spans="1:13" ht="15.75" customHeight="1" x14ac:dyDescent="0.3">
      <c r="A74" s="1" t="s">
        <v>19</v>
      </c>
      <c r="B74" s="1">
        <v>73</v>
      </c>
      <c r="C74" s="4">
        <v>2020</v>
      </c>
      <c r="D74" s="1">
        <v>1</v>
      </c>
      <c r="E74" s="10">
        <v>757.90143341629403</v>
      </c>
      <c r="F74" s="10">
        <v>760.84138863587498</v>
      </c>
      <c r="H74" s="1">
        <v>0</v>
      </c>
      <c r="I74" s="1">
        <f t="shared" si="0"/>
        <v>760.84138863587498</v>
      </c>
      <c r="K74" s="1">
        <f>'T1'!C75</f>
        <v>756.29136306746909</v>
      </c>
      <c r="L74" s="1">
        <f t="shared" si="4"/>
        <v>0.99613591575919491</v>
      </c>
      <c r="M74" s="1">
        <f t="shared" si="2"/>
        <v>753.36898952998308</v>
      </c>
    </row>
    <row r="75" spans="1:13" ht="15.75" customHeight="1" x14ac:dyDescent="0.3">
      <c r="A75" s="1" t="s">
        <v>20</v>
      </c>
      <c r="B75" s="1">
        <v>74</v>
      </c>
      <c r="C75" s="4">
        <v>2020</v>
      </c>
      <c r="D75" s="1">
        <v>2</v>
      </c>
      <c r="E75" s="10">
        <v>760.72818353935099</v>
      </c>
      <c r="F75" s="10">
        <v>767.34709717658598</v>
      </c>
      <c r="H75" s="21">
        <v>-5</v>
      </c>
      <c r="I75" s="11">
        <f t="shared" si="0"/>
        <v>807.73378650166944</v>
      </c>
      <c r="K75" s="1">
        <f>'T1'!C76</f>
        <v>758.56637585167209</v>
      </c>
      <c r="L75" s="1">
        <f t="shared" si="4"/>
        <v>0.9913742898597141</v>
      </c>
      <c r="M75" s="1">
        <f t="shared" si="2"/>
        <v>752.02320217140834</v>
      </c>
    </row>
    <row r="76" spans="1:13" ht="15.75" customHeight="1" x14ac:dyDescent="0.3">
      <c r="A76" s="1" t="s">
        <v>21</v>
      </c>
      <c r="B76" s="1">
        <v>75</v>
      </c>
      <c r="C76" s="4">
        <v>2020</v>
      </c>
      <c r="D76" s="1">
        <v>3</v>
      </c>
      <c r="E76" s="10">
        <v>747.76069057832206</v>
      </c>
      <c r="F76" s="10">
        <v>750.07484282455596</v>
      </c>
      <c r="H76" s="21">
        <v>-7</v>
      </c>
      <c r="I76" s="11">
        <f t="shared" si="0"/>
        <v>806.53208905866234</v>
      </c>
      <c r="K76" s="1">
        <f>'T1'!C77</f>
        <v>783.15008117667071</v>
      </c>
      <c r="L76" s="1">
        <f t="shared" si="4"/>
        <v>0.99691477154797148</v>
      </c>
      <c r="M76" s="1">
        <f t="shared" si="2"/>
        <v>780.73388426401596</v>
      </c>
    </row>
    <row r="77" spans="1:13" ht="15.75" customHeight="1" x14ac:dyDescent="0.3">
      <c r="A77" s="12" t="s">
        <v>22</v>
      </c>
      <c r="B77" s="12">
        <v>76</v>
      </c>
      <c r="C77" s="13">
        <v>2020</v>
      </c>
      <c r="D77" s="12">
        <v>4</v>
      </c>
      <c r="E77" s="10">
        <v>756.735057061681</v>
      </c>
      <c r="F77" s="10">
        <v>758.41462192434699</v>
      </c>
      <c r="G77" s="9"/>
      <c r="H77" s="21">
        <v>0</v>
      </c>
      <c r="I77" s="11">
        <f t="shared" si="0"/>
        <v>758.41462192434699</v>
      </c>
      <c r="J77" s="9"/>
      <c r="K77" s="9">
        <f>'T1'!C78</f>
        <v>794.84108511766658</v>
      </c>
      <c r="L77" s="9">
        <f t="shared" si="4"/>
        <v>0.99778542658050995</v>
      </c>
      <c r="M77" s="12">
        <f t="shared" si="2"/>
        <v>793.0808511778464</v>
      </c>
    </row>
    <row r="78" spans="1:13" ht="15.75" customHeight="1" x14ac:dyDescent="0.3">
      <c r="A78" s="17" t="s">
        <v>23</v>
      </c>
      <c r="B78" s="17">
        <v>77</v>
      </c>
      <c r="C78" s="8">
        <v>2020</v>
      </c>
      <c r="D78" s="17">
        <v>5</v>
      </c>
      <c r="E78" s="10">
        <v>753.71972595982595</v>
      </c>
      <c r="F78" s="10">
        <v>754.93202317303496</v>
      </c>
      <c r="G78" s="17"/>
      <c r="H78" s="14">
        <v>0</v>
      </c>
      <c r="I78" s="11">
        <f t="shared" si="0"/>
        <v>754.93202317303496</v>
      </c>
      <c r="J78" s="17"/>
      <c r="K78" s="18">
        <f>'T1'!C79</f>
        <v>776.62785352100673</v>
      </c>
      <c r="L78" s="18">
        <f t="shared" si="4"/>
        <v>0.99839416374455336</v>
      </c>
      <c r="M78" s="19">
        <f t="shared" si="2"/>
        <v>775.38071635683298</v>
      </c>
    </row>
    <row r="79" spans="1:13" ht="15.75" customHeight="1" x14ac:dyDescent="0.3">
      <c r="A79" s="15" t="s">
        <v>24</v>
      </c>
      <c r="B79" s="15">
        <v>78</v>
      </c>
      <c r="C79" s="16">
        <v>2020</v>
      </c>
      <c r="D79" s="15">
        <v>6</v>
      </c>
      <c r="K79" s="12">
        <f>'T1'!C80</f>
        <v>765.77993834702079</v>
      </c>
      <c r="L79" s="12">
        <f t="shared" si="4"/>
        <v>1.0079104771098888</v>
      </c>
      <c r="M79" s="20">
        <f t="shared" si="2"/>
        <v>771.83762302052696</v>
      </c>
    </row>
    <row r="80" spans="1:1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6" width="11.5546875" customWidth="1"/>
    <col min="7" max="26" width="8.66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73" workbookViewId="0">
      <selection activeCell="E81" sqref="E81"/>
    </sheetView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0</v>
      </c>
      <c r="E1" s="1" t="s">
        <v>2</v>
      </c>
    </row>
    <row r="2" spans="1:5" ht="14.4" x14ac:dyDescent="0.3">
      <c r="A2" s="1" t="s">
        <v>3</v>
      </c>
      <c r="B2" s="1" t="s">
        <v>4</v>
      </c>
      <c r="C2" s="1" t="s">
        <v>5</v>
      </c>
      <c r="E2" s="1">
        <f>SES!J3</f>
        <v>0.5</v>
      </c>
    </row>
    <row r="3" spans="1:5" ht="14.4" x14ac:dyDescent="0.3">
      <c r="A3" s="1">
        <v>1</v>
      </c>
      <c r="B3" s="1">
        <f>SES!I2</f>
        <v>729.54847211939398</v>
      </c>
      <c r="C3" s="1">
        <f t="array" ref="C3">INDEX(LINEST(B3:B78),2)</f>
        <v>715.96428304494009</v>
      </c>
    </row>
    <row r="4" spans="1:5" ht="14.4" x14ac:dyDescent="0.3">
      <c r="A4" s="1">
        <v>2</v>
      </c>
      <c r="B4" s="1">
        <f>SES!I3</f>
        <v>723.60392383114902</v>
      </c>
      <c r="C4" s="1">
        <f t="shared" ref="C4:C80" si="0">$E$2*B3+(1-$E$2)*C3</f>
        <v>722.75637758216703</v>
      </c>
    </row>
    <row r="5" spans="1:5" ht="14.4" x14ac:dyDescent="0.3">
      <c r="A5" s="1">
        <v>3</v>
      </c>
      <c r="B5" s="1">
        <f>SES!I4</f>
        <v>731.97051294765595</v>
      </c>
      <c r="C5" s="1">
        <f t="shared" si="0"/>
        <v>723.18015070665797</v>
      </c>
    </row>
    <row r="6" spans="1:5" ht="14.4" x14ac:dyDescent="0.3">
      <c r="A6" s="1">
        <v>4</v>
      </c>
      <c r="B6" s="1">
        <f>SES!I5</f>
        <v>730.96376618513796</v>
      </c>
      <c r="C6" s="1">
        <f t="shared" si="0"/>
        <v>727.57533182715702</v>
      </c>
    </row>
    <row r="7" spans="1:5" ht="14.4" x14ac:dyDescent="0.3">
      <c r="A7" s="1">
        <v>5</v>
      </c>
      <c r="B7" s="1">
        <f>SES!I6</f>
        <v>731.07052740474501</v>
      </c>
      <c r="C7" s="1">
        <f t="shared" si="0"/>
        <v>729.26954900614749</v>
      </c>
    </row>
    <row r="8" spans="1:5" ht="14.4" x14ac:dyDescent="0.3">
      <c r="A8" s="1">
        <v>6</v>
      </c>
      <c r="B8" s="1">
        <f>SES!I7</f>
        <v>725.29588635630103</v>
      </c>
      <c r="C8" s="1">
        <f t="shared" si="0"/>
        <v>730.17003820544619</v>
      </c>
    </row>
    <row r="9" spans="1:5" ht="14.4" x14ac:dyDescent="0.3">
      <c r="A9" s="1">
        <v>7</v>
      </c>
      <c r="B9" s="1">
        <f>SES!I8</f>
        <v>723.16330062567897</v>
      </c>
      <c r="C9" s="1">
        <f t="shared" si="0"/>
        <v>727.73296228087361</v>
      </c>
    </row>
    <row r="10" spans="1:5" ht="14.4" x14ac:dyDescent="0.3">
      <c r="A10" s="1">
        <v>8</v>
      </c>
      <c r="B10" s="1">
        <f>SES!I9</f>
        <v>723.62310678560004</v>
      </c>
      <c r="C10" s="1">
        <f t="shared" si="0"/>
        <v>725.44813145327635</v>
      </c>
    </row>
    <row r="11" spans="1:5" ht="14.4" x14ac:dyDescent="0.3">
      <c r="A11" s="1">
        <v>9</v>
      </c>
      <c r="B11" s="1">
        <f>SES!I10</f>
        <v>723.85096513302699</v>
      </c>
      <c r="C11" s="1">
        <f t="shared" si="0"/>
        <v>724.53561911943825</v>
      </c>
    </row>
    <row r="12" spans="1:5" ht="14.4" x14ac:dyDescent="0.3">
      <c r="A12" s="1">
        <v>10</v>
      </c>
      <c r="B12" s="1">
        <f>SES!I11</f>
        <v>727.50038062195199</v>
      </c>
      <c r="C12" s="1">
        <f t="shared" si="0"/>
        <v>724.19329212623256</v>
      </c>
    </row>
    <row r="13" spans="1:5" ht="14.4" x14ac:dyDescent="0.3">
      <c r="A13" s="1">
        <v>11</v>
      </c>
      <c r="B13" s="1">
        <f>SES!I12</f>
        <v>722.90625534832702</v>
      </c>
      <c r="C13" s="1">
        <f t="shared" si="0"/>
        <v>725.84683637409228</v>
      </c>
    </row>
    <row r="14" spans="1:5" ht="14.4" x14ac:dyDescent="0.3">
      <c r="A14" s="1">
        <v>12</v>
      </c>
      <c r="B14" s="1">
        <f>SES!I13</f>
        <v>721.29824845417704</v>
      </c>
      <c r="C14" s="1">
        <f t="shared" si="0"/>
        <v>724.37654586120971</v>
      </c>
    </row>
    <row r="15" spans="1:5" ht="14.4" x14ac:dyDescent="0.3">
      <c r="A15" s="1">
        <v>13</v>
      </c>
      <c r="B15" s="1">
        <f>SES!I14</f>
        <v>723.39196097999604</v>
      </c>
      <c r="C15" s="1">
        <f t="shared" si="0"/>
        <v>722.83739715769343</v>
      </c>
    </row>
    <row r="16" spans="1:5" ht="14.4" x14ac:dyDescent="0.3">
      <c r="A16" s="1">
        <v>14</v>
      </c>
      <c r="B16" s="1">
        <f>SES!I15</f>
        <v>724.28655065173996</v>
      </c>
      <c r="C16" s="1">
        <f t="shared" si="0"/>
        <v>723.11467906884468</v>
      </c>
    </row>
    <row r="17" spans="1:3" ht="14.4" x14ac:dyDescent="0.3">
      <c r="A17" s="1">
        <v>15</v>
      </c>
      <c r="B17" s="1">
        <f>SES!I16</f>
        <v>727.105159427952</v>
      </c>
      <c r="C17" s="1">
        <f t="shared" si="0"/>
        <v>723.70061486029226</v>
      </c>
    </row>
    <row r="18" spans="1:3" ht="14.4" x14ac:dyDescent="0.3">
      <c r="A18" s="1">
        <v>16</v>
      </c>
      <c r="B18" s="1">
        <f>SES!I17</f>
        <v>726.45745490837101</v>
      </c>
      <c r="C18" s="1">
        <f t="shared" si="0"/>
        <v>725.40288714412213</v>
      </c>
    </row>
    <row r="19" spans="1:3" ht="14.4" x14ac:dyDescent="0.3">
      <c r="A19" s="1">
        <v>17</v>
      </c>
      <c r="B19" s="1">
        <f>SES!I18</f>
        <v>726.96201520137095</v>
      </c>
      <c r="C19" s="1">
        <f t="shared" si="0"/>
        <v>725.93017102624663</v>
      </c>
    </row>
    <row r="20" spans="1:3" ht="14.4" x14ac:dyDescent="0.3">
      <c r="A20" s="1">
        <v>18</v>
      </c>
      <c r="B20" s="1">
        <f>SES!I19</f>
        <v>726.63493715787502</v>
      </c>
      <c r="C20" s="1">
        <f t="shared" si="0"/>
        <v>726.44609311380873</v>
      </c>
    </row>
    <row r="21" spans="1:3" ht="15.75" customHeight="1" x14ac:dyDescent="0.3">
      <c r="A21" s="1">
        <v>19</v>
      </c>
      <c r="B21" s="1">
        <f>SES!I20</f>
        <v>726.95843246340098</v>
      </c>
      <c r="C21" s="1">
        <f t="shared" si="0"/>
        <v>726.54051513584182</v>
      </c>
    </row>
    <row r="22" spans="1:3" ht="15.75" customHeight="1" x14ac:dyDescent="0.3">
      <c r="A22" s="1">
        <v>20</v>
      </c>
      <c r="B22" s="1">
        <f>SES!I21</f>
        <v>723.86089302268704</v>
      </c>
      <c r="C22" s="1">
        <f t="shared" si="0"/>
        <v>726.74947379962146</v>
      </c>
    </row>
    <row r="23" spans="1:3" ht="15.75" customHeight="1" x14ac:dyDescent="0.3">
      <c r="A23" s="1">
        <v>21</v>
      </c>
      <c r="B23" s="1">
        <f>SES!I22</f>
        <v>725.24319792026904</v>
      </c>
      <c r="C23" s="1">
        <f t="shared" si="0"/>
        <v>725.3051834111543</v>
      </c>
    </row>
    <row r="24" spans="1:3" ht="15.75" customHeight="1" x14ac:dyDescent="0.3">
      <c r="A24" s="1">
        <v>22</v>
      </c>
      <c r="B24" s="1">
        <f>SES!I23</f>
        <v>722.29901316807798</v>
      </c>
      <c r="C24" s="1">
        <f t="shared" si="0"/>
        <v>725.27419066571167</v>
      </c>
    </row>
    <row r="25" spans="1:3" ht="15.75" customHeight="1" x14ac:dyDescent="0.3">
      <c r="A25" s="1">
        <v>23</v>
      </c>
      <c r="B25" s="1">
        <f>SES!I24</f>
        <v>726.00309055113598</v>
      </c>
      <c r="C25" s="1">
        <f t="shared" si="0"/>
        <v>723.78660191689482</v>
      </c>
    </row>
    <row r="26" spans="1:3" ht="15.75" customHeight="1" x14ac:dyDescent="0.3">
      <c r="A26" s="1">
        <v>24</v>
      </c>
      <c r="B26" s="1">
        <f>SES!I25</f>
        <v>723.91690454277705</v>
      </c>
      <c r="C26" s="1">
        <f t="shared" si="0"/>
        <v>724.8948462340154</v>
      </c>
    </row>
    <row r="27" spans="1:3" ht="15.75" customHeight="1" x14ac:dyDescent="0.3">
      <c r="A27" s="1">
        <v>25</v>
      </c>
      <c r="B27" s="1">
        <f>SES!I26</f>
        <v>724.19622194847398</v>
      </c>
      <c r="C27" s="1">
        <f t="shared" si="0"/>
        <v>724.40587538839623</v>
      </c>
    </row>
    <row r="28" spans="1:3" ht="15.75" customHeight="1" x14ac:dyDescent="0.3">
      <c r="A28" s="1">
        <v>26</v>
      </c>
      <c r="B28" s="1">
        <f>SES!I27</f>
        <v>725.97220410830403</v>
      </c>
      <c r="C28" s="1">
        <f t="shared" si="0"/>
        <v>724.3010486684351</v>
      </c>
    </row>
    <row r="29" spans="1:3" ht="15.75" customHeight="1" x14ac:dyDescent="0.3">
      <c r="A29" s="1">
        <v>27</v>
      </c>
      <c r="B29" s="1">
        <f>SES!I28</f>
        <v>721.79640419523798</v>
      </c>
      <c r="C29" s="1">
        <f t="shared" si="0"/>
        <v>725.13662638836956</v>
      </c>
    </row>
    <row r="30" spans="1:3" ht="15.75" customHeight="1" x14ac:dyDescent="0.3">
      <c r="A30" s="1">
        <v>28</v>
      </c>
      <c r="B30" s="1">
        <f>SES!I29</f>
        <v>724.87428444514705</v>
      </c>
      <c r="C30" s="1">
        <f t="shared" si="0"/>
        <v>723.46651529180372</v>
      </c>
    </row>
    <row r="31" spans="1:3" ht="15.75" customHeight="1" x14ac:dyDescent="0.3">
      <c r="A31" s="1">
        <v>29</v>
      </c>
      <c r="B31" s="1">
        <f>SES!I30</f>
        <v>723.87443207927095</v>
      </c>
      <c r="C31" s="1">
        <f t="shared" si="0"/>
        <v>724.17039986847544</v>
      </c>
    </row>
    <row r="32" spans="1:3" ht="15.75" customHeight="1" x14ac:dyDescent="0.3">
      <c r="A32" s="1">
        <v>30</v>
      </c>
      <c r="B32" s="1">
        <f>SES!I31</f>
        <v>728.09133123863603</v>
      </c>
      <c r="C32" s="1">
        <f t="shared" si="0"/>
        <v>724.02241597387319</v>
      </c>
    </row>
    <row r="33" spans="1:3" ht="15.75" customHeight="1" x14ac:dyDescent="0.3">
      <c r="A33" s="1">
        <v>31</v>
      </c>
      <c r="B33" s="1">
        <f>SES!I32</f>
        <v>730.20575947118505</v>
      </c>
      <c r="C33" s="1">
        <f t="shared" si="0"/>
        <v>726.05687360625461</v>
      </c>
    </row>
    <row r="34" spans="1:3" ht="15.75" customHeight="1" x14ac:dyDescent="0.3">
      <c r="A34" s="1">
        <v>32</v>
      </c>
      <c r="B34" s="1">
        <f>SES!I33</f>
        <v>730.533911049273</v>
      </c>
      <c r="C34" s="1">
        <f t="shared" si="0"/>
        <v>728.13131653871983</v>
      </c>
    </row>
    <row r="35" spans="1:3" ht="15.75" customHeight="1" x14ac:dyDescent="0.3">
      <c r="A35" s="1">
        <v>33</v>
      </c>
      <c r="B35" s="1">
        <f>SES!I34</f>
        <v>737.57841835418606</v>
      </c>
      <c r="C35" s="1">
        <f t="shared" si="0"/>
        <v>729.33261379399642</v>
      </c>
    </row>
    <row r="36" spans="1:3" ht="15.75" customHeight="1" x14ac:dyDescent="0.3">
      <c r="A36" s="1">
        <v>34</v>
      </c>
      <c r="B36" s="1">
        <f>SES!I35</f>
        <v>733.83193391866905</v>
      </c>
      <c r="C36" s="1">
        <f t="shared" si="0"/>
        <v>733.45551607409129</v>
      </c>
    </row>
    <row r="37" spans="1:3" ht="15.75" customHeight="1" x14ac:dyDescent="0.3">
      <c r="A37" s="1">
        <v>35</v>
      </c>
      <c r="B37" s="1">
        <f>SES!I36</f>
        <v>731.25096937932994</v>
      </c>
      <c r="C37" s="1">
        <f t="shared" si="0"/>
        <v>733.64372499638012</v>
      </c>
    </row>
    <row r="38" spans="1:3" ht="15.75" customHeight="1" x14ac:dyDescent="0.3">
      <c r="A38" s="1">
        <v>36</v>
      </c>
      <c r="B38" s="1">
        <f>SES!I37</f>
        <v>733.90654172610402</v>
      </c>
      <c r="C38" s="1">
        <f t="shared" si="0"/>
        <v>732.44734718785503</v>
      </c>
    </row>
    <row r="39" spans="1:3" ht="15.75" customHeight="1" x14ac:dyDescent="0.3">
      <c r="A39" s="1">
        <v>37</v>
      </c>
      <c r="B39" s="1">
        <f>SES!I38</f>
        <v>737.41736896191605</v>
      </c>
      <c r="C39" s="1">
        <f t="shared" si="0"/>
        <v>733.17694445697953</v>
      </c>
    </row>
    <row r="40" spans="1:3" ht="15.75" customHeight="1" x14ac:dyDescent="0.3">
      <c r="A40" s="1">
        <v>38</v>
      </c>
      <c r="B40" s="1">
        <f>SES!I39</f>
        <v>735.95006814496196</v>
      </c>
      <c r="C40" s="1">
        <f t="shared" si="0"/>
        <v>735.29715670944779</v>
      </c>
    </row>
    <row r="41" spans="1:3" ht="15.75" customHeight="1" x14ac:dyDescent="0.3">
      <c r="A41" s="1">
        <v>39</v>
      </c>
      <c r="B41" s="1">
        <f>SES!I40</f>
        <v>738.472862639097</v>
      </c>
      <c r="C41" s="1">
        <f t="shared" si="0"/>
        <v>735.62361242720488</v>
      </c>
    </row>
    <row r="42" spans="1:3" ht="15.75" customHeight="1" x14ac:dyDescent="0.3">
      <c r="A42" s="1">
        <v>40</v>
      </c>
      <c r="B42" s="1">
        <f>SES!I41</f>
        <v>738.59917805172199</v>
      </c>
      <c r="C42" s="1">
        <f t="shared" si="0"/>
        <v>737.048237533151</v>
      </c>
    </row>
    <row r="43" spans="1:3" ht="15.75" customHeight="1" x14ac:dyDescent="0.3">
      <c r="A43" s="1">
        <v>41</v>
      </c>
      <c r="B43" s="1">
        <f>SES!I42</f>
        <v>739.05937013079495</v>
      </c>
      <c r="C43" s="1">
        <f t="shared" si="0"/>
        <v>737.82370779243649</v>
      </c>
    </row>
    <row r="44" spans="1:3" ht="15.75" customHeight="1" x14ac:dyDescent="0.3">
      <c r="A44" s="1">
        <v>42</v>
      </c>
      <c r="B44" s="1">
        <f>SES!I43</f>
        <v>738.096850150406</v>
      </c>
      <c r="C44" s="1">
        <f t="shared" si="0"/>
        <v>738.44153896161572</v>
      </c>
    </row>
    <row r="45" spans="1:3" ht="15.75" customHeight="1" x14ac:dyDescent="0.3">
      <c r="A45" s="1">
        <v>43</v>
      </c>
      <c r="B45" s="1">
        <f>SES!I44</f>
        <v>737.55031730425196</v>
      </c>
      <c r="C45" s="1">
        <f t="shared" si="0"/>
        <v>738.26919455601092</v>
      </c>
    </row>
    <row r="46" spans="1:3" ht="15.75" customHeight="1" x14ac:dyDescent="0.3">
      <c r="A46" s="1">
        <v>44</v>
      </c>
      <c r="B46" s="1">
        <f>SES!I45</f>
        <v>738.81551080288295</v>
      </c>
      <c r="C46" s="1">
        <f t="shared" si="0"/>
        <v>737.9097559301315</v>
      </c>
    </row>
    <row r="47" spans="1:3" ht="15.75" customHeight="1" x14ac:dyDescent="0.3">
      <c r="A47" s="1">
        <v>45</v>
      </c>
      <c r="B47" s="1">
        <f>SES!I46</f>
        <v>743.78417741706403</v>
      </c>
      <c r="C47" s="1">
        <f t="shared" si="0"/>
        <v>738.36263336650723</v>
      </c>
    </row>
    <row r="48" spans="1:3" ht="15.75" customHeight="1" x14ac:dyDescent="0.3">
      <c r="A48" s="1">
        <v>46</v>
      </c>
      <c r="B48" s="1">
        <f>SES!I47</f>
        <v>738.77587091146995</v>
      </c>
      <c r="C48" s="1">
        <f t="shared" si="0"/>
        <v>741.07340539178563</v>
      </c>
    </row>
    <row r="49" spans="1:3" ht="15.75" customHeight="1" x14ac:dyDescent="0.3">
      <c r="A49" s="1">
        <v>47</v>
      </c>
      <c r="B49" s="1">
        <f>SES!I48</f>
        <v>745.30921341991302</v>
      </c>
      <c r="C49" s="1">
        <f t="shared" si="0"/>
        <v>739.92463815162773</v>
      </c>
    </row>
    <row r="50" spans="1:3" ht="15.75" customHeight="1" x14ac:dyDescent="0.3">
      <c r="A50" s="1">
        <v>48</v>
      </c>
      <c r="B50" s="1">
        <f>SES!I49</f>
        <v>747.01048144000595</v>
      </c>
      <c r="C50" s="1">
        <f t="shared" si="0"/>
        <v>742.61692578577038</v>
      </c>
    </row>
    <row r="51" spans="1:3" ht="15.75" customHeight="1" x14ac:dyDescent="0.3">
      <c r="A51" s="1">
        <v>49</v>
      </c>
      <c r="B51" s="1">
        <f>SES!I50</f>
        <v>746.76608300495195</v>
      </c>
      <c r="C51" s="1">
        <f t="shared" si="0"/>
        <v>744.81370361288816</v>
      </c>
    </row>
    <row r="52" spans="1:3" ht="15.75" customHeight="1" x14ac:dyDescent="0.3">
      <c r="A52" s="1">
        <v>50</v>
      </c>
      <c r="B52" s="1">
        <f>SES!I51</f>
        <v>745.84765082880801</v>
      </c>
      <c r="C52" s="1">
        <f t="shared" si="0"/>
        <v>745.78989330892</v>
      </c>
    </row>
    <row r="53" spans="1:3" ht="15.75" customHeight="1" x14ac:dyDescent="0.3">
      <c r="A53" s="1">
        <v>51</v>
      </c>
      <c r="B53" s="1">
        <f>SES!I52</f>
        <v>744.20392277801295</v>
      </c>
      <c r="C53" s="1">
        <f t="shared" si="0"/>
        <v>745.81877206886406</v>
      </c>
    </row>
    <row r="54" spans="1:3" ht="15.75" customHeight="1" x14ac:dyDescent="0.3">
      <c r="A54" s="1">
        <v>52</v>
      </c>
      <c r="B54" s="1">
        <f>SES!I53</f>
        <v>741.87768297315597</v>
      </c>
      <c r="C54" s="1">
        <f t="shared" si="0"/>
        <v>745.01134742343856</v>
      </c>
    </row>
    <row r="55" spans="1:3" ht="15.75" customHeight="1" x14ac:dyDescent="0.3">
      <c r="A55" s="1">
        <v>53</v>
      </c>
      <c r="B55" s="1">
        <f>SES!I54</f>
        <v>748.67641529941</v>
      </c>
      <c r="C55" s="1">
        <f t="shared" si="0"/>
        <v>743.44451519829727</v>
      </c>
    </row>
    <row r="56" spans="1:3" ht="15.75" customHeight="1" x14ac:dyDescent="0.3">
      <c r="A56" s="1">
        <v>54</v>
      </c>
      <c r="B56" s="1">
        <f>SES!I55</f>
        <v>747.508723249274</v>
      </c>
      <c r="C56" s="1">
        <f t="shared" si="0"/>
        <v>746.06046524885369</v>
      </c>
    </row>
    <row r="57" spans="1:3" ht="15.75" customHeight="1" x14ac:dyDescent="0.3">
      <c r="A57" s="1">
        <v>55</v>
      </c>
      <c r="B57" s="1">
        <f>SES!I56</f>
        <v>745.96949721571696</v>
      </c>
      <c r="C57" s="1">
        <f t="shared" si="0"/>
        <v>746.78459424906384</v>
      </c>
    </row>
    <row r="58" spans="1:3" ht="15.75" customHeight="1" x14ac:dyDescent="0.3">
      <c r="A58" s="1">
        <v>56</v>
      </c>
      <c r="B58" s="1">
        <f>SES!I57</f>
        <v>749.33915036120095</v>
      </c>
      <c r="C58" s="1">
        <f t="shared" si="0"/>
        <v>746.37704573239034</v>
      </c>
    </row>
    <row r="59" spans="1:3" ht="15.75" customHeight="1" x14ac:dyDescent="0.3">
      <c r="A59" s="1">
        <v>57</v>
      </c>
      <c r="B59" s="1">
        <f>SES!I58</f>
        <v>745.69305341150402</v>
      </c>
      <c r="C59" s="1">
        <f t="shared" si="0"/>
        <v>747.8580980467957</v>
      </c>
    </row>
    <row r="60" spans="1:3" ht="15.75" customHeight="1" x14ac:dyDescent="0.3">
      <c r="A60" s="1">
        <v>58</v>
      </c>
      <c r="B60" s="1">
        <f>SES!I59</f>
        <v>749.78138840501401</v>
      </c>
      <c r="C60" s="1">
        <f t="shared" si="0"/>
        <v>746.77557572914986</v>
      </c>
    </row>
    <row r="61" spans="1:3" ht="15.75" customHeight="1" x14ac:dyDescent="0.3">
      <c r="A61" s="1">
        <v>59</v>
      </c>
      <c r="B61" s="1">
        <f>SES!I60</f>
        <v>743.59522357913397</v>
      </c>
      <c r="C61" s="1">
        <f t="shared" si="0"/>
        <v>748.278482067082</v>
      </c>
    </row>
    <row r="62" spans="1:3" ht="15.75" customHeight="1" x14ac:dyDescent="0.3">
      <c r="A62" s="1">
        <v>60</v>
      </c>
      <c r="B62" s="1">
        <f>SES!I61</f>
        <v>748.99269029903996</v>
      </c>
      <c r="C62" s="1">
        <f t="shared" si="0"/>
        <v>745.93685282310798</v>
      </c>
    </row>
    <row r="63" spans="1:3" ht="15.75" customHeight="1" x14ac:dyDescent="0.3">
      <c r="A63" s="1">
        <v>61</v>
      </c>
      <c r="B63" s="1">
        <f>SES!I62</f>
        <v>746.02181777531098</v>
      </c>
      <c r="C63" s="1">
        <f t="shared" si="0"/>
        <v>747.46477156107403</v>
      </c>
    </row>
    <row r="64" spans="1:3" ht="15.75" customHeight="1" x14ac:dyDescent="0.3">
      <c r="A64" s="1">
        <v>62</v>
      </c>
      <c r="B64" s="1">
        <f>SES!I63</f>
        <v>746.83290592520996</v>
      </c>
      <c r="C64" s="1">
        <f t="shared" si="0"/>
        <v>746.74329466819245</v>
      </c>
    </row>
    <row r="65" spans="1:26" ht="15.75" customHeight="1" x14ac:dyDescent="0.3">
      <c r="A65" s="1">
        <v>63</v>
      </c>
      <c r="B65" s="1">
        <f>SES!I64</f>
        <v>748.79467546608896</v>
      </c>
      <c r="C65" s="1">
        <f t="shared" si="0"/>
        <v>746.78810029670126</v>
      </c>
    </row>
    <row r="66" spans="1:26" ht="15.75" customHeight="1" x14ac:dyDescent="0.3">
      <c r="A66" s="1">
        <v>64</v>
      </c>
      <c r="B66" s="1">
        <f>SES!I65</f>
        <v>750.57950476979897</v>
      </c>
      <c r="C66" s="1">
        <f t="shared" si="0"/>
        <v>747.79138788139517</v>
      </c>
    </row>
    <row r="67" spans="1:26" ht="15.75" customHeight="1" x14ac:dyDescent="0.3">
      <c r="A67" s="1">
        <v>65</v>
      </c>
      <c r="B67" s="1">
        <f>SES!I66</f>
        <v>747.48848833491502</v>
      </c>
      <c r="C67" s="1">
        <f t="shared" si="0"/>
        <v>749.18544632559701</v>
      </c>
    </row>
    <row r="68" spans="1:26" ht="15.75" customHeight="1" x14ac:dyDescent="0.3">
      <c r="A68" s="1">
        <v>66</v>
      </c>
      <c r="B68" s="1">
        <f>SES!I67</f>
        <v>750.03269531503895</v>
      </c>
      <c r="C68" s="1">
        <f t="shared" si="0"/>
        <v>748.33696733025602</v>
      </c>
    </row>
    <row r="69" spans="1:26" ht="15.75" customHeight="1" x14ac:dyDescent="0.3">
      <c r="A69" s="1">
        <v>67</v>
      </c>
      <c r="B69" s="1">
        <f>SES!I68</f>
        <v>755.91974650542795</v>
      </c>
      <c r="C69" s="1">
        <f t="shared" si="0"/>
        <v>749.18483132264748</v>
      </c>
    </row>
    <row r="70" spans="1:26" ht="15.75" customHeight="1" x14ac:dyDescent="0.3">
      <c r="A70" s="1">
        <v>68</v>
      </c>
      <c r="B70" s="1">
        <f>SES!I69</f>
        <v>758.10680791449704</v>
      </c>
      <c r="C70" s="1">
        <f t="shared" si="0"/>
        <v>752.55228891403772</v>
      </c>
    </row>
    <row r="71" spans="1:26" ht="15.75" customHeight="1" x14ac:dyDescent="0.3">
      <c r="A71" s="1">
        <v>69</v>
      </c>
      <c r="B71" s="1">
        <f>SES!I70</f>
        <v>751.94494236657602</v>
      </c>
      <c r="C71" s="1">
        <f t="shared" si="0"/>
        <v>755.32954841426738</v>
      </c>
    </row>
    <row r="72" spans="1:26" ht="15.75" customHeight="1" x14ac:dyDescent="0.3">
      <c r="A72" s="1">
        <v>70</v>
      </c>
      <c r="B72" s="1">
        <f>SES!I71</f>
        <v>754.07783284291304</v>
      </c>
      <c r="C72" s="1">
        <f t="shared" si="0"/>
        <v>753.63724539042164</v>
      </c>
    </row>
    <row r="73" spans="1:26" ht="15.75" customHeight="1" x14ac:dyDescent="0.3">
      <c r="A73" s="1">
        <v>71</v>
      </c>
      <c r="B73" s="1">
        <f>SES!I72</f>
        <v>763.19984023161101</v>
      </c>
      <c r="C73" s="1">
        <f t="shared" si="0"/>
        <v>753.85753911666734</v>
      </c>
    </row>
    <row r="74" spans="1:26" ht="15.75" customHeight="1" x14ac:dyDescent="0.3">
      <c r="A74" s="1">
        <v>72</v>
      </c>
      <c r="B74" s="1">
        <f>SES!I73</f>
        <v>754.05403646079901</v>
      </c>
      <c r="C74" s="1">
        <f t="shared" si="0"/>
        <v>758.52868967413917</v>
      </c>
    </row>
    <row r="75" spans="1:26" ht="15.75" customHeight="1" x14ac:dyDescent="0.3">
      <c r="A75" s="1">
        <v>73</v>
      </c>
      <c r="B75" s="1">
        <f>SES!I74</f>
        <v>760.84138863587498</v>
      </c>
      <c r="C75" s="1">
        <f t="shared" si="0"/>
        <v>756.29136306746909</v>
      </c>
    </row>
    <row r="76" spans="1:26" ht="15.75" customHeight="1" x14ac:dyDescent="0.3">
      <c r="A76" s="1">
        <v>74</v>
      </c>
      <c r="B76" s="1">
        <f>SES!I75</f>
        <v>807.73378650166944</v>
      </c>
      <c r="C76" s="1">
        <f t="shared" si="0"/>
        <v>758.56637585167209</v>
      </c>
    </row>
    <row r="77" spans="1:26" ht="15.75" customHeight="1" x14ac:dyDescent="0.3">
      <c r="A77" s="1">
        <v>75</v>
      </c>
      <c r="B77" s="1">
        <f>SES!I76</f>
        <v>806.53208905866234</v>
      </c>
      <c r="C77" s="1">
        <f t="shared" si="0"/>
        <v>783.15008117667071</v>
      </c>
    </row>
    <row r="78" spans="1:26" ht="15.75" customHeight="1" x14ac:dyDescent="0.3">
      <c r="A78" s="7">
        <v>76</v>
      </c>
      <c r="B78" s="7">
        <f>SES!I77</f>
        <v>758.41462192434699</v>
      </c>
      <c r="C78" s="7">
        <f t="shared" si="0"/>
        <v>794.84108511766658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1">
        <v>77</v>
      </c>
      <c r="B79" s="7">
        <f>SES!I78</f>
        <v>754.93202317303496</v>
      </c>
      <c r="C79" s="1">
        <f t="shared" si="0"/>
        <v>776.62785352100673</v>
      </c>
    </row>
    <row r="80" spans="1:26" ht="15.75" customHeight="1" x14ac:dyDescent="0.3">
      <c r="A80" s="1">
        <v>78</v>
      </c>
      <c r="C80" s="1">
        <f t="shared" si="0"/>
        <v>765.77993834702079</v>
      </c>
    </row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16</v>
      </c>
      <c r="D1" s="1" t="s">
        <v>17</v>
      </c>
      <c r="E1" s="1" t="s">
        <v>18</v>
      </c>
    </row>
    <row r="2" spans="1:5" ht="14.4" x14ac:dyDescent="0.3">
      <c r="A2" s="1" t="s">
        <v>3</v>
      </c>
      <c r="B2" s="1" t="s">
        <v>4</v>
      </c>
      <c r="C2" s="1" t="s">
        <v>5</v>
      </c>
      <c r="D2" s="1">
        <f t="array" ref="D2">INDEX(LINEST(B3:B78),1)</f>
        <v>0.59754264768134124</v>
      </c>
      <c r="E2" s="1">
        <f t="array" ref="E2">INDEX(LINEST(B3:B78),2)</f>
        <v>715.96428304494009</v>
      </c>
    </row>
    <row r="3" spans="1:5" ht="14.4" x14ac:dyDescent="0.3">
      <c r="A3" s="1">
        <v>1</v>
      </c>
      <c r="B3" s="1">
        <f>SES!I2</f>
        <v>729.54847211939398</v>
      </c>
      <c r="C3" s="1">
        <f t="shared" ref="C3:C79" si="0">$E$2+$D$2*(A3-1)</f>
        <v>715.96428304494009</v>
      </c>
    </row>
    <row r="4" spans="1:5" ht="14.4" x14ac:dyDescent="0.3">
      <c r="A4" s="1">
        <v>2</v>
      </c>
      <c r="B4" s="1">
        <f>SES!I3</f>
        <v>723.60392383114902</v>
      </c>
      <c r="C4" s="1">
        <f t="shared" si="0"/>
        <v>716.56182569262148</v>
      </c>
    </row>
    <row r="5" spans="1:5" ht="14.4" x14ac:dyDescent="0.3">
      <c r="A5" s="1">
        <v>3</v>
      </c>
      <c r="B5" s="1">
        <f>SES!I4</f>
        <v>731.97051294765595</v>
      </c>
      <c r="C5" s="1">
        <f t="shared" si="0"/>
        <v>717.15936834030276</v>
      </c>
    </row>
    <row r="6" spans="1:5" ht="14.4" x14ac:dyDescent="0.3">
      <c r="A6" s="1">
        <v>4</v>
      </c>
      <c r="B6" s="1">
        <f>SES!I5</f>
        <v>730.96376618513796</v>
      </c>
      <c r="C6" s="1">
        <f t="shared" si="0"/>
        <v>717.75691098798416</v>
      </c>
    </row>
    <row r="7" spans="1:5" ht="14.4" x14ac:dyDescent="0.3">
      <c r="A7" s="1">
        <v>5</v>
      </c>
      <c r="B7" s="1">
        <f>SES!I6</f>
        <v>731.07052740474501</v>
      </c>
      <c r="C7" s="1">
        <f t="shared" si="0"/>
        <v>718.35445363566544</v>
      </c>
    </row>
    <row r="8" spans="1:5" ht="14.4" x14ac:dyDescent="0.3">
      <c r="A8" s="1">
        <v>6</v>
      </c>
      <c r="B8" s="1">
        <f>SES!I7</f>
        <v>725.29588635630103</v>
      </c>
      <c r="C8" s="1">
        <f t="shared" si="0"/>
        <v>718.95199628334683</v>
      </c>
    </row>
    <row r="9" spans="1:5" ht="14.4" x14ac:dyDescent="0.3">
      <c r="A9" s="1">
        <v>7</v>
      </c>
      <c r="B9" s="1">
        <f>SES!I8</f>
        <v>723.16330062567897</v>
      </c>
      <c r="C9" s="1">
        <f t="shared" si="0"/>
        <v>719.54953893102811</v>
      </c>
    </row>
    <row r="10" spans="1:5" ht="14.4" x14ac:dyDescent="0.3">
      <c r="A10" s="1">
        <v>8</v>
      </c>
      <c r="B10" s="1">
        <f>SES!I9</f>
        <v>723.62310678560004</v>
      </c>
      <c r="C10" s="1">
        <f t="shared" si="0"/>
        <v>720.1470815787095</v>
      </c>
    </row>
    <row r="11" spans="1:5" ht="14.4" x14ac:dyDescent="0.3">
      <c r="A11" s="1">
        <v>9</v>
      </c>
      <c r="B11" s="1">
        <f>SES!I10</f>
        <v>723.85096513302699</v>
      </c>
      <c r="C11" s="1">
        <f t="shared" si="0"/>
        <v>720.74462422639078</v>
      </c>
    </row>
    <row r="12" spans="1:5" ht="14.4" x14ac:dyDescent="0.3">
      <c r="A12" s="1">
        <v>10</v>
      </c>
      <c r="B12" s="1">
        <f>SES!I11</f>
        <v>727.50038062195199</v>
      </c>
      <c r="C12" s="1">
        <f t="shared" si="0"/>
        <v>721.34216687407218</v>
      </c>
    </row>
    <row r="13" spans="1:5" ht="14.4" x14ac:dyDescent="0.3">
      <c r="A13" s="1">
        <v>11</v>
      </c>
      <c r="B13" s="1">
        <f>SES!I12</f>
        <v>722.90625534832702</v>
      </c>
      <c r="C13" s="1">
        <f t="shared" si="0"/>
        <v>721.93970952175346</v>
      </c>
    </row>
    <row r="14" spans="1:5" ht="14.4" x14ac:dyDescent="0.3">
      <c r="A14" s="1">
        <v>12</v>
      </c>
      <c r="B14" s="1">
        <f>SES!I13</f>
        <v>721.29824845417704</v>
      </c>
      <c r="C14" s="1">
        <f t="shared" si="0"/>
        <v>722.53725216943485</v>
      </c>
    </row>
    <row r="15" spans="1:5" ht="14.4" x14ac:dyDescent="0.3">
      <c r="A15" s="1">
        <v>13</v>
      </c>
      <c r="B15" s="1">
        <f>SES!I14</f>
        <v>723.39196097999604</v>
      </c>
      <c r="C15" s="1">
        <f t="shared" si="0"/>
        <v>723.13479481711613</v>
      </c>
    </row>
    <row r="16" spans="1:5" ht="14.4" x14ac:dyDescent="0.3">
      <c r="A16" s="1">
        <v>14</v>
      </c>
      <c r="B16" s="1">
        <f>SES!I15</f>
        <v>724.28655065173996</v>
      </c>
      <c r="C16" s="1">
        <f t="shared" si="0"/>
        <v>723.73233746479752</v>
      </c>
    </row>
    <row r="17" spans="1:3" ht="14.4" x14ac:dyDescent="0.3">
      <c r="A17" s="1">
        <v>15</v>
      </c>
      <c r="B17" s="1">
        <f>SES!I16</f>
        <v>727.105159427952</v>
      </c>
      <c r="C17" s="1">
        <f t="shared" si="0"/>
        <v>724.32988011247892</v>
      </c>
    </row>
    <row r="18" spans="1:3" ht="14.4" x14ac:dyDescent="0.3">
      <c r="A18" s="1">
        <v>16</v>
      </c>
      <c r="B18" s="1">
        <f>SES!I17</f>
        <v>726.45745490837101</v>
      </c>
      <c r="C18" s="1">
        <f t="shared" si="0"/>
        <v>724.9274227601602</v>
      </c>
    </row>
    <row r="19" spans="1:3" ht="14.4" x14ac:dyDescent="0.3">
      <c r="A19" s="1">
        <v>17</v>
      </c>
      <c r="B19" s="1">
        <f>SES!I18</f>
        <v>726.96201520137095</v>
      </c>
      <c r="C19" s="1">
        <f t="shared" si="0"/>
        <v>725.52496540784159</v>
      </c>
    </row>
    <row r="20" spans="1:3" ht="14.4" x14ac:dyDescent="0.3">
      <c r="A20" s="1">
        <v>18</v>
      </c>
      <c r="B20" s="1">
        <f>SES!I19</f>
        <v>726.63493715787502</v>
      </c>
      <c r="C20" s="1">
        <f t="shared" si="0"/>
        <v>726.12250805552287</v>
      </c>
    </row>
    <row r="21" spans="1:3" ht="15.75" customHeight="1" x14ac:dyDescent="0.3">
      <c r="A21" s="1">
        <v>19</v>
      </c>
      <c r="B21" s="1">
        <f>SES!I20</f>
        <v>726.95843246340098</v>
      </c>
      <c r="C21" s="1">
        <f t="shared" si="0"/>
        <v>726.72005070320427</v>
      </c>
    </row>
    <row r="22" spans="1:3" ht="15.75" customHeight="1" x14ac:dyDescent="0.3">
      <c r="A22" s="1">
        <v>20</v>
      </c>
      <c r="B22" s="1">
        <f>SES!I21</f>
        <v>723.86089302268704</v>
      </c>
      <c r="C22" s="1">
        <f t="shared" si="0"/>
        <v>727.31759335088555</v>
      </c>
    </row>
    <row r="23" spans="1:3" ht="15.75" customHeight="1" x14ac:dyDescent="0.3">
      <c r="A23" s="1">
        <v>21</v>
      </c>
      <c r="B23" s="1">
        <f>SES!I22</f>
        <v>725.24319792026904</v>
      </c>
      <c r="C23" s="1">
        <f t="shared" si="0"/>
        <v>727.91513599856694</v>
      </c>
    </row>
    <row r="24" spans="1:3" ht="15.75" customHeight="1" x14ac:dyDescent="0.3">
      <c r="A24" s="1">
        <v>22</v>
      </c>
      <c r="B24" s="1">
        <f>SES!I23</f>
        <v>722.29901316807798</v>
      </c>
      <c r="C24" s="1">
        <f t="shared" si="0"/>
        <v>728.51267864624822</v>
      </c>
    </row>
    <row r="25" spans="1:3" ht="15.75" customHeight="1" x14ac:dyDescent="0.3">
      <c r="A25" s="1">
        <v>23</v>
      </c>
      <c r="B25" s="1">
        <f>SES!I24</f>
        <v>726.00309055113598</v>
      </c>
      <c r="C25" s="1">
        <f t="shared" si="0"/>
        <v>729.11022129392961</v>
      </c>
    </row>
    <row r="26" spans="1:3" ht="15.75" customHeight="1" x14ac:dyDescent="0.3">
      <c r="A26" s="1">
        <v>24</v>
      </c>
      <c r="B26" s="1">
        <f>SES!I25</f>
        <v>723.91690454277705</v>
      </c>
      <c r="C26" s="1">
        <f t="shared" si="0"/>
        <v>729.70776394161089</v>
      </c>
    </row>
    <row r="27" spans="1:3" ht="15.75" customHeight="1" x14ac:dyDescent="0.3">
      <c r="A27" s="1">
        <v>25</v>
      </c>
      <c r="B27" s="1">
        <f>SES!I26</f>
        <v>724.19622194847398</v>
      </c>
      <c r="C27" s="1">
        <f t="shared" si="0"/>
        <v>730.30530658929229</v>
      </c>
    </row>
    <row r="28" spans="1:3" ht="15.75" customHeight="1" x14ac:dyDescent="0.3">
      <c r="A28" s="1">
        <v>26</v>
      </c>
      <c r="B28" s="1">
        <f>SES!I27</f>
        <v>725.97220410830403</v>
      </c>
      <c r="C28" s="1">
        <f t="shared" si="0"/>
        <v>730.90284923697357</v>
      </c>
    </row>
    <row r="29" spans="1:3" ht="15.75" customHeight="1" x14ac:dyDescent="0.3">
      <c r="A29" s="1">
        <v>27</v>
      </c>
      <c r="B29" s="1">
        <f>SES!I28</f>
        <v>721.79640419523798</v>
      </c>
      <c r="C29" s="1">
        <f t="shared" si="0"/>
        <v>731.50039188465496</v>
      </c>
    </row>
    <row r="30" spans="1:3" ht="15.75" customHeight="1" x14ac:dyDescent="0.3">
      <c r="A30" s="1">
        <v>28</v>
      </c>
      <c r="B30" s="1">
        <f>SES!I29</f>
        <v>724.87428444514705</v>
      </c>
      <c r="C30" s="1">
        <f t="shared" si="0"/>
        <v>732.09793453233635</v>
      </c>
    </row>
    <row r="31" spans="1:3" ht="15.75" customHeight="1" x14ac:dyDescent="0.3">
      <c r="A31" s="1">
        <v>29</v>
      </c>
      <c r="B31" s="1">
        <f>SES!I30</f>
        <v>723.87443207927095</v>
      </c>
      <c r="C31" s="1">
        <f t="shared" si="0"/>
        <v>732.69547718001763</v>
      </c>
    </row>
    <row r="32" spans="1:3" ht="15.75" customHeight="1" x14ac:dyDescent="0.3">
      <c r="A32" s="1">
        <v>30</v>
      </c>
      <c r="B32" s="1">
        <f>SES!I31</f>
        <v>728.09133123863603</v>
      </c>
      <c r="C32" s="1">
        <f t="shared" si="0"/>
        <v>733.29301982769903</v>
      </c>
    </row>
    <row r="33" spans="1:3" ht="15.75" customHeight="1" x14ac:dyDescent="0.3">
      <c r="A33" s="1">
        <v>31</v>
      </c>
      <c r="B33" s="1">
        <f>SES!I32</f>
        <v>730.20575947118505</v>
      </c>
      <c r="C33" s="1">
        <f t="shared" si="0"/>
        <v>733.89056247538031</v>
      </c>
    </row>
    <row r="34" spans="1:3" ht="15.75" customHeight="1" x14ac:dyDescent="0.3">
      <c r="A34" s="1">
        <v>32</v>
      </c>
      <c r="B34" s="1">
        <f>SES!I33</f>
        <v>730.533911049273</v>
      </c>
      <c r="C34" s="1">
        <f t="shared" si="0"/>
        <v>734.4881051230617</v>
      </c>
    </row>
    <row r="35" spans="1:3" ht="15.75" customHeight="1" x14ac:dyDescent="0.3">
      <c r="A35" s="1">
        <v>33</v>
      </c>
      <c r="B35" s="1">
        <f>SES!I34</f>
        <v>737.57841835418606</v>
      </c>
      <c r="C35" s="1">
        <f t="shared" si="0"/>
        <v>735.08564777074298</v>
      </c>
    </row>
    <row r="36" spans="1:3" ht="15.75" customHeight="1" x14ac:dyDescent="0.3">
      <c r="A36" s="1">
        <v>34</v>
      </c>
      <c r="B36" s="1">
        <f>SES!I35</f>
        <v>733.83193391866905</v>
      </c>
      <c r="C36" s="1">
        <f t="shared" si="0"/>
        <v>735.68319041842437</v>
      </c>
    </row>
    <row r="37" spans="1:3" ht="15.75" customHeight="1" x14ac:dyDescent="0.3">
      <c r="A37" s="1">
        <v>35</v>
      </c>
      <c r="B37" s="1">
        <f>SES!I36</f>
        <v>731.25096937932994</v>
      </c>
      <c r="C37" s="1">
        <f t="shared" si="0"/>
        <v>736.28073306610565</v>
      </c>
    </row>
    <row r="38" spans="1:3" ht="15.75" customHeight="1" x14ac:dyDescent="0.3">
      <c r="A38" s="1">
        <v>36</v>
      </c>
      <c r="B38" s="1">
        <f>SES!I37</f>
        <v>733.90654172610402</v>
      </c>
      <c r="C38" s="1">
        <f t="shared" si="0"/>
        <v>736.87827571378705</v>
      </c>
    </row>
    <row r="39" spans="1:3" ht="15.75" customHeight="1" x14ac:dyDescent="0.3">
      <c r="A39" s="1">
        <v>37</v>
      </c>
      <c r="B39" s="1">
        <f>SES!I38</f>
        <v>737.41736896191605</v>
      </c>
      <c r="C39" s="1">
        <f t="shared" si="0"/>
        <v>737.47581836146833</v>
      </c>
    </row>
    <row r="40" spans="1:3" ht="15.75" customHeight="1" x14ac:dyDescent="0.3">
      <c r="A40" s="1">
        <v>38</v>
      </c>
      <c r="B40" s="1">
        <f>SES!I39</f>
        <v>735.95006814496196</v>
      </c>
      <c r="C40" s="1">
        <f t="shared" si="0"/>
        <v>738.07336100914972</v>
      </c>
    </row>
    <row r="41" spans="1:3" ht="15.75" customHeight="1" x14ac:dyDescent="0.3">
      <c r="A41" s="1">
        <v>39</v>
      </c>
      <c r="B41" s="1">
        <f>SES!I40</f>
        <v>738.472862639097</v>
      </c>
      <c r="C41" s="1">
        <f t="shared" si="0"/>
        <v>738.67090365683111</v>
      </c>
    </row>
    <row r="42" spans="1:3" ht="15.75" customHeight="1" x14ac:dyDescent="0.3">
      <c r="A42" s="1">
        <v>40</v>
      </c>
      <c r="B42" s="1">
        <f>SES!I41</f>
        <v>738.59917805172199</v>
      </c>
      <c r="C42" s="1">
        <f t="shared" si="0"/>
        <v>739.26844630451239</v>
      </c>
    </row>
    <row r="43" spans="1:3" ht="15.75" customHeight="1" x14ac:dyDescent="0.3">
      <c r="A43" s="1">
        <v>41</v>
      </c>
      <c r="B43" s="1">
        <f>SES!I42</f>
        <v>739.05937013079495</v>
      </c>
      <c r="C43" s="1">
        <f t="shared" si="0"/>
        <v>739.86598895219379</v>
      </c>
    </row>
    <row r="44" spans="1:3" ht="15.75" customHeight="1" x14ac:dyDescent="0.3">
      <c r="A44" s="1">
        <v>42</v>
      </c>
      <c r="B44" s="1">
        <f>SES!I43</f>
        <v>738.096850150406</v>
      </c>
      <c r="C44" s="1">
        <f t="shared" si="0"/>
        <v>740.46353159987507</v>
      </c>
    </row>
    <row r="45" spans="1:3" ht="15.75" customHeight="1" x14ac:dyDescent="0.3">
      <c r="A45" s="1">
        <v>43</v>
      </c>
      <c r="B45" s="1">
        <f>SES!I44</f>
        <v>737.55031730425196</v>
      </c>
      <c r="C45" s="1">
        <f t="shared" si="0"/>
        <v>741.06107424755646</v>
      </c>
    </row>
    <row r="46" spans="1:3" ht="15.75" customHeight="1" x14ac:dyDescent="0.3">
      <c r="A46" s="1">
        <v>44</v>
      </c>
      <c r="B46" s="1">
        <f>SES!I45</f>
        <v>738.81551080288295</v>
      </c>
      <c r="C46" s="1">
        <f t="shared" si="0"/>
        <v>741.65861689523774</v>
      </c>
    </row>
    <row r="47" spans="1:3" ht="15.75" customHeight="1" x14ac:dyDescent="0.3">
      <c r="A47" s="1">
        <v>45</v>
      </c>
      <c r="B47" s="1">
        <f>SES!I46</f>
        <v>743.78417741706403</v>
      </c>
      <c r="C47" s="1">
        <f t="shared" si="0"/>
        <v>742.25615954291914</v>
      </c>
    </row>
    <row r="48" spans="1:3" ht="15.75" customHeight="1" x14ac:dyDescent="0.3">
      <c r="A48" s="1">
        <v>46</v>
      </c>
      <c r="B48" s="1">
        <f>SES!I47</f>
        <v>738.77587091146995</v>
      </c>
      <c r="C48" s="1">
        <f t="shared" si="0"/>
        <v>742.85370219060042</v>
      </c>
    </row>
    <row r="49" spans="1:3" ht="15.75" customHeight="1" x14ac:dyDescent="0.3">
      <c r="A49" s="1">
        <v>47</v>
      </c>
      <c r="B49" s="1">
        <f>SES!I48</f>
        <v>745.30921341991302</v>
      </c>
      <c r="C49" s="1">
        <f t="shared" si="0"/>
        <v>743.45124483828181</v>
      </c>
    </row>
    <row r="50" spans="1:3" ht="15.75" customHeight="1" x14ac:dyDescent="0.3">
      <c r="A50" s="1">
        <v>48</v>
      </c>
      <c r="B50" s="1">
        <f>SES!I49</f>
        <v>747.01048144000595</v>
      </c>
      <c r="C50" s="1">
        <f t="shared" si="0"/>
        <v>744.04878748596309</v>
      </c>
    </row>
    <row r="51" spans="1:3" ht="15.75" customHeight="1" x14ac:dyDescent="0.3">
      <c r="A51" s="1">
        <v>49</v>
      </c>
      <c r="B51" s="1">
        <f>SES!I50</f>
        <v>746.76608300495195</v>
      </c>
      <c r="C51" s="1">
        <f t="shared" si="0"/>
        <v>744.64633013364448</v>
      </c>
    </row>
    <row r="52" spans="1:3" ht="15.75" customHeight="1" x14ac:dyDescent="0.3">
      <c r="A52" s="1">
        <v>50</v>
      </c>
      <c r="B52" s="1">
        <f>SES!I51</f>
        <v>745.84765082880801</v>
      </c>
      <c r="C52" s="1">
        <f t="shared" si="0"/>
        <v>745.24387278132576</v>
      </c>
    </row>
    <row r="53" spans="1:3" ht="15.75" customHeight="1" x14ac:dyDescent="0.3">
      <c r="A53" s="1">
        <v>51</v>
      </c>
      <c r="B53" s="1">
        <f>SES!I52</f>
        <v>744.20392277801295</v>
      </c>
      <c r="C53" s="1">
        <f t="shared" si="0"/>
        <v>745.84141542900716</v>
      </c>
    </row>
    <row r="54" spans="1:3" ht="15.75" customHeight="1" x14ac:dyDescent="0.3">
      <c r="A54" s="1">
        <v>52</v>
      </c>
      <c r="B54" s="1">
        <f>SES!I53</f>
        <v>741.87768297315597</v>
      </c>
      <c r="C54" s="1">
        <f t="shared" si="0"/>
        <v>746.43895807668855</v>
      </c>
    </row>
    <row r="55" spans="1:3" ht="15.75" customHeight="1" x14ac:dyDescent="0.3">
      <c r="A55" s="1">
        <v>53</v>
      </c>
      <c r="B55" s="1">
        <f>SES!I54</f>
        <v>748.67641529941</v>
      </c>
      <c r="C55" s="1">
        <f t="shared" si="0"/>
        <v>747.03650072436983</v>
      </c>
    </row>
    <row r="56" spans="1:3" ht="15.75" customHeight="1" x14ac:dyDescent="0.3">
      <c r="A56" s="1">
        <v>54</v>
      </c>
      <c r="B56" s="1">
        <f>SES!I55</f>
        <v>747.508723249274</v>
      </c>
      <c r="C56" s="1">
        <f t="shared" si="0"/>
        <v>747.63404337205122</v>
      </c>
    </row>
    <row r="57" spans="1:3" ht="15.75" customHeight="1" x14ac:dyDescent="0.3">
      <c r="A57" s="1">
        <v>55</v>
      </c>
      <c r="B57" s="1">
        <f>SES!I56</f>
        <v>745.96949721571696</v>
      </c>
      <c r="C57" s="1">
        <f t="shared" si="0"/>
        <v>748.2315860197325</v>
      </c>
    </row>
    <row r="58" spans="1:3" ht="15.75" customHeight="1" x14ac:dyDescent="0.3">
      <c r="A58" s="1">
        <v>56</v>
      </c>
      <c r="B58" s="1">
        <f>SES!I57</f>
        <v>749.33915036120095</v>
      </c>
      <c r="C58" s="1">
        <f t="shared" si="0"/>
        <v>748.8291286674139</v>
      </c>
    </row>
    <row r="59" spans="1:3" ht="15.75" customHeight="1" x14ac:dyDescent="0.3">
      <c r="A59" s="1">
        <v>57</v>
      </c>
      <c r="B59" s="1">
        <f>SES!I58</f>
        <v>745.69305341150402</v>
      </c>
      <c r="C59" s="1">
        <f t="shared" si="0"/>
        <v>749.42667131509518</v>
      </c>
    </row>
    <row r="60" spans="1:3" ht="15.75" customHeight="1" x14ac:dyDescent="0.3">
      <c r="A60" s="1">
        <v>58</v>
      </c>
      <c r="B60" s="1">
        <f>SES!I59</f>
        <v>749.78138840501401</v>
      </c>
      <c r="C60" s="1">
        <f t="shared" si="0"/>
        <v>750.02421396277657</v>
      </c>
    </row>
    <row r="61" spans="1:3" ht="15.75" customHeight="1" x14ac:dyDescent="0.3">
      <c r="A61" s="1">
        <v>59</v>
      </c>
      <c r="B61" s="1">
        <f>SES!I60</f>
        <v>743.59522357913397</v>
      </c>
      <c r="C61" s="1">
        <f t="shared" si="0"/>
        <v>750.62175661045785</v>
      </c>
    </row>
    <row r="62" spans="1:3" ht="15.75" customHeight="1" x14ac:dyDescent="0.3">
      <c r="A62" s="1">
        <v>60</v>
      </c>
      <c r="B62" s="1">
        <f>SES!I61</f>
        <v>748.99269029903996</v>
      </c>
      <c r="C62" s="1">
        <f t="shared" si="0"/>
        <v>751.21929925813924</v>
      </c>
    </row>
    <row r="63" spans="1:3" ht="15.75" customHeight="1" x14ac:dyDescent="0.3">
      <c r="A63" s="1">
        <v>61</v>
      </c>
      <c r="B63" s="1">
        <f>SES!I62</f>
        <v>746.02181777531098</v>
      </c>
      <c r="C63" s="1">
        <f t="shared" si="0"/>
        <v>751.81684190582052</v>
      </c>
    </row>
    <row r="64" spans="1:3" ht="15.75" customHeight="1" x14ac:dyDescent="0.3">
      <c r="A64" s="1">
        <v>62</v>
      </c>
      <c r="B64" s="1">
        <f>SES!I63</f>
        <v>746.83290592520996</v>
      </c>
      <c r="C64" s="1">
        <f t="shared" si="0"/>
        <v>752.41438455350192</v>
      </c>
    </row>
    <row r="65" spans="1:26" ht="15.75" customHeight="1" x14ac:dyDescent="0.3">
      <c r="A65" s="1">
        <v>63</v>
      </c>
      <c r="B65" s="1">
        <f>SES!I64</f>
        <v>748.79467546608896</v>
      </c>
      <c r="C65" s="1">
        <f t="shared" si="0"/>
        <v>753.0119272011832</v>
      </c>
    </row>
    <row r="66" spans="1:26" ht="15.75" customHeight="1" x14ac:dyDescent="0.3">
      <c r="A66" s="1">
        <v>64</v>
      </c>
      <c r="B66" s="1">
        <f>SES!I65</f>
        <v>750.57950476979897</v>
      </c>
      <c r="C66" s="1">
        <f t="shared" si="0"/>
        <v>753.60946984886459</v>
      </c>
    </row>
    <row r="67" spans="1:26" ht="15.75" customHeight="1" x14ac:dyDescent="0.3">
      <c r="A67" s="1">
        <v>65</v>
      </c>
      <c r="B67" s="1">
        <f>SES!I66</f>
        <v>747.48848833491502</v>
      </c>
      <c r="C67" s="1">
        <f t="shared" si="0"/>
        <v>754.20701249654599</v>
      </c>
    </row>
    <row r="68" spans="1:26" ht="15.75" customHeight="1" x14ac:dyDescent="0.3">
      <c r="A68" s="1">
        <v>66</v>
      </c>
      <c r="B68" s="1">
        <f>SES!I67</f>
        <v>750.03269531503895</v>
      </c>
      <c r="C68" s="1">
        <f t="shared" si="0"/>
        <v>754.80455514422727</v>
      </c>
    </row>
    <row r="69" spans="1:26" ht="15.75" customHeight="1" x14ac:dyDescent="0.3">
      <c r="A69" s="1">
        <v>67</v>
      </c>
      <c r="B69" s="1">
        <f>SES!I68</f>
        <v>755.91974650542795</v>
      </c>
      <c r="C69" s="1">
        <f t="shared" si="0"/>
        <v>755.40209779190866</v>
      </c>
    </row>
    <row r="70" spans="1:26" ht="15.75" customHeight="1" x14ac:dyDescent="0.3">
      <c r="A70" s="1">
        <v>68</v>
      </c>
      <c r="B70" s="1">
        <f>SES!I69</f>
        <v>758.10680791449704</v>
      </c>
      <c r="C70" s="1">
        <f t="shared" si="0"/>
        <v>755.99964043958994</v>
      </c>
    </row>
    <row r="71" spans="1:26" ht="15.75" customHeight="1" x14ac:dyDescent="0.3">
      <c r="A71" s="1">
        <v>69</v>
      </c>
      <c r="B71" s="1">
        <f>SES!I70</f>
        <v>751.94494236657602</v>
      </c>
      <c r="C71" s="1">
        <f t="shared" si="0"/>
        <v>756.59718308727133</v>
      </c>
    </row>
    <row r="72" spans="1:26" ht="15.75" customHeight="1" x14ac:dyDescent="0.3">
      <c r="A72" s="1">
        <v>70</v>
      </c>
      <c r="B72" s="1">
        <f>SES!I71</f>
        <v>754.07783284291304</v>
      </c>
      <c r="C72" s="1">
        <f t="shared" si="0"/>
        <v>757.19472573495261</v>
      </c>
    </row>
    <row r="73" spans="1:26" ht="15.75" customHeight="1" x14ac:dyDescent="0.3">
      <c r="A73" s="1">
        <v>71</v>
      </c>
      <c r="B73" s="1">
        <f>SES!I72</f>
        <v>763.19984023161101</v>
      </c>
      <c r="C73" s="1">
        <f t="shared" si="0"/>
        <v>757.79226838263401</v>
      </c>
    </row>
    <row r="74" spans="1:26" ht="15.75" customHeight="1" x14ac:dyDescent="0.3">
      <c r="A74" s="1">
        <v>72</v>
      </c>
      <c r="B74" s="1">
        <f>SES!I73</f>
        <v>754.05403646079901</v>
      </c>
      <c r="C74" s="1">
        <f t="shared" si="0"/>
        <v>758.38981103031529</v>
      </c>
    </row>
    <row r="75" spans="1:26" ht="15.75" customHeight="1" x14ac:dyDescent="0.3">
      <c r="A75" s="1">
        <v>73</v>
      </c>
      <c r="B75" s="1">
        <f>SES!I74</f>
        <v>760.84138863587498</v>
      </c>
      <c r="C75" s="1">
        <f t="shared" si="0"/>
        <v>758.98735367799668</v>
      </c>
    </row>
    <row r="76" spans="1:26" ht="15.75" customHeight="1" x14ac:dyDescent="0.3">
      <c r="A76" s="1">
        <v>74</v>
      </c>
      <c r="B76" s="1">
        <f>SES!I75</f>
        <v>807.73378650166944</v>
      </c>
      <c r="C76" s="1">
        <f t="shared" si="0"/>
        <v>759.58489632567796</v>
      </c>
    </row>
    <row r="77" spans="1:26" ht="15.75" customHeight="1" x14ac:dyDescent="0.3">
      <c r="A77" s="1">
        <v>75</v>
      </c>
      <c r="B77" s="1">
        <f>SES!I76</f>
        <v>806.53208905866234</v>
      </c>
      <c r="C77" s="1">
        <f t="shared" si="0"/>
        <v>760.18243897335935</v>
      </c>
    </row>
    <row r="78" spans="1:26" ht="15.75" customHeight="1" x14ac:dyDescent="0.3">
      <c r="A78" s="7">
        <v>76</v>
      </c>
      <c r="B78" s="7">
        <f>SES!I77</f>
        <v>758.41462192434699</v>
      </c>
      <c r="C78" s="7">
        <f t="shared" si="0"/>
        <v>760.77998162104063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1">
        <v>77</v>
      </c>
      <c r="C79" s="1">
        <f t="shared" si="0"/>
        <v>761.37752426872203</v>
      </c>
    </row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</vt:lpstr>
      <vt:lpstr>Graphs</vt:lpstr>
      <vt:lpstr>T1</vt:lpstr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geo30d11</dc:creator>
  <cp:lastModifiedBy>Ιωαννης Τσαντηλας</cp:lastModifiedBy>
  <dcterms:created xsi:type="dcterms:W3CDTF">2011-05-30T15:11:46Z</dcterms:created>
  <dcterms:modified xsi:type="dcterms:W3CDTF">2024-05-17T19:27:53Z</dcterms:modified>
</cp:coreProperties>
</file>