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t\Desktop\8ο Εξάμηνο\Τεχνικές Προβλέψεων\6th Week SES Adjusted\"/>
    </mc:Choice>
  </mc:AlternateContent>
  <xr:revisionPtr revIDLastSave="0" documentId="13_ncr:1_{C1C0005F-A1CA-42AF-BFB9-0EE7F9335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" sheetId="1" r:id="rId1"/>
    <sheet name="Graphs" sheetId="2" r:id="rId2"/>
    <sheet name="T1" sheetId="3" r:id="rId3"/>
    <sheet name="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KiPZtnBunhiK8Tnu6mhUA8RByQA=="/>
    </ext>
  </extLst>
</workbook>
</file>

<file path=xl/calcChain.xml><?xml version="1.0" encoding="utf-8"?>
<calcChain xmlns="http://schemas.openxmlformats.org/spreadsheetml/2006/main">
  <c r="I78" i="1" l="1"/>
  <c r="B79" i="3" s="1"/>
  <c r="C80" i="3" s="1"/>
  <c r="K79" i="1" s="1"/>
  <c r="M79" i="1" s="1"/>
  <c r="E2" i="3"/>
  <c r="I77" i="1"/>
  <c r="B78" i="4" s="1"/>
  <c r="I76" i="1"/>
  <c r="B77" i="4" s="1"/>
  <c r="I75" i="1"/>
  <c r="B76" i="4" s="1"/>
  <c r="I74" i="1"/>
  <c r="B75" i="4" s="1"/>
  <c r="I73" i="1"/>
  <c r="B74" i="4" s="1"/>
  <c r="I72" i="1"/>
  <c r="B73" i="4" s="1"/>
  <c r="I71" i="1"/>
  <c r="B72" i="4" s="1"/>
  <c r="I70" i="1"/>
  <c r="B71" i="4" s="1"/>
  <c r="I69" i="1"/>
  <c r="B70" i="4" s="1"/>
  <c r="I68" i="1"/>
  <c r="B69" i="4" s="1"/>
  <c r="I67" i="1"/>
  <c r="B68" i="3" s="1"/>
  <c r="I66" i="1"/>
  <c r="B67" i="4" s="1"/>
  <c r="I65" i="1"/>
  <c r="B66" i="4" s="1"/>
  <c r="I64" i="1"/>
  <c r="B65" i="4" s="1"/>
  <c r="I63" i="1"/>
  <c r="B64" i="3" s="1"/>
  <c r="I62" i="1"/>
  <c r="B63" i="4" s="1"/>
  <c r="I61" i="1"/>
  <c r="B62" i="4" s="1"/>
  <c r="I60" i="1"/>
  <c r="B61" i="4" s="1"/>
  <c r="I59" i="1"/>
  <c r="B60" i="4" s="1"/>
  <c r="I58" i="1"/>
  <c r="B59" i="4" s="1"/>
  <c r="I57" i="1"/>
  <c r="B58" i="4" s="1"/>
  <c r="I56" i="1"/>
  <c r="B57" i="4" s="1"/>
  <c r="I55" i="1"/>
  <c r="B56" i="4" s="1"/>
  <c r="I54" i="1"/>
  <c r="B55" i="4" s="1"/>
  <c r="I53" i="1"/>
  <c r="B54" i="4" s="1"/>
  <c r="I52" i="1"/>
  <c r="B53" i="4" s="1"/>
  <c r="I51" i="1"/>
  <c r="B52" i="3" s="1"/>
  <c r="I50" i="1"/>
  <c r="B51" i="4" s="1"/>
  <c r="I49" i="1"/>
  <c r="B50" i="4" s="1"/>
  <c r="I48" i="1"/>
  <c r="B49" i="4" s="1"/>
  <c r="I47" i="1"/>
  <c r="B48" i="3" s="1"/>
  <c r="I46" i="1"/>
  <c r="B47" i="4" s="1"/>
  <c r="I45" i="1"/>
  <c r="B46" i="4" s="1"/>
  <c r="I44" i="1"/>
  <c r="B45" i="4" s="1"/>
  <c r="I43" i="1"/>
  <c r="B44" i="4" s="1"/>
  <c r="I42" i="1"/>
  <c r="B43" i="4" s="1"/>
  <c r="I41" i="1"/>
  <c r="B42" i="4" s="1"/>
  <c r="I40" i="1"/>
  <c r="B41" i="4" s="1"/>
  <c r="I39" i="1"/>
  <c r="B40" i="4" s="1"/>
  <c r="I38" i="1"/>
  <c r="B39" i="4" s="1"/>
  <c r="I37" i="1"/>
  <c r="B38" i="4" s="1"/>
  <c r="I36" i="1"/>
  <c r="B37" i="4" s="1"/>
  <c r="I35" i="1"/>
  <c r="B36" i="3" s="1"/>
  <c r="I34" i="1"/>
  <c r="B35" i="4" s="1"/>
  <c r="I33" i="1"/>
  <c r="B34" i="4" s="1"/>
  <c r="I32" i="1"/>
  <c r="B33" i="4" s="1"/>
  <c r="I31" i="1"/>
  <c r="B32" i="3" s="1"/>
  <c r="I30" i="1"/>
  <c r="B31" i="4" s="1"/>
  <c r="I29" i="1"/>
  <c r="B30" i="4" s="1"/>
  <c r="I28" i="1"/>
  <c r="B29" i="4" s="1"/>
  <c r="I27" i="1"/>
  <c r="B28" i="4" s="1"/>
  <c r="I26" i="1"/>
  <c r="B27" i="4" s="1"/>
  <c r="I25" i="1"/>
  <c r="B26" i="4" s="1"/>
  <c r="I24" i="1"/>
  <c r="B25" i="3" s="1"/>
  <c r="I23" i="1"/>
  <c r="B24" i="4" s="1"/>
  <c r="I22" i="1"/>
  <c r="B23" i="4" s="1"/>
  <c r="I21" i="1"/>
  <c r="B22" i="4" s="1"/>
  <c r="I20" i="1"/>
  <c r="B21" i="3" s="1"/>
  <c r="I19" i="1"/>
  <c r="B20" i="4" s="1"/>
  <c r="I18" i="1"/>
  <c r="B19" i="4" s="1"/>
  <c r="I17" i="1"/>
  <c r="B18" i="4" s="1"/>
  <c r="I16" i="1"/>
  <c r="B17" i="3" s="1"/>
  <c r="I15" i="1"/>
  <c r="B16" i="3" s="1"/>
  <c r="I14" i="1"/>
  <c r="B15" i="4" s="1"/>
  <c r="L13" i="1"/>
  <c r="L25" i="1" s="1"/>
  <c r="L37" i="1" s="1"/>
  <c r="L49" i="1" s="1"/>
  <c r="L61" i="1" s="1"/>
  <c r="L73" i="1" s="1"/>
  <c r="I13" i="1"/>
  <c r="B14" i="4" s="1"/>
  <c r="L12" i="1"/>
  <c r="L24" i="1" s="1"/>
  <c r="L36" i="1" s="1"/>
  <c r="L48" i="1" s="1"/>
  <c r="L60" i="1" s="1"/>
  <c r="L72" i="1" s="1"/>
  <c r="I12" i="1"/>
  <c r="B13" i="3" s="1"/>
  <c r="L11" i="1"/>
  <c r="L23" i="1" s="1"/>
  <c r="L35" i="1" s="1"/>
  <c r="L47" i="1" s="1"/>
  <c r="L59" i="1" s="1"/>
  <c r="L71" i="1" s="1"/>
  <c r="I11" i="1"/>
  <c r="B12" i="4" s="1"/>
  <c r="L10" i="1"/>
  <c r="L22" i="1" s="1"/>
  <c r="L34" i="1" s="1"/>
  <c r="L46" i="1" s="1"/>
  <c r="L58" i="1" s="1"/>
  <c r="L70" i="1" s="1"/>
  <c r="I10" i="1"/>
  <c r="B11" i="4" s="1"/>
  <c r="L9" i="1"/>
  <c r="L21" i="1" s="1"/>
  <c r="L33" i="1" s="1"/>
  <c r="L45" i="1" s="1"/>
  <c r="L57" i="1" s="1"/>
  <c r="L69" i="1" s="1"/>
  <c r="I9" i="1"/>
  <c r="B10" i="4" s="1"/>
  <c r="L8" i="1"/>
  <c r="L20" i="1" s="1"/>
  <c r="L32" i="1" s="1"/>
  <c r="L44" i="1" s="1"/>
  <c r="L56" i="1" s="1"/>
  <c r="L68" i="1" s="1"/>
  <c r="I8" i="1"/>
  <c r="L7" i="1"/>
  <c r="L19" i="1" s="1"/>
  <c r="L31" i="1" s="1"/>
  <c r="L43" i="1" s="1"/>
  <c r="L55" i="1" s="1"/>
  <c r="L67" i="1" s="1"/>
  <c r="L79" i="1" s="1"/>
  <c r="I7" i="1"/>
  <c r="B8" i="3" s="1"/>
  <c r="L6" i="1"/>
  <c r="L18" i="1" s="1"/>
  <c r="L30" i="1" s="1"/>
  <c r="L42" i="1" s="1"/>
  <c r="L54" i="1" s="1"/>
  <c r="L66" i="1" s="1"/>
  <c r="L78" i="1" s="1"/>
  <c r="I6" i="1"/>
  <c r="L5" i="1"/>
  <c r="L17" i="1" s="1"/>
  <c r="L29" i="1" s="1"/>
  <c r="L41" i="1" s="1"/>
  <c r="L53" i="1" s="1"/>
  <c r="L65" i="1" s="1"/>
  <c r="L77" i="1" s="1"/>
  <c r="I5" i="1"/>
  <c r="B6" i="4" s="1"/>
  <c r="L4" i="1"/>
  <c r="L16" i="1" s="1"/>
  <c r="L28" i="1" s="1"/>
  <c r="L40" i="1" s="1"/>
  <c r="L52" i="1" s="1"/>
  <c r="L64" i="1" s="1"/>
  <c r="L76" i="1" s="1"/>
  <c r="I4" i="1"/>
  <c r="L3" i="1"/>
  <c r="L15" i="1" s="1"/>
  <c r="L27" i="1" s="1"/>
  <c r="L39" i="1" s="1"/>
  <c r="L51" i="1" s="1"/>
  <c r="L63" i="1" s="1"/>
  <c r="L75" i="1" s="1"/>
  <c r="I3" i="1"/>
  <c r="B4" i="3" s="1"/>
  <c r="L2" i="1"/>
  <c r="L14" i="1" s="1"/>
  <c r="L26" i="1" s="1"/>
  <c r="L38" i="1" s="1"/>
  <c r="L50" i="1" s="1"/>
  <c r="L62" i="1" s="1"/>
  <c r="L74" i="1" s="1"/>
  <c r="I2" i="1"/>
  <c r="B3" i="4" s="1"/>
  <c r="B29" i="3" l="1"/>
  <c r="B49" i="3"/>
  <c r="B70" i="3"/>
  <c r="B30" i="3"/>
  <c r="B53" i="3"/>
  <c r="B73" i="3"/>
  <c r="B33" i="3"/>
  <c r="B54" i="3"/>
  <c r="B77" i="3"/>
  <c r="B37" i="3"/>
  <c r="B57" i="3"/>
  <c r="B78" i="3"/>
  <c r="B38" i="3"/>
  <c r="B61" i="3"/>
  <c r="B16" i="4"/>
  <c r="B10" i="3"/>
  <c r="B41" i="3"/>
  <c r="B62" i="3"/>
  <c r="B32" i="4"/>
  <c r="B20" i="3"/>
  <c r="B45" i="3"/>
  <c r="B65" i="3"/>
  <c r="B48" i="4"/>
  <c r="B22" i="3"/>
  <c r="B46" i="3"/>
  <c r="B69" i="3"/>
  <c r="B64" i="4"/>
  <c r="B12" i="3"/>
  <c r="B40" i="3"/>
  <c r="B56" i="3"/>
  <c r="B72" i="3"/>
  <c r="B9" i="3"/>
  <c r="B9" i="4"/>
  <c r="B3" i="3"/>
  <c r="B14" i="3"/>
  <c r="B24" i="3"/>
  <c r="B4" i="4"/>
  <c r="B36" i="4"/>
  <c r="B52" i="4"/>
  <c r="B68" i="4"/>
  <c r="B7" i="4"/>
  <c r="B7" i="3"/>
  <c r="B26" i="3"/>
  <c r="B34" i="3"/>
  <c r="B42" i="3"/>
  <c r="B50" i="3"/>
  <c r="B58" i="3"/>
  <c r="B66" i="3"/>
  <c r="B74" i="3"/>
  <c r="B5" i="3"/>
  <c r="B5" i="4"/>
  <c r="B6" i="3"/>
  <c r="B8" i="4"/>
  <c r="B18" i="3"/>
  <c r="B28" i="3"/>
  <c r="B44" i="3"/>
  <c r="B60" i="3"/>
  <c r="B76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13" i="4"/>
  <c r="B17" i="4"/>
  <c r="B21" i="4"/>
  <c r="B25" i="4"/>
  <c r="E2" i="4" l="1" a="1"/>
  <c r="E2" i="4" s="1"/>
  <c r="D2" i="4" a="1"/>
  <c r="D2" i="4" s="1"/>
  <c r="C3" i="3" a="1"/>
  <c r="C3" i="3" s="1"/>
  <c r="K2" i="1" s="1"/>
  <c r="M2" i="1" s="1"/>
  <c r="C62" i="4" l="1"/>
  <c r="C74" i="4"/>
  <c r="C63" i="4"/>
  <c r="C23" i="4"/>
  <c r="C24" i="4"/>
  <c r="C56" i="4"/>
  <c r="C13" i="4"/>
  <c r="C77" i="4"/>
  <c r="C34" i="4"/>
  <c r="C3" i="4"/>
  <c r="C75" i="4"/>
  <c r="C60" i="4"/>
  <c r="C49" i="4"/>
  <c r="C70" i="4"/>
  <c r="C55" i="4"/>
  <c r="C78" i="4"/>
  <c r="C59" i="4"/>
  <c r="C45" i="4"/>
  <c r="C66" i="4"/>
  <c r="C39" i="4"/>
  <c r="C28" i="4"/>
  <c r="C17" i="4"/>
  <c r="C6" i="4"/>
  <c r="C38" i="4"/>
  <c r="C19" i="4"/>
  <c r="C31" i="4"/>
  <c r="C32" i="4"/>
  <c r="C64" i="4"/>
  <c r="C21" i="4"/>
  <c r="C53" i="4"/>
  <c r="C10" i="4"/>
  <c r="C42" i="4"/>
  <c r="C35" i="4"/>
  <c r="C71" i="4"/>
  <c r="C4" i="4"/>
  <c r="C36" i="4"/>
  <c r="C68" i="4"/>
  <c r="C25" i="4"/>
  <c r="C57" i="4"/>
  <c r="C14" i="4"/>
  <c r="C46" i="4"/>
  <c r="C51" i="4"/>
  <c r="C15" i="4"/>
  <c r="C8" i="4"/>
  <c r="C40" i="4"/>
  <c r="C72" i="4"/>
  <c r="C29" i="4"/>
  <c r="C61" i="4"/>
  <c r="C18" i="4"/>
  <c r="C50" i="4"/>
  <c r="C79" i="4"/>
  <c r="C67" i="4"/>
  <c r="C11" i="4"/>
  <c r="C12" i="4"/>
  <c r="C44" i="4"/>
  <c r="C76" i="4"/>
  <c r="C33" i="4"/>
  <c r="C65" i="4"/>
  <c r="C22" i="4"/>
  <c r="C54" i="4"/>
  <c r="C47" i="4"/>
  <c r="C27" i="4"/>
  <c r="C16" i="4"/>
  <c r="C48" i="4"/>
  <c r="C5" i="4"/>
  <c r="C37" i="4"/>
  <c r="C69" i="4"/>
  <c r="C26" i="4"/>
  <c r="C58" i="4"/>
  <c r="C7" i="4"/>
  <c r="C43" i="4"/>
  <c r="C20" i="4"/>
  <c r="C52" i="4"/>
  <c r="C9" i="4"/>
  <c r="C41" i="4"/>
  <c r="C73" i="4"/>
  <c r="C30" i="4"/>
  <c r="K14" i="1"/>
  <c r="M14" i="1" s="1"/>
  <c r="C4" i="3"/>
  <c r="K3" i="1" s="1"/>
  <c r="M3" i="1" s="1"/>
  <c r="C5" i="3" l="1"/>
  <c r="K4" i="1" s="1"/>
  <c r="M4" i="1" s="1"/>
  <c r="C6" i="3" l="1"/>
  <c r="K5" i="1" s="1"/>
  <c r="M5" i="1" s="1"/>
  <c r="C7" i="3" l="1"/>
  <c r="K6" i="1" s="1"/>
  <c r="M6" i="1" s="1"/>
  <c r="C8" i="3" l="1"/>
  <c r="C9" i="3" s="1"/>
  <c r="K7" i="1" l="1"/>
  <c r="M7" i="1" s="1"/>
  <c r="K8" i="1"/>
  <c r="M8" i="1" s="1"/>
  <c r="C10" i="3"/>
  <c r="K9" i="1" l="1"/>
  <c r="M9" i="1" s="1"/>
  <c r="C11" i="3"/>
  <c r="K10" i="1" l="1"/>
  <c r="M10" i="1" s="1"/>
  <c r="C12" i="3"/>
  <c r="K11" i="1" l="1"/>
  <c r="M11" i="1" s="1"/>
  <c r="C13" i="3"/>
  <c r="K12" i="1" l="1"/>
  <c r="M12" i="1" s="1"/>
  <c r="C14" i="3"/>
  <c r="K13" i="1" l="1"/>
  <c r="M13" i="1" s="1"/>
  <c r="C15" i="3"/>
  <c r="C16" i="3" s="1"/>
  <c r="K15" i="1" l="1"/>
  <c r="M15" i="1" s="1"/>
  <c r="C17" i="3"/>
  <c r="K16" i="1" l="1"/>
  <c r="M16" i="1" s="1"/>
  <c r="C18" i="3"/>
  <c r="K17" i="1" l="1"/>
  <c r="M17" i="1" s="1"/>
  <c r="C19" i="3"/>
  <c r="K18" i="1" l="1"/>
  <c r="M18" i="1" s="1"/>
  <c r="C20" i="3"/>
  <c r="K19" i="1" l="1"/>
  <c r="M19" i="1" s="1"/>
  <c r="C21" i="3"/>
  <c r="K20" i="1" l="1"/>
  <c r="M20" i="1" s="1"/>
  <c r="C22" i="3"/>
  <c r="K21" i="1" l="1"/>
  <c r="M21" i="1" s="1"/>
  <c r="C23" i="3"/>
  <c r="K22" i="1" l="1"/>
  <c r="M22" i="1" s="1"/>
  <c r="C24" i="3"/>
  <c r="K23" i="1" l="1"/>
  <c r="M23" i="1" s="1"/>
  <c r="C25" i="3"/>
  <c r="K24" i="1" l="1"/>
  <c r="M24" i="1" s="1"/>
  <c r="C26" i="3"/>
  <c r="K25" i="1" l="1"/>
  <c r="M25" i="1" s="1"/>
  <c r="C27" i="3"/>
  <c r="K26" i="1" l="1"/>
  <c r="M26" i="1" s="1"/>
  <c r="C28" i="3"/>
  <c r="K27" i="1" l="1"/>
  <c r="M27" i="1" s="1"/>
  <c r="C29" i="3"/>
  <c r="K28" i="1" l="1"/>
  <c r="M28" i="1" s="1"/>
  <c r="C30" i="3"/>
  <c r="K29" i="1" l="1"/>
  <c r="M29" i="1" s="1"/>
  <c r="C31" i="3"/>
  <c r="K30" i="1" l="1"/>
  <c r="M30" i="1" s="1"/>
  <c r="C32" i="3"/>
  <c r="K31" i="1" l="1"/>
  <c r="M31" i="1" s="1"/>
  <c r="C33" i="3"/>
  <c r="K32" i="1" l="1"/>
  <c r="M32" i="1" s="1"/>
  <c r="C34" i="3"/>
  <c r="K33" i="1" l="1"/>
  <c r="M33" i="1" s="1"/>
  <c r="C35" i="3"/>
  <c r="K34" i="1" l="1"/>
  <c r="M34" i="1" s="1"/>
  <c r="C36" i="3"/>
  <c r="K35" i="1" l="1"/>
  <c r="M35" i="1" s="1"/>
  <c r="C37" i="3"/>
  <c r="K36" i="1" l="1"/>
  <c r="M36" i="1" s="1"/>
  <c r="C38" i="3"/>
  <c r="K37" i="1" l="1"/>
  <c r="M37" i="1" s="1"/>
  <c r="C39" i="3"/>
  <c r="K38" i="1" l="1"/>
  <c r="M38" i="1" s="1"/>
  <c r="C40" i="3"/>
  <c r="K39" i="1" l="1"/>
  <c r="M39" i="1" s="1"/>
  <c r="C41" i="3"/>
  <c r="K40" i="1" l="1"/>
  <c r="M40" i="1" s="1"/>
  <c r="C42" i="3"/>
  <c r="K41" i="1" l="1"/>
  <c r="M41" i="1" s="1"/>
  <c r="C43" i="3"/>
  <c r="K42" i="1" l="1"/>
  <c r="M42" i="1" s="1"/>
  <c r="C44" i="3"/>
  <c r="K43" i="1" l="1"/>
  <c r="M43" i="1" s="1"/>
  <c r="C45" i="3"/>
  <c r="K44" i="1" l="1"/>
  <c r="M44" i="1" s="1"/>
  <c r="C46" i="3"/>
  <c r="K45" i="1" l="1"/>
  <c r="M45" i="1" s="1"/>
  <c r="C47" i="3"/>
  <c r="K46" i="1" l="1"/>
  <c r="M46" i="1" s="1"/>
  <c r="C48" i="3"/>
  <c r="K47" i="1" l="1"/>
  <c r="M47" i="1" s="1"/>
  <c r="C49" i="3"/>
  <c r="K48" i="1" l="1"/>
  <c r="M48" i="1" s="1"/>
  <c r="C50" i="3"/>
  <c r="K49" i="1" l="1"/>
  <c r="M49" i="1" s="1"/>
  <c r="C51" i="3"/>
  <c r="K50" i="1" l="1"/>
  <c r="M50" i="1" s="1"/>
  <c r="C52" i="3"/>
  <c r="K51" i="1" l="1"/>
  <c r="M51" i="1" s="1"/>
  <c r="C53" i="3"/>
  <c r="K52" i="1" l="1"/>
  <c r="M52" i="1" s="1"/>
  <c r="C54" i="3"/>
  <c r="K53" i="1" l="1"/>
  <c r="M53" i="1" s="1"/>
  <c r="C55" i="3"/>
  <c r="K54" i="1" l="1"/>
  <c r="M54" i="1" s="1"/>
  <c r="C56" i="3"/>
  <c r="K55" i="1" l="1"/>
  <c r="M55" i="1" s="1"/>
  <c r="C57" i="3"/>
  <c r="K56" i="1" l="1"/>
  <c r="M56" i="1" s="1"/>
  <c r="C58" i="3"/>
  <c r="K57" i="1" l="1"/>
  <c r="M57" i="1" s="1"/>
  <c r="C59" i="3"/>
  <c r="K58" i="1" l="1"/>
  <c r="M58" i="1" s="1"/>
  <c r="C60" i="3"/>
  <c r="K59" i="1" l="1"/>
  <c r="M59" i="1" s="1"/>
  <c r="C61" i="3"/>
  <c r="K60" i="1" l="1"/>
  <c r="M60" i="1" s="1"/>
  <c r="C62" i="3"/>
  <c r="K61" i="1" l="1"/>
  <c r="M61" i="1" s="1"/>
  <c r="C63" i="3"/>
  <c r="K62" i="1" l="1"/>
  <c r="M62" i="1" s="1"/>
  <c r="C64" i="3"/>
  <c r="K63" i="1" l="1"/>
  <c r="M63" i="1" s="1"/>
  <c r="C65" i="3"/>
  <c r="K64" i="1" l="1"/>
  <c r="M64" i="1" s="1"/>
  <c r="C66" i="3"/>
  <c r="K65" i="1" l="1"/>
  <c r="M65" i="1" s="1"/>
  <c r="C67" i="3"/>
  <c r="K66" i="1" l="1"/>
  <c r="M66" i="1" s="1"/>
  <c r="C68" i="3"/>
  <c r="K67" i="1" l="1"/>
  <c r="M67" i="1" s="1"/>
  <c r="C69" i="3"/>
  <c r="K68" i="1" l="1"/>
  <c r="M68" i="1" s="1"/>
  <c r="C70" i="3"/>
  <c r="K69" i="1" l="1"/>
  <c r="M69" i="1" s="1"/>
  <c r="C71" i="3"/>
  <c r="K70" i="1" l="1"/>
  <c r="M70" i="1" s="1"/>
  <c r="C72" i="3"/>
  <c r="K71" i="1" l="1"/>
  <c r="M71" i="1" s="1"/>
  <c r="C73" i="3"/>
  <c r="K72" i="1" l="1"/>
  <c r="M72" i="1" s="1"/>
  <c r="C74" i="3"/>
  <c r="K73" i="1" l="1"/>
  <c r="M73" i="1" s="1"/>
  <c r="C75" i="3"/>
  <c r="K74" i="1" l="1"/>
  <c r="M74" i="1" s="1"/>
  <c r="C76" i="3"/>
  <c r="K75" i="1" l="1"/>
  <c r="M75" i="1" s="1"/>
  <c r="C77" i="3"/>
  <c r="K76" i="1" l="1"/>
  <c r="M76" i="1" s="1"/>
  <c r="C78" i="3"/>
  <c r="K77" i="1" l="1"/>
  <c r="M77" i="1" s="1"/>
  <c r="C79" i="3"/>
  <c r="K78" i="1" s="1"/>
  <c r="M78" i="1" s="1"/>
</calcChain>
</file>

<file path=xl/sharedStrings.xml><?xml version="1.0" encoding="utf-8"?>
<sst xmlns="http://schemas.openxmlformats.org/spreadsheetml/2006/main" count="30" uniqueCount="25">
  <si>
    <t>SES</t>
  </si>
  <si>
    <t>Week</t>
  </si>
  <si>
    <t>a</t>
  </si>
  <si>
    <t>id</t>
  </si>
  <si>
    <t>x</t>
  </si>
  <si>
    <t>y</t>
  </si>
  <si>
    <t>Observation</t>
  </si>
  <si>
    <t>Year</t>
  </si>
  <si>
    <t>Period</t>
  </si>
  <si>
    <t>Original Data</t>
  </si>
  <si>
    <t>Deseasonalized Data</t>
  </si>
  <si>
    <t>Impact(%)</t>
  </si>
  <si>
    <t>Adjusted Deseasonalized Data</t>
  </si>
  <si>
    <t>Deseasonalized Statistical Forecast</t>
  </si>
  <si>
    <t>SI</t>
  </si>
  <si>
    <t>Forecast Model</t>
  </si>
  <si>
    <t>LRL</t>
  </si>
  <si>
    <t>slope</t>
  </si>
  <si>
    <t>level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</si>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</sst>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1" xfId="0" applyBorder="1"/>
    <xf numFmtId="0" fontId="3" fillId="0" borderId="1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3" borderId="3" xfId="0" applyFill="1" applyBorder="1"/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0" fillId="2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SES!$E$2:$E$78</c:f>
              <c:numCache>
                <c:formatCode>General</c:formatCode>
                <c:ptCount val="77"/>
                <c:pt idx="0">
                  <c:v>1811.28519691066</c:v>
                </c:pt>
                <c:pt idx="1">
                  <c:v>1762.3984404840901</c:v>
                </c:pt>
                <c:pt idx="2">
                  <c:v>1852.6797252635599</c:v>
                </c:pt>
                <c:pt idx="3">
                  <c:v>1831.4348006141499</c:v>
                </c:pt>
                <c:pt idx="4">
                  <c:v>1843.4606794153401</c:v>
                </c:pt>
                <c:pt idx="5">
                  <c:v>1920.5402157005201</c:v>
                </c:pt>
                <c:pt idx="6">
                  <c:v>1814.1743559412</c:v>
                </c:pt>
                <c:pt idx="7">
                  <c:v>1855.0343480489701</c:v>
                </c:pt>
                <c:pt idx="8">
                  <c:v>1934.1283771676799</c:v>
                </c:pt>
                <c:pt idx="9">
                  <c:v>1996.1719272012999</c:v>
                </c:pt>
                <c:pt idx="10">
                  <c:v>1894.0308756095301</c:v>
                </c:pt>
                <c:pt idx="11">
                  <c:v>1822.63927081003</c:v>
                </c:pt>
                <c:pt idx="12">
                  <c:v>1833.0504117706901</c:v>
                </c:pt>
                <c:pt idx="13">
                  <c:v>1793.6173634356201</c:v>
                </c:pt>
                <c:pt idx="14">
                  <c:v>1849.83689007519</c:v>
                </c:pt>
                <c:pt idx="15">
                  <c:v>1877.9754820363</c:v>
                </c:pt>
                <c:pt idx="16">
                  <c:v>1858.3640691345299</c:v>
                </c:pt>
                <c:pt idx="17">
                  <c:v>1953.1291139871601</c:v>
                </c:pt>
                <c:pt idx="18">
                  <c:v>1846.2225705737501</c:v>
                </c:pt>
                <c:pt idx="19">
                  <c:v>1952.90158688621</c:v>
                </c:pt>
                <c:pt idx="20">
                  <c:v>1989.7531266035501</c:v>
                </c:pt>
                <c:pt idx="21">
                  <c:v>1993.6170002581</c:v>
                </c:pt>
                <c:pt idx="22">
                  <c:v>1856.40617596531</c:v>
                </c:pt>
                <c:pt idx="23">
                  <c:v>1812.7619606488599</c:v>
                </c:pt>
                <c:pt idx="24">
                  <c:v>1814.1343705679201</c:v>
                </c:pt>
                <c:pt idx="25">
                  <c:v>1776.6084422338799</c:v>
                </c:pt>
                <c:pt idx="26">
                  <c:v>1874.51672471559</c:v>
                </c:pt>
                <c:pt idx="27">
                  <c:v>1875.1258290092801</c:v>
                </c:pt>
                <c:pt idx="28">
                  <c:v>1903.55502483399</c:v>
                </c:pt>
                <c:pt idx="29">
                  <c:v>1948.6979449952801</c:v>
                </c:pt>
                <c:pt idx="30">
                  <c:v>1849.7648346563201</c:v>
                </c:pt>
                <c:pt idx="31">
                  <c:v>1943.46383775344</c:v>
                </c:pt>
                <c:pt idx="32">
                  <c:v>1990.72367050555</c:v>
                </c:pt>
                <c:pt idx="33">
                  <c:v>2003.6753949797601</c:v>
                </c:pt>
                <c:pt idx="34">
                  <c:v>1889.3368166109101</c:v>
                </c:pt>
                <c:pt idx="35">
                  <c:v>1881.7349440805101</c:v>
                </c:pt>
                <c:pt idx="36">
                  <c:v>1829.42552414184</c:v>
                </c:pt>
                <c:pt idx="37">
                  <c:v>1827.98780615947</c:v>
                </c:pt>
                <c:pt idx="38">
                  <c:v>1885.41416393635</c:v>
                </c:pt>
                <c:pt idx="39">
                  <c:v>1885.4627303053801</c:v>
                </c:pt>
                <c:pt idx="40">
                  <c:v>1879.3834170528</c:v>
                </c:pt>
                <c:pt idx="41">
                  <c:v>1983.9741570804299</c:v>
                </c:pt>
                <c:pt idx="42">
                  <c:v>1916.1115924811299</c:v>
                </c:pt>
                <c:pt idx="43">
                  <c:v>1964.8387051895099</c:v>
                </c:pt>
                <c:pt idx="44">
                  <c:v>2013.62592800428</c:v>
                </c:pt>
                <c:pt idx="45">
                  <c:v>2061.49645859353</c:v>
                </c:pt>
                <c:pt idx="46">
                  <c:v>2012.5503608948</c:v>
                </c:pt>
                <c:pt idx="47">
                  <c:v>1961.7724573912301</c:v>
                </c:pt>
                <c:pt idx="48">
                  <c:v>1937.69096887468</c:v>
                </c:pt>
                <c:pt idx="49">
                  <c:v>1912.26851578744</c:v>
                </c:pt>
                <c:pt idx="50">
                  <c:v>2010.16769458766</c:v>
                </c:pt>
                <c:pt idx="51">
                  <c:v>1965.79773410093</c:v>
                </c:pt>
                <c:pt idx="52">
                  <c:v>1995.22025762666</c:v>
                </c:pt>
                <c:pt idx="53">
                  <c:v>2080.98388015513</c:v>
                </c:pt>
                <c:pt idx="54">
                  <c:v>2005.9280310195099</c:v>
                </c:pt>
                <c:pt idx="55">
                  <c:v>2069.60221194114</c:v>
                </c:pt>
                <c:pt idx="56">
                  <c:v>2188.7851233780102</c:v>
                </c:pt>
                <c:pt idx="57">
                  <c:v>2173.4344060889698</c:v>
                </c:pt>
                <c:pt idx="58">
                  <c:v>2094.6320537598599</c:v>
                </c:pt>
                <c:pt idx="59">
                  <c:v>2064.4244733813398</c:v>
                </c:pt>
                <c:pt idx="60">
                  <c:v>2098.7765078397601</c:v>
                </c:pt>
                <c:pt idx="61">
                  <c:v>2002.1041313938999</c:v>
                </c:pt>
                <c:pt idx="62">
                  <c:v>2120.0819032596501</c:v>
                </c:pt>
                <c:pt idx="63">
                  <c:v>2097.5848496745898</c:v>
                </c:pt>
                <c:pt idx="64">
                  <c:v>2082.3069347750502</c:v>
                </c:pt>
                <c:pt idx="65">
                  <c:v>2164.7920329445301</c:v>
                </c:pt>
                <c:pt idx="66">
                  <c:v>2105.29478451658</c:v>
                </c:pt>
                <c:pt idx="67">
                  <c:v>2174.1450141406099</c:v>
                </c:pt>
                <c:pt idx="68">
                  <c:v>2149.3502808486401</c:v>
                </c:pt>
                <c:pt idx="69">
                  <c:v>2168.4803323847</c:v>
                </c:pt>
                <c:pt idx="70">
                  <c:v>2118.8096678331499</c:v>
                </c:pt>
                <c:pt idx="71">
                  <c:v>2062.8956958631302</c:v>
                </c:pt>
                <c:pt idx="72">
                  <c:v>2023.8620595984901</c:v>
                </c:pt>
                <c:pt idx="73">
                  <c:v>2020.0866696135699</c:v>
                </c:pt>
                <c:pt idx="74">
                  <c:v>2095.6242525369998</c:v>
                </c:pt>
                <c:pt idx="75">
                  <c:v>2159.6083439663398</c:v>
                </c:pt>
                <c:pt idx="76">
                  <c:v>2125.44895547736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E-4276-8E3A-D203E49396F3}"/>
            </c:ext>
          </c:extLst>
        </c:ser>
        <c:ser>
          <c:idx val="1"/>
          <c:order val="1"/>
          <c:tx>
            <c:strRef>
              <c:f>SES!$M$1</c:f>
              <c:strCache>
                <c:ptCount val="1"/>
                <c:pt idx="0">
                  <c:v>Forecast Model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SES!$M$2:$M$78</c:f>
              <c:numCache>
                <c:formatCode>General</c:formatCode>
                <c:ptCount val="77"/>
                <c:pt idx="0">
                  <c:v>1757.3114538692223</c:v>
                </c:pt>
                <c:pt idx="1">
                  <c:v>1756.2975493536178</c:v>
                </c:pt>
                <c:pt idx="2">
                  <c:v>1833.720705059862</c:v>
                </c:pt>
                <c:pt idx="3">
                  <c:v>1839.8667727824748</c:v>
                </c:pt>
                <c:pt idx="4">
                  <c:v>1824.0215692582635</c:v>
                </c:pt>
                <c:pt idx="5">
                  <c:v>1914.4253602818098</c:v>
                </c:pt>
                <c:pt idx="6">
                  <c:v>1831.1709444709036</c:v>
                </c:pt>
                <c:pt idx="7">
                  <c:v>1889.4598958561969</c:v>
                </c:pt>
                <c:pt idx="8">
                  <c:v>1915.2337430659243</c:v>
                </c:pt>
                <c:pt idx="9">
                  <c:v>1943.6044840116888</c:v>
                </c:pt>
                <c:pt idx="10">
                  <c:v>1883.438776058028</c:v>
                </c:pt>
                <c:pt idx="11">
                  <c:v>1851.2583577809185</c:v>
                </c:pt>
                <c:pt idx="12">
                  <c:v>1757.3114538692223</c:v>
                </c:pt>
                <c:pt idx="13">
                  <c:v>1791.1630293531421</c:v>
                </c:pt>
                <c:pt idx="14">
                  <c:v>1867.8265826179913</c:v>
                </c:pt>
                <c:pt idx="15">
                  <c:v>1852.324171976237</c:v>
                </c:pt>
                <c:pt idx="16">
                  <c:v>1856.2250262406769</c:v>
                </c:pt>
                <c:pt idx="17">
                  <c:v>1937.4591667805676</c:v>
                </c:pt>
                <c:pt idx="18">
                  <c:v>1858.4986380432272</c:v>
                </c:pt>
                <c:pt idx="19">
                  <c:v>1920.6763802988585</c:v>
                </c:pt>
                <c:pt idx="20">
                  <c:v>1987.1652923269598</c:v>
                </c:pt>
                <c:pt idx="21">
                  <c:v>2006.5574620053262</c:v>
                </c:pt>
                <c:pt idx="22">
                  <c:v>1906.9353969663762</c:v>
                </c:pt>
                <c:pt idx="23">
                  <c:v>1839.2479826106244</c:v>
                </c:pt>
                <c:pt idx="24">
                  <c:v>1801.5708344398322</c:v>
                </c:pt>
                <c:pt idx="25">
                  <c:v>1775.9669874920694</c:v>
                </c:pt>
                <c:pt idx="26">
                  <c:v>1850.8877867987965</c:v>
                </c:pt>
                <c:pt idx="27">
                  <c:v>1859.7124177917392</c:v>
                </c:pt>
                <c:pt idx="28">
                  <c:v>1857.6157808223193</c:v>
                </c:pt>
                <c:pt idx="29">
                  <c:v>1965.636254436517</c:v>
                </c:pt>
                <c:pt idx="30">
                  <c:v>1867.1878644038131</c:v>
                </c:pt>
                <c:pt idx="31">
                  <c:v>1926.5673684030421</c:v>
                </c:pt>
                <c:pt idx="32">
                  <c:v>1984.0134109143012</c:v>
                </c:pt>
                <c:pt idx="33">
                  <c:v>2005.8105444182897</c:v>
                </c:pt>
                <c:pt idx="34">
                  <c:v>1912.2528997239554</c:v>
                </c:pt>
                <c:pt idx="35">
                  <c:v>1860.2831104380712</c:v>
                </c:pt>
                <c:pt idx="36">
                  <c:v>1850.0526489627314</c:v>
                </c:pt>
                <c:pt idx="37">
                  <c:v>1804.5027765926156</c:v>
                </c:pt>
                <c:pt idx="38">
                  <c:v>1894.5454022272256</c:v>
                </c:pt>
                <c:pt idx="39">
                  <c:v>1884.1396776671497</c:v>
                </c:pt>
                <c:pt idx="40">
                  <c:v>1873.703931005741</c:v>
                </c:pt>
                <c:pt idx="41">
                  <c:v>1957.851055158387</c:v>
                </c:pt>
                <c:pt idx="42">
                  <c:v>1883.8056005915814</c:v>
                </c:pt>
                <c:pt idx="43">
                  <c:v>1973.9890691833873</c:v>
                </c:pt>
                <c:pt idx="44">
                  <c:v>2016.9881997618193</c:v>
                </c:pt>
                <c:pt idx="45">
                  <c:v>2033.136373653796</c:v>
                </c:pt>
                <c:pt idx="46">
                  <c:v>1955.3386011023802</c:v>
                </c:pt>
                <c:pt idx="47">
                  <c:v>1948.4165829964375</c:v>
                </c:pt>
                <c:pt idx="48">
                  <c:v>1932.4356002572706</c:v>
                </c:pt>
                <c:pt idx="49">
                  <c:v>1900.2503658695391</c:v>
                </c:pt>
                <c:pt idx="50">
                  <c:v>1987.3214755255913</c:v>
                </c:pt>
                <c:pt idx="51">
                  <c:v>1995.3237371917994</c:v>
                </c:pt>
                <c:pt idx="52">
                  <c:v>1966.2873975813313</c:v>
                </c:pt>
                <c:pt idx="53">
                  <c:v>2068.6101368704403</c:v>
                </c:pt>
                <c:pt idx="54">
                  <c:v>1981.8711730091511</c:v>
                </c:pt>
                <c:pt idx="55">
                  <c:v>2070.7221106060347</c:v>
                </c:pt>
                <c:pt idx="56">
                  <c:v>2120.9103285923047</c:v>
                </c:pt>
                <c:pt idx="57">
                  <c:v>2180.0410972230097</c:v>
                </c:pt>
                <c:pt idx="58">
                  <c:v>2075.9648698496867</c:v>
                </c:pt>
                <c:pt idx="59">
                  <c:v>2044.5024048271155</c:v>
                </c:pt>
                <c:pt idx="60">
                  <c:v>2031.1472050980824</c:v>
                </c:pt>
                <c:pt idx="61">
                  <c:v>2032.987746580332</c:v>
                </c:pt>
                <c:pt idx="62">
                  <c:v>2099.4785114543361</c:v>
                </c:pt>
                <c:pt idx="63">
                  <c:v>2105.8716027311621</c:v>
                </c:pt>
                <c:pt idx="64">
                  <c:v>2088.5288951450379</c:v>
                </c:pt>
                <c:pt idx="65">
                  <c:v>2174.6642227151883</c:v>
                </c:pt>
                <c:pt idx="66">
                  <c:v>2070.6992813588936</c:v>
                </c:pt>
                <c:pt idx="67">
                  <c:v>2169.274228986591</c:v>
                </c:pt>
                <c:pt idx="68">
                  <c:v>2225.4736327225542</c:v>
                </c:pt>
                <c:pt idx="69">
                  <c:v>2200.5482024302942</c:v>
                </c:pt>
                <c:pt idx="70">
                  <c:v>2081.3187423896998</c:v>
                </c:pt>
                <c:pt idx="71">
                  <c:v>2060.5357922181433</c:v>
                </c:pt>
                <c:pt idx="72">
                  <c:v>2036.8366713550467</c:v>
                </c:pt>
                <c:pt idx="73">
                  <c:v>1992.2792787484195</c:v>
                </c:pt>
                <c:pt idx="74">
                  <c:v>2092.8367827995139</c:v>
                </c:pt>
                <c:pt idx="75">
                  <c:v>2030.6316757619566</c:v>
                </c:pt>
                <c:pt idx="76">
                  <c:v>1979.3891174388605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E-4276-8E3A-D203E493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0518"/>
        <c:axId val="1179370109"/>
      </c:lineChart>
      <c:catAx>
        <c:axId val="19875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179370109"/>
        <c:crosses val="autoZero"/>
        <c:auto val="1"/>
        <c:lblAlgn val="ctr"/>
        <c:lblOffset val="100"/>
        <c:noMultiLvlLbl val="1"/>
      </c:catAx>
      <c:valAx>
        <c:axId val="117937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9875805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SES!$E$2:$E$77</c:f>
              <c:numCache>
                <c:formatCode>General</c:formatCode>
                <c:ptCount val="76"/>
                <c:pt idx="0">
                  <c:v>1811.28519691066</c:v>
                </c:pt>
                <c:pt idx="1">
                  <c:v>1762.3984404840901</c:v>
                </c:pt>
                <c:pt idx="2">
                  <c:v>1852.6797252635599</c:v>
                </c:pt>
                <c:pt idx="3">
                  <c:v>1831.4348006141499</c:v>
                </c:pt>
                <c:pt idx="4">
                  <c:v>1843.4606794153401</c:v>
                </c:pt>
                <c:pt idx="5">
                  <c:v>1920.5402157005201</c:v>
                </c:pt>
                <c:pt idx="6">
                  <c:v>1814.1743559412</c:v>
                </c:pt>
                <c:pt idx="7">
                  <c:v>1855.0343480489701</c:v>
                </c:pt>
                <c:pt idx="8">
                  <c:v>1934.1283771676799</c:v>
                </c:pt>
                <c:pt idx="9">
                  <c:v>1996.1719272012999</c:v>
                </c:pt>
                <c:pt idx="10">
                  <c:v>1894.0308756095301</c:v>
                </c:pt>
                <c:pt idx="11">
                  <c:v>1822.63927081003</c:v>
                </c:pt>
                <c:pt idx="12">
                  <c:v>1833.0504117706901</c:v>
                </c:pt>
                <c:pt idx="13">
                  <c:v>1793.6173634356201</c:v>
                </c:pt>
                <c:pt idx="14">
                  <c:v>1849.83689007519</c:v>
                </c:pt>
                <c:pt idx="15">
                  <c:v>1877.9754820363</c:v>
                </c:pt>
                <c:pt idx="16">
                  <c:v>1858.3640691345299</c:v>
                </c:pt>
                <c:pt idx="17">
                  <c:v>1953.1291139871601</c:v>
                </c:pt>
                <c:pt idx="18">
                  <c:v>1846.2225705737501</c:v>
                </c:pt>
                <c:pt idx="19">
                  <c:v>1952.90158688621</c:v>
                </c:pt>
                <c:pt idx="20">
                  <c:v>1989.7531266035501</c:v>
                </c:pt>
                <c:pt idx="21">
                  <c:v>1993.6170002581</c:v>
                </c:pt>
                <c:pt idx="22">
                  <c:v>1856.40617596531</c:v>
                </c:pt>
                <c:pt idx="23">
                  <c:v>1812.7619606488599</c:v>
                </c:pt>
                <c:pt idx="24">
                  <c:v>1814.1343705679201</c:v>
                </c:pt>
                <c:pt idx="25">
                  <c:v>1776.6084422338799</c:v>
                </c:pt>
                <c:pt idx="26">
                  <c:v>1874.51672471559</c:v>
                </c:pt>
                <c:pt idx="27">
                  <c:v>1875.1258290092801</c:v>
                </c:pt>
                <c:pt idx="28">
                  <c:v>1903.55502483399</c:v>
                </c:pt>
                <c:pt idx="29">
                  <c:v>1948.6979449952801</c:v>
                </c:pt>
                <c:pt idx="30">
                  <c:v>1849.7648346563201</c:v>
                </c:pt>
                <c:pt idx="31">
                  <c:v>1943.46383775344</c:v>
                </c:pt>
                <c:pt idx="32">
                  <c:v>1990.72367050555</c:v>
                </c:pt>
                <c:pt idx="33">
                  <c:v>2003.6753949797601</c:v>
                </c:pt>
                <c:pt idx="34">
                  <c:v>1889.3368166109101</c:v>
                </c:pt>
                <c:pt idx="35">
                  <c:v>1881.7349440805101</c:v>
                </c:pt>
                <c:pt idx="36">
                  <c:v>1829.42552414184</c:v>
                </c:pt>
                <c:pt idx="37">
                  <c:v>1827.98780615947</c:v>
                </c:pt>
                <c:pt idx="38">
                  <c:v>1885.41416393635</c:v>
                </c:pt>
                <c:pt idx="39">
                  <c:v>1885.4627303053801</c:v>
                </c:pt>
                <c:pt idx="40">
                  <c:v>1879.3834170528</c:v>
                </c:pt>
                <c:pt idx="41">
                  <c:v>1983.9741570804299</c:v>
                </c:pt>
                <c:pt idx="42">
                  <c:v>1916.1115924811299</c:v>
                </c:pt>
                <c:pt idx="43">
                  <c:v>1964.8387051895099</c:v>
                </c:pt>
                <c:pt idx="44">
                  <c:v>2013.62592800428</c:v>
                </c:pt>
                <c:pt idx="45">
                  <c:v>2061.49645859353</c:v>
                </c:pt>
                <c:pt idx="46">
                  <c:v>2012.5503608948</c:v>
                </c:pt>
                <c:pt idx="47">
                  <c:v>1961.7724573912301</c:v>
                </c:pt>
                <c:pt idx="48">
                  <c:v>1937.69096887468</c:v>
                </c:pt>
                <c:pt idx="49">
                  <c:v>1912.26851578744</c:v>
                </c:pt>
                <c:pt idx="50">
                  <c:v>2010.16769458766</c:v>
                </c:pt>
                <c:pt idx="51">
                  <c:v>1965.79773410093</c:v>
                </c:pt>
                <c:pt idx="52">
                  <c:v>1995.22025762666</c:v>
                </c:pt>
                <c:pt idx="53">
                  <c:v>2080.98388015513</c:v>
                </c:pt>
                <c:pt idx="54">
                  <c:v>2005.9280310195099</c:v>
                </c:pt>
                <c:pt idx="55">
                  <c:v>2069.60221194114</c:v>
                </c:pt>
                <c:pt idx="56">
                  <c:v>2188.7851233780102</c:v>
                </c:pt>
                <c:pt idx="57">
                  <c:v>2173.4344060889698</c:v>
                </c:pt>
                <c:pt idx="58">
                  <c:v>2094.6320537598599</c:v>
                </c:pt>
                <c:pt idx="59">
                  <c:v>2064.4244733813398</c:v>
                </c:pt>
                <c:pt idx="60">
                  <c:v>2098.7765078397601</c:v>
                </c:pt>
                <c:pt idx="61">
                  <c:v>2002.1041313938999</c:v>
                </c:pt>
                <c:pt idx="62">
                  <c:v>2120.0819032596501</c:v>
                </c:pt>
                <c:pt idx="63">
                  <c:v>2097.5848496745898</c:v>
                </c:pt>
                <c:pt idx="64">
                  <c:v>2082.3069347750502</c:v>
                </c:pt>
                <c:pt idx="65">
                  <c:v>2164.7920329445301</c:v>
                </c:pt>
                <c:pt idx="66">
                  <c:v>2105.29478451658</c:v>
                </c:pt>
                <c:pt idx="67">
                  <c:v>2174.1450141406099</c:v>
                </c:pt>
                <c:pt idx="68">
                  <c:v>2149.3502808486401</c:v>
                </c:pt>
                <c:pt idx="69">
                  <c:v>2168.4803323847</c:v>
                </c:pt>
                <c:pt idx="70">
                  <c:v>2118.8096678331499</c:v>
                </c:pt>
                <c:pt idx="71">
                  <c:v>2062.8956958631302</c:v>
                </c:pt>
                <c:pt idx="72">
                  <c:v>2023.8620595984901</c:v>
                </c:pt>
                <c:pt idx="73">
                  <c:v>2020.0866696135699</c:v>
                </c:pt>
                <c:pt idx="74">
                  <c:v>2095.6242525369998</c:v>
                </c:pt>
                <c:pt idx="75">
                  <c:v>2159.6083439663398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D-4321-8449-5926D92A6F49}"/>
            </c:ext>
          </c:extLst>
        </c:ser>
        <c:ser>
          <c:idx val="1"/>
          <c:order val="1"/>
          <c:tx>
            <c:strRef>
              <c:f>SES!$F$1</c:f>
              <c:strCache>
                <c:ptCount val="1"/>
                <c:pt idx="0">
                  <c:v>Deseasonalized Data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SES!$F$2:$F$77</c:f>
              <c:numCache>
                <c:formatCode>General</c:formatCode>
                <c:ptCount val="76"/>
                <c:pt idx="0">
                  <c:v>1865.18457439279</c:v>
                </c:pt>
                <c:pt idx="1">
                  <c:v>1848.51793981994</c:v>
                </c:pt>
                <c:pt idx="2">
                  <c:v>1864.94690420449</c:v>
                </c:pt>
                <c:pt idx="3">
                  <c:v>1848.51619898639</c:v>
                </c:pt>
                <c:pt idx="4">
                  <c:v>1871.7859011734199</c:v>
                </c:pt>
                <c:pt idx="5">
                  <c:v>1869.54721303425</c:v>
                </c:pt>
                <c:pt idx="6">
                  <c:v>1849.7470653707001</c:v>
                </c:pt>
                <c:pt idx="7">
                  <c:v>1823.1059343648201</c:v>
                </c:pt>
                <c:pt idx="8">
                  <c:v>1855.27090910837</c:v>
                </c:pt>
                <c:pt idx="9">
                  <c:v>1897.7242466018099</c:v>
                </c:pt>
                <c:pt idx="10">
                  <c:v>1887.5404619675101</c:v>
                </c:pt>
                <c:pt idx="11">
                  <c:v>1854.0475440267101</c:v>
                </c:pt>
                <c:pt idx="12">
                  <c:v>1887.5974683337899</c:v>
                </c:pt>
                <c:pt idx="13">
                  <c:v>1881.2623736619901</c:v>
                </c:pt>
                <c:pt idx="14">
                  <c:v>1862.08524570441</c:v>
                </c:pt>
                <c:pt idx="15">
                  <c:v>1895.4909553314501</c:v>
                </c:pt>
                <c:pt idx="16">
                  <c:v>1886.91828510087</c:v>
                </c:pt>
                <c:pt idx="17">
                  <c:v>1901.2708309359</c:v>
                </c:pt>
                <c:pt idx="18">
                  <c:v>1882.4236880849401</c:v>
                </c:pt>
                <c:pt idx="19">
                  <c:v>1919.2887053694201</c:v>
                </c:pt>
                <c:pt idx="20">
                  <c:v>1908.6277496744201</c:v>
                </c:pt>
                <c:pt idx="21">
                  <c:v>1895.29532415162</c:v>
                </c:pt>
                <c:pt idx="22">
                  <c:v>1850.0446936237199</c:v>
                </c:pt>
                <c:pt idx="23">
                  <c:v>1844.0000250583701</c:v>
                </c:pt>
                <c:pt idx="24">
                  <c:v>1868.1185324267601</c:v>
                </c:pt>
                <c:pt idx="25">
                  <c:v>1863.42231249525</c:v>
                </c:pt>
                <c:pt idx="26">
                  <c:v>1886.9284933425599</c:v>
                </c:pt>
                <c:pt idx="27">
                  <c:v>1892.61472420372</c:v>
                </c:pt>
                <c:pt idx="28">
                  <c:v>1932.80361082728</c:v>
                </c:pt>
                <c:pt idx="29">
                  <c:v>1896.9573156179099</c:v>
                </c:pt>
                <c:pt idx="30">
                  <c:v>1886.0354096209901</c:v>
                </c:pt>
                <c:pt idx="31">
                  <c:v>1910.0133965488101</c:v>
                </c:pt>
                <c:pt idx="32">
                  <c:v>1909.55872296898</c:v>
                </c:pt>
                <c:pt idx="33">
                  <c:v>1904.85765657654</c:v>
                </c:pt>
                <c:pt idx="34">
                  <c:v>1882.8624884429701</c:v>
                </c:pt>
                <c:pt idx="35">
                  <c:v>1914.16157187878</c:v>
                </c:pt>
                <c:pt idx="36">
                  <c:v>1883.8647129947799</c:v>
                </c:pt>
                <c:pt idx="37">
                  <c:v>1917.3123261103899</c:v>
                </c:pt>
                <c:pt idx="38">
                  <c:v>1897.8980879580699</c:v>
                </c:pt>
                <c:pt idx="39">
                  <c:v>1903.04803555433</c:v>
                </c:pt>
                <c:pt idx="40">
                  <c:v>1908.2606004128199</c:v>
                </c:pt>
                <c:pt idx="41">
                  <c:v>1931.2968954148</c:v>
                </c:pt>
                <c:pt idx="42">
                  <c:v>1953.68310852126</c:v>
                </c:pt>
                <c:pt idx="43">
                  <c:v>1931.02036480788</c:v>
                </c:pt>
                <c:pt idx="44">
                  <c:v>1931.5272192652401</c:v>
                </c:pt>
                <c:pt idx="45">
                  <c:v>1959.8270872598</c:v>
                </c:pt>
                <c:pt idx="46">
                  <c:v>2005.6538078946301</c:v>
                </c:pt>
                <c:pt idx="47">
                  <c:v>1995.5783159160101</c:v>
                </c:pt>
                <c:pt idx="48">
                  <c:v>1995.3518701801299</c:v>
                </c:pt>
                <c:pt idx="49">
                  <c:v>2005.71140781025</c:v>
                </c:pt>
                <c:pt idx="50">
                  <c:v>2023.4776512275</c:v>
                </c:pt>
                <c:pt idx="51">
                  <c:v>1984.13230664709</c:v>
                </c:pt>
                <c:pt idx="52">
                  <c:v>2025.8773022192299</c:v>
                </c:pt>
                <c:pt idx="53">
                  <c:v>2025.73087598385</c:v>
                </c:pt>
                <c:pt idx="54">
                  <c:v>2045.26068653317</c:v>
                </c:pt>
                <c:pt idx="55">
                  <c:v>2033.9807067900399</c:v>
                </c:pt>
                <c:pt idx="56">
                  <c:v>2099.5448976551302</c:v>
                </c:pt>
                <c:pt idx="57">
                  <c:v>2066.2444525088699</c:v>
                </c:pt>
                <c:pt idx="58">
                  <c:v>2087.4542254404801</c:v>
                </c:pt>
                <c:pt idx="59">
                  <c:v>2099.9992626079302</c:v>
                </c:pt>
                <c:pt idx="60">
                  <c:v>2161.23091725006</c:v>
                </c:pt>
                <c:pt idx="61">
                  <c:v>2099.9368356526002</c:v>
                </c:pt>
                <c:pt idx="62">
                  <c:v>2134.1196366692998</c:v>
                </c:pt>
                <c:pt idx="63">
                  <c:v>2117.1485722951502</c:v>
                </c:pt>
                <c:pt idx="64">
                  <c:v>2114.3020873456999</c:v>
                </c:pt>
                <c:pt idx="65">
                  <c:v>2107.3138062427802</c:v>
                </c:pt>
                <c:pt idx="66">
                  <c:v>2146.57584407285</c:v>
                </c:pt>
                <c:pt idx="67">
                  <c:v>2136.72414293473</c:v>
                </c:pt>
                <c:pt idx="68">
                  <c:v>2061.71787592602</c:v>
                </c:pt>
                <c:pt idx="69">
                  <c:v>2061.53470498666</c:v>
                </c:pt>
                <c:pt idx="70">
                  <c:v>2111.54898832151</c:v>
                </c:pt>
                <c:pt idx="71">
                  <c:v>2098.4441407314298</c:v>
                </c:pt>
                <c:pt idx="72">
                  <c:v>2084.0871999066599</c:v>
                </c:pt>
                <c:pt idx="73">
                  <c:v>2118.7980895773599</c:v>
                </c:pt>
                <c:pt idx="74">
                  <c:v>2109.5000440989502</c:v>
                </c:pt>
                <c:pt idx="75">
                  <c:v>2179.7505463744901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D-4321-8449-5926D92A6F49}"/>
            </c:ext>
          </c:extLst>
        </c:ser>
        <c:ser>
          <c:idx val="2"/>
          <c:order val="2"/>
          <c:tx>
            <c:strRef>
              <c:f>SES!$I$1</c:f>
              <c:strCache>
                <c:ptCount val="1"/>
                <c:pt idx="0">
                  <c:v>Adjusted Deseasonalized Data</c:v>
                </c:pt>
              </c:strCache>
            </c:strRef>
          </c:tx>
          <c:spPr>
            <a:ln w="28575" cmpd="sng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SES!$I$2:$I$77</c:f>
              <c:numCache>
                <c:formatCode>General</c:formatCode>
                <c:ptCount val="76"/>
                <c:pt idx="0">
                  <c:v>1865.18457439279</c:v>
                </c:pt>
                <c:pt idx="1">
                  <c:v>1848.51793981994</c:v>
                </c:pt>
                <c:pt idx="2">
                  <c:v>1864.9469042044898</c:v>
                </c:pt>
                <c:pt idx="3">
                  <c:v>1848.51619898639</c:v>
                </c:pt>
                <c:pt idx="4">
                  <c:v>1871.7859011734199</c:v>
                </c:pt>
                <c:pt idx="5">
                  <c:v>1869.5472130342503</c:v>
                </c:pt>
                <c:pt idx="6">
                  <c:v>1849.7470653707001</c:v>
                </c:pt>
                <c:pt idx="7">
                  <c:v>1823.1059343648201</c:v>
                </c:pt>
                <c:pt idx="8">
                  <c:v>1855.2709091083698</c:v>
                </c:pt>
                <c:pt idx="9">
                  <c:v>1897.7242466018097</c:v>
                </c:pt>
                <c:pt idx="10">
                  <c:v>1887.5404619675103</c:v>
                </c:pt>
                <c:pt idx="11">
                  <c:v>1854.0475440267101</c:v>
                </c:pt>
                <c:pt idx="12">
                  <c:v>1887.5974683337902</c:v>
                </c:pt>
                <c:pt idx="13">
                  <c:v>1881.2623736619901</c:v>
                </c:pt>
                <c:pt idx="14">
                  <c:v>1862.0852457044102</c:v>
                </c:pt>
                <c:pt idx="15">
                  <c:v>1895.4909553314501</c:v>
                </c:pt>
                <c:pt idx="16">
                  <c:v>1886.9182851008698</c:v>
                </c:pt>
                <c:pt idx="17">
                  <c:v>1901.2708309359</c:v>
                </c:pt>
                <c:pt idx="18">
                  <c:v>1882.4236880849401</c:v>
                </c:pt>
                <c:pt idx="19">
                  <c:v>1919.2887053694201</c:v>
                </c:pt>
                <c:pt idx="20">
                  <c:v>1908.6277496744201</c:v>
                </c:pt>
                <c:pt idx="21">
                  <c:v>1895.2953241516198</c:v>
                </c:pt>
                <c:pt idx="22">
                  <c:v>1850.0446936237199</c:v>
                </c:pt>
                <c:pt idx="23">
                  <c:v>1844.0000250583701</c:v>
                </c:pt>
                <c:pt idx="24">
                  <c:v>1868.1185324267603</c:v>
                </c:pt>
                <c:pt idx="25">
                  <c:v>1863.4223124952498</c:v>
                </c:pt>
                <c:pt idx="26">
                  <c:v>1886.9284933425599</c:v>
                </c:pt>
                <c:pt idx="27">
                  <c:v>1892.61472420372</c:v>
                </c:pt>
                <c:pt idx="28">
                  <c:v>1932.8036108272797</c:v>
                </c:pt>
                <c:pt idx="29">
                  <c:v>1896.9573156179099</c:v>
                </c:pt>
                <c:pt idx="30">
                  <c:v>1886.0354096209899</c:v>
                </c:pt>
                <c:pt idx="31">
                  <c:v>1910.0133965488101</c:v>
                </c:pt>
                <c:pt idx="32">
                  <c:v>1909.5587229689797</c:v>
                </c:pt>
                <c:pt idx="33">
                  <c:v>1904.8576565765402</c:v>
                </c:pt>
                <c:pt idx="34">
                  <c:v>1882.8624884429701</c:v>
                </c:pt>
                <c:pt idx="35">
                  <c:v>1914.16157187878</c:v>
                </c:pt>
                <c:pt idx="36">
                  <c:v>1883.8647129947799</c:v>
                </c:pt>
                <c:pt idx="37">
                  <c:v>1917.3123261103899</c:v>
                </c:pt>
                <c:pt idx="38">
                  <c:v>1897.8980879580699</c:v>
                </c:pt>
                <c:pt idx="39">
                  <c:v>1903.04803555433</c:v>
                </c:pt>
                <c:pt idx="40">
                  <c:v>1908.2606004128199</c:v>
                </c:pt>
                <c:pt idx="41">
                  <c:v>1931.2968954148</c:v>
                </c:pt>
                <c:pt idx="42">
                  <c:v>1953.68310852126</c:v>
                </c:pt>
                <c:pt idx="43">
                  <c:v>1931.02036480788</c:v>
                </c:pt>
                <c:pt idx="44">
                  <c:v>1931.5272192652401</c:v>
                </c:pt>
                <c:pt idx="45">
                  <c:v>1959.8270872598</c:v>
                </c:pt>
                <c:pt idx="46">
                  <c:v>2005.6538078946301</c:v>
                </c:pt>
                <c:pt idx="47">
                  <c:v>1995.5783159160103</c:v>
                </c:pt>
                <c:pt idx="48">
                  <c:v>1995.3518701801299</c:v>
                </c:pt>
                <c:pt idx="49">
                  <c:v>2005.71140781025</c:v>
                </c:pt>
                <c:pt idx="50">
                  <c:v>2023.4776512275</c:v>
                </c:pt>
                <c:pt idx="51">
                  <c:v>1984.13230664709</c:v>
                </c:pt>
                <c:pt idx="52">
                  <c:v>2025.8773022192302</c:v>
                </c:pt>
                <c:pt idx="53">
                  <c:v>2025.7308759838497</c:v>
                </c:pt>
                <c:pt idx="54">
                  <c:v>2045.26068653317</c:v>
                </c:pt>
                <c:pt idx="55">
                  <c:v>2033.9807067900399</c:v>
                </c:pt>
                <c:pt idx="56">
                  <c:v>2099.5448976551302</c:v>
                </c:pt>
                <c:pt idx="57">
                  <c:v>2066.2444525088699</c:v>
                </c:pt>
                <c:pt idx="58">
                  <c:v>2087.4542254404801</c:v>
                </c:pt>
                <c:pt idx="59">
                  <c:v>2099.9992626079302</c:v>
                </c:pt>
                <c:pt idx="60">
                  <c:v>2161.23091725006</c:v>
                </c:pt>
                <c:pt idx="61">
                  <c:v>2099.9368356526002</c:v>
                </c:pt>
                <c:pt idx="62">
                  <c:v>2134.1196366692998</c:v>
                </c:pt>
                <c:pt idx="63">
                  <c:v>2117.1485722951502</c:v>
                </c:pt>
                <c:pt idx="64">
                  <c:v>2114.3020873456999</c:v>
                </c:pt>
                <c:pt idx="65">
                  <c:v>2107.3138062427802</c:v>
                </c:pt>
                <c:pt idx="66">
                  <c:v>2146.57584407285</c:v>
                </c:pt>
                <c:pt idx="67">
                  <c:v>2136.72414293473</c:v>
                </c:pt>
                <c:pt idx="68">
                  <c:v>2061.71787592602</c:v>
                </c:pt>
                <c:pt idx="69">
                  <c:v>2061.53470498666</c:v>
                </c:pt>
                <c:pt idx="70">
                  <c:v>2111.54898832151</c:v>
                </c:pt>
                <c:pt idx="71">
                  <c:v>2098.4441407314298</c:v>
                </c:pt>
                <c:pt idx="72">
                  <c:v>2084.0871999066599</c:v>
                </c:pt>
                <c:pt idx="73">
                  <c:v>2118.7980895773599</c:v>
                </c:pt>
                <c:pt idx="74">
                  <c:v>2009.0476610466194</c:v>
                </c:pt>
                <c:pt idx="75">
                  <c:v>1981.591405794991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D-4321-8449-5926D92A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43385"/>
        <c:axId val="1353603777"/>
      </c:lineChart>
      <c:catAx>
        <c:axId val="16728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353603777"/>
        <c:crosses val="autoZero"/>
        <c:auto val="1"/>
        <c:lblAlgn val="ctr"/>
        <c:lblOffset val="100"/>
        <c:noMultiLvlLbl val="1"/>
      </c:catAx>
      <c:valAx>
        <c:axId val="1353603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67284338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3315950" cy="3248025"/>
    <xdr:graphicFrame macro="">
      <xdr:nvGraphicFramePr>
        <xdr:cNvPr id="1414971020" name="Chart 1">
          <a:extLst>
            <a:ext uri="{FF2B5EF4-FFF2-40B4-BE49-F238E27FC236}">
              <a16:creationId xmlns:a16="http://schemas.microsoft.com/office/drawing/2014/main" id="{00000000-0008-0000-0100-00008CBE5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104775</xdr:colOff>
      <xdr:row>22</xdr:row>
      <xdr:rowOff>0</xdr:rowOff>
    </xdr:from>
    <xdr:ext cx="13344525" cy="3343275"/>
    <xdr:graphicFrame macro="">
      <xdr:nvGraphicFramePr>
        <xdr:cNvPr id="972570595" name="Chart 2">
          <a:extLst>
            <a:ext uri="{FF2B5EF4-FFF2-40B4-BE49-F238E27FC236}">
              <a16:creationId xmlns:a16="http://schemas.microsoft.com/office/drawing/2014/main" id="{00000000-0008-0000-0100-0000E33F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4" zoomScale="94" workbookViewId="0">
      <selection activeCell="C5" sqref="C5"/>
    </sheetView>
  </sheetViews>
  <sheetFormatPr defaultColWidth="14.44140625" defaultRowHeight="15" customHeight="1" x14ac:dyDescent="0.3"/>
  <cols>
    <col min="1" max="1" width="8" customWidth="1"/>
    <col min="2" max="2" width="13.6640625" customWidth="1"/>
    <col min="3" max="3" width="8.21875" customWidth="1"/>
    <col min="4" max="4" width="6.88671875" customWidth="1"/>
    <col min="5" max="5" width="16.109375" customWidth="1"/>
    <col min="6" max="6" width="22.109375" customWidth="1"/>
    <col min="7" max="7" width="12.6640625" customWidth="1"/>
    <col min="8" max="8" width="11.33203125" customWidth="1"/>
    <col min="9" max="9" width="31.5546875" customWidth="1"/>
    <col min="10" max="10" width="15.33203125" customWidth="1"/>
    <col min="11" max="11" width="35.6640625" customWidth="1"/>
    <col min="12" max="13" width="17.88671875" customWidth="1"/>
    <col min="14" max="26" width="8.6640625" customWidth="1"/>
  </cols>
  <sheetData>
    <row r="1" spans="1:26" ht="15.6" x14ac:dyDescent="0.3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 t="s">
        <v>11</v>
      </c>
      <c r="I1" s="2" t="s">
        <v>12</v>
      </c>
      <c r="J1" s="2" t="s">
        <v>0</v>
      </c>
      <c r="K1" s="2" t="s">
        <v>13</v>
      </c>
      <c r="L1" s="2" t="s">
        <v>14</v>
      </c>
      <c r="M1" s="2" t="s">
        <v>15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B2" s="1">
        <v>1</v>
      </c>
      <c r="C2" s="4">
        <v>2014</v>
      </c>
      <c r="D2" s="1">
        <v>1</v>
      </c>
      <c r="E2" s="14">
        <v>1811.28519691066</v>
      </c>
      <c r="F2" s="15">
        <v>1865.18457439279</v>
      </c>
      <c r="H2" s="1">
        <v>0</v>
      </c>
      <c r="I2" s="1">
        <f t="shared" ref="I2:I78" si="0">F2/(100+H2)*100</f>
        <v>1865.18457439279</v>
      </c>
      <c r="J2" s="5" t="s">
        <v>2</v>
      </c>
      <c r="K2" s="1">
        <f>'T1'!C3</f>
        <v>1809.6047059574739</v>
      </c>
      <c r="L2" s="1">
        <f t="shared" ref="L2:L13" si="1">E2/F2</f>
        <v>0.97110238942455507</v>
      </c>
      <c r="M2" s="1">
        <f t="shared" ref="M2:M79" si="2">K2*L2</f>
        <v>1757.3114538692223</v>
      </c>
    </row>
    <row r="3" spans="1:26" ht="14.4" x14ac:dyDescent="0.3">
      <c r="B3" s="1">
        <v>2</v>
      </c>
      <c r="C3" s="4">
        <v>2014</v>
      </c>
      <c r="D3" s="1">
        <v>2</v>
      </c>
      <c r="E3" s="15">
        <v>1762.3984404840901</v>
      </c>
      <c r="F3" s="15">
        <v>1848.51793981994</v>
      </c>
      <c r="H3" s="1">
        <v>0</v>
      </c>
      <c r="I3" s="1">
        <f t="shared" si="0"/>
        <v>1848.51793981994</v>
      </c>
      <c r="J3" s="16">
        <v>0.58499999999999996</v>
      </c>
      <c r="K3" s="1">
        <f>'T1'!C4</f>
        <v>1842.1189289921338</v>
      </c>
      <c r="L3" s="1">
        <f t="shared" si="1"/>
        <v>0.95341159667390696</v>
      </c>
      <c r="M3" s="1">
        <f t="shared" si="2"/>
        <v>1756.2975493536178</v>
      </c>
    </row>
    <row r="4" spans="1:26" ht="14.4" x14ac:dyDescent="0.3">
      <c r="B4" s="1">
        <v>3</v>
      </c>
      <c r="C4" s="4">
        <v>2014</v>
      </c>
      <c r="D4" s="1">
        <v>3</v>
      </c>
      <c r="E4" s="15">
        <v>1852.6797252635599</v>
      </c>
      <c r="F4" s="15">
        <v>1864.94690420449</v>
      </c>
      <c r="H4" s="1">
        <v>0</v>
      </c>
      <c r="I4" s="1">
        <f t="shared" si="0"/>
        <v>1864.9469042044898</v>
      </c>
      <c r="K4" s="1">
        <f>'T1'!C5</f>
        <v>1845.8623503264005</v>
      </c>
      <c r="L4" s="1">
        <f t="shared" si="1"/>
        <v>0.99342223689410458</v>
      </c>
      <c r="M4" s="1">
        <f t="shared" si="2"/>
        <v>1833.720705059862</v>
      </c>
    </row>
    <row r="5" spans="1:26" ht="14.4" x14ac:dyDescent="0.3">
      <c r="B5" s="1">
        <v>4</v>
      </c>
      <c r="C5" s="4">
        <v>2014</v>
      </c>
      <c r="D5" s="1">
        <v>4</v>
      </c>
      <c r="E5" s="15">
        <v>1831.4348006141499</v>
      </c>
      <c r="F5" s="15">
        <v>1848.51619898639</v>
      </c>
      <c r="H5" s="1">
        <v>0</v>
      </c>
      <c r="I5" s="1">
        <f t="shared" si="0"/>
        <v>1848.51619898639</v>
      </c>
      <c r="K5" s="1">
        <f>'T1'!C6</f>
        <v>1857.0268143450826</v>
      </c>
      <c r="L5" s="1">
        <f t="shared" si="1"/>
        <v>0.99075940022510678</v>
      </c>
      <c r="M5" s="1">
        <f t="shared" si="2"/>
        <v>1839.8667727824748</v>
      </c>
    </row>
    <row r="6" spans="1:26" ht="14.4" x14ac:dyDescent="0.3">
      <c r="B6" s="1">
        <v>5</v>
      </c>
      <c r="C6" s="4">
        <v>2014</v>
      </c>
      <c r="D6" s="1">
        <v>5</v>
      </c>
      <c r="E6" s="15">
        <v>1843.4606794153401</v>
      </c>
      <c r="F6" s="15">
        <v>1871.7859011734199</v>
      </c>
      <c r="H6" s="1">
        <v>0</v>
      </c>
      <c r="I6" s="1">
        <f t="shared" si="0"/>
        <v>1871.7859011734199</v>
      </c>
      <c r="K6" s="1">
        <f>'T1'!C7</f>
        <v>1852.0481043602474</v>
      </c>
      <c r="L6" s="1">
        <f t="shared" si="1"/>
        <v>0.98486727475598423</v>
      </c>
      <c r="M6" s="1">
        <f t="shared" si="2"/>
        <v>1824.0215692582635</v>
      </c>
    </row>
    <row r="7" spans="1:26" ht="14.4" x14ac:dyDescent="0.3">
      <c r="B7" s="1">
        <v>6</v>
      </c>
      <c r="C7" s="4">
        <v>2014</v>
      </c>
      <c r="D7" s="1">
        <v>6</v>
      </c>
      <c r="E7" s="15">
        <v>1920.5402157005201</v>
      </c>
      <c r="F7" s="15">
        <v>1869.54721303425</v>
      </c>
      <c r="H7" s="1">
        <v>0</v>
      </c>
      <c r="I7" s="1">
        <f t="shared" si="0"/>
        <v>1869.5472130342503</v>
      </c>
      <c r="K7" s="1">
        <f>'T1'!C8</f>
        <v>1863.5947154959533</v>
      </c>
      <c r="L7" s="1">
        <f t="shared" si="1"/>
        <v>1.0272755896779462</v>
      </c>
      <c r="M7" s="1">
        <f t="shared" si="2"/>
        <v>1914.4253602818098</v>
      </c>
    </row>
    <row r="8" spans="1:26" ht="14.4" x14ac:dyDescent="0.3">
      <c r="B8" s="1">
        <v>7</v>
      </c>
      <c r="C8" s="4">
        <v>2014</v>
      </c>
      <c r="D8" s="1">
        <v>7</v>
      </c>
      <c r="E8" s="15">
        <v>1814.1743559412</v>
      </c>
      <c r="F8" s="15">
        <v>1849.7470653707001</v>
      </c>
      <c r="H8" s="1">
        <v>0</v>
      </c>
      <c r="I8" s="1">
        <f t="shared" si="0"/>
        <v>1849.7470653707001</v>
      </c>
      <c r="K8" s="1">
        <f>'T1'!C9</f>
        <v>1867.076926555857</v>
      </c>
      <c r="L8" s="1">
        <f t="shared" si="1"/>
        <v>0.9807688791103063</v>
      </c>
      <c r="M8" s="1">
        <f t="shared" si="2"/>
        <v>1831.1709444709036</v>
      </c>
    </row>
    <row r="9" spans="1:26" ht="14.4" x14ac:dyDescent="0.3">
      <c r="B9" s="1">
        <v>8</v>
      </c>
      <c r="C9" s="4">
        <v>2014</v>
      </c>
      <c r="D9" s="1">
        <v>8</v>
      </c>
      <c r="E9" s="15">
        <v>1855.0343480489701</v>
      </c>
      <c r="F9" s="15">
        <v>1823.1059343648201</v>
      </c>
      <c r="H9" s="1">
        <v>0</v>
      </c>
      <c r="I9" s="1">
        <f t="shared" si="0"/>
        <v>1823.1059343648201</v>
      </c>
      <c r="K9" s="1">
        <f>'T1'!C10</f>
        <v>1856.9389577625402</v>
      </c>
      <c r="L9" s="1">
        <f t="shared" si="1"/>
        <v>1.0175131971666111</v>
      </c>
      <c r="M9" s="1">
        <f t="shared" si="2"/>
        <v>1889.4598958561969</v>
      </c>
    </row>
    <row r="10" spans="1:26" ht="14.4" x14ac:dyDescent="0.3">
      <c r="B10" s="1">
        <v>9</v>
      </c>
      <c r="C10" s="4">
        <v>2014</v>
      </c>
      <c r="D10" s="1">
        <v>9</v>
      </c>
      <c r="E10" s="15">
        <v>1934.1283771676799</v>
      </c>
      <c r="F10" s="15">
        <v>1855.27090910837</v>
      </c>
      <c r="H10" s="1">
        <v>0</v>
      </c>
      <c r="I10" s="1">
        <f t="shared" si="0"/>
        <v>1855.2709091083698</v>
      </c>
      <c r="K10" s="1">
        <f>'T1'!C11</f>
        <v>1837.146639074874</v>
      </c>
      <c r="L10" s="1">
        <f t="shared" si="1"/>
        <v>1.0425045569744897</v>
      </c>
      <c r="M10" s="1">
        <f t="shared" si="2"/>
        <v>1915.2337430659243</v>
      </c>
    </row>
    <row r="11" spans="1:26" ht="14.4" x14ac:dyDescent="0.3">
      <c r="B11" s="1">
        <v>10</v>
      </c>
      <c r="C11" s="4">
        <v>2014</v>
      </c>
      <c r="D11" s="1">
        <v>10</v>
      </c>
      <c r="E11" s="15">
        <v>1996.1719272012999</v>
      </c>
      <c r="F11" s="15">
        <v>1897.7242466018099</v>
      </c>
      <c r="H11" s="1">
        <v>0</v>
      </c>
      <c r="I11" s="1">
        <f t="shared" si="0"/>
        <v>1897.7242466018097</v>
      </c>
      <c r="K11" s="1">
        <f>'T1'!C12</f>
        <v>1847.749337044469</v>
      </c>
      <c r="L11" s="1">
        <f t="shared" si="1"/>
        <v>1.0518767048351607</v>
      </c>
      <c r="M11" s="1">
        <f t="shared" si="2"/>
        <v>1943.6044840116888</v>
      </c>
    </row>
    <row r="12" spans="1:26" ht="14.4" x14ac:dyDescent="0.3">
      <c r="B12" s="1">
        <v>11</v>
      </c>
      <c r="C12" s="4">
        <v>2014</v>
      </c>
      <c r="D12" s="1">
        <v>11</v>
      </c>
      <c r="E12" s="15">
        <v>1894.0308756095301</v>
      </c>
      <c r="F12" s="15">
        <v>1887.5404619675101</v>
      </c>
      <c r="H12" s="1">
        <v>0</v>
      </c>
      <c r="I12" s="1">
        <f t="shared" si="0"/>
        <v>1887.5404619675103</v>
      </c>
      <c r="K12" s="1">
        <f>'T1'!C13</f>
        <v>1876.9846591355133</v>
      </c>
      <c r="L12" s="1">
        <f t="shared" si="1"/>
        <v>1.003438556032465</v>
      </c>
      <c r="M12" s="1">
        <f t="shared" si="2"/>
        <v>1883.438776058028</v>
      </c>
    </row>
    <row r="13" spans="1:26" ht="14.4" x14ac:dyDescent="0.3">
      <c r="B13" s="1">
        <v>12</v>
      </c>
      <c r="C13" s="4">
        <v>2014</v>
      </c>
      <c r="D13" s="1">
        <v>12</v>
      </c>
      <c r="E13" s="15">
        <v>1822.63927081003</v>
      </c>
      <c r="F13" s="15">
        <v>1854.0475440267101</v>
      </c>
      <c r="H13" s="1">
        <v>0</v>
      </c>
      <c r="I13" s="1">
        <f t="shared" si="0"/>
        <v>1854.0475440267101</v>
      </c>
      <c r="K13" s="1">
        <f>'T1'!C14</f>
        <v>1883.1598037922317</v>
      </c>
      <c r="L13" s="1">
        <f t="shared" si="1"/>
        <v>0.98305961822938692</v>
      </c>
      <c r="M13" s="1">
        <f t="shared" si="2"/>
        <v>1851.2583577809185</v>
      </c>
    </row>
    <row r="14" spans="1:26" ht="14.4" x14ac:dyDescent="0.3">
      <c r="B14" s="1">
        <v>13</v>
      </c>
      <c r="C14" s="4">
        <v>2015</v>
      </c>
      <c r="D14" s="1">
        <v>1</v>
      </c>
      <c r="E14" s="15">
        <v>1833.0504117706901</v>
      </c>
      <c r="F14" s="15">
        <v>1887.5974683337899</v>
      </c>
      <c r="H14" s="1">
        <v>0</v>
      </c>
      <c r="I14" s="1">
        <f t="shared" si="0"/>
        <v>1887.5974683337902</v>
      </c>
      <c r="K14" s="1">
        <f t="shared" ref="K14:L14" si="3">K2</f>
        <v>1809.6047059574739</v>
      </c>
      <c r="L14" s="1">
        <f t="shared" si="3"/>
        <v>0.97110238942455507</v>
      </c>
      <c r="M14" s="1">
        <f t="shared" si="2"/>
        <v>1757.3114538692223</v>
      </c>
    </row>
    <row r="15" spans="1:26" ht="14.4" x14ac:dyDescent="0.3">
      <c r="B15" s="1">
        <v>14</v>
      </c>
      <c r="C15" s="4">
        <v>2015</v>
      </c>
      <c r="D15" s="1">
        <v>2</v>
      </c>
      <c r="E15" s="15">
        <v>1793.6173634356201</v>
      </c>
      <c r="F15" s="15">
        <v>1881.2623736619901</v>
      </c>
      <c r="H15" s="1">
        <v>0</v>
      </c>
      <c r="I15" s="1">
        <f t="shared" si="0"/>
        <v>1881.2623736619901</v>
      </c>
      <c r="K15" s="1">
        <f>'T1'!C16</f>
        <v>1878.6881086844689</v>
      </c>
      <c r="L15" s="1">
        <f t="shared" ref="L15:L78" si="4">L3</f>
        <v>0.95341159667390696</v>
      </c>
      <c r="M15" s="1">
        <f t="shared" si="2"/>
        <v>1791.1630293531421</v>
      </c>
    </row>
    <row r="16" spans="1:26" ht="14.4" x14ac:dyDescent="0.3">
      <c r="B16" s="1">
        <v>15</v>
      </c>
      <c r="C16" s="4">
        <v>2015</v>
      </c>
      <c r="D16" s="1">
        <v>3</v>
      </c>
      <c r="E16" s="15">
        <v>1849.83689007519</v>
      </c>
      <c r="F16" s="15">
        <v>1862.08524570441</v>
      </c>
      <c r="H16" s="1">
        <v>0</v>
      </c>
      <c r="I16" s="1">
        <f t="shared" si="0"/>
        <v>1862.0852457044102</v>
      </c>
      <c r="K16" s="1">
        <f>'T1'!C17</f>
        <v>1880.1940536963189</v>
      </c>
      <c r="L16" s="1">
        <f t="shared" si="4"/>
        <v>0.99342223689410458</v>
      </c>
      <c r="M16" s="1">
        <f t="shared" si="2"/>
        <v>1867.8265826179913</v>
      </c>
    </row>
    <row r="17" spans="2:13" ht="14.4" x14ac:dyDescent="0.3">
      <c r="B17" s="1">
        <v>16</v>
      </c>
      <c r="C17" s="4">
        <v>2015</v>
      </c>
      <c r="D17" s="1">
        <v>4</v>
      </c>
      <c r="E17" s="15">
        <v>1877.9754820363</v>
      </c>
      <c r="F17" s="15">
        <v>1895.4909553314501</v>
      </c>
      <c r="H17" s="1">
        <v>0</v>
      </c>
      <c r="I17" s="1">
        <f t="shared" si="0"/>
        <v>1895.4909553314501</v>
      </c>
      <c r="K17" s="1">
        <f>'T1'!C18</f>
        <v>1869.6004010210524</v>
      </c>
      <c r="L17" s="1">
        <f t="shared" si="4"/>
        <v>0.99075940022510678</v>
      </c>
      <c r="M17" s="1">
        <f t="shared" si="2"/>
        <v>1852.324171976237</v>
      </c>
    </row>
    <row r="18" spans="2:13" ht="14.4" x14ac:dyDescent="0.3">
      <c r="B18" s="1">
        <v>17</v>
      </c>
      <c r="C18" s="4">
        <v>2015</v>
      </c>
      <c r="D18" s="1">
        <v>5</v>
      </c>
      <c r="E18" s="15">
        <v>1858.3640691345299</v>
      </c>
      <c r="F18" s="15">
        <v>1886.91828510087</v>
      </c>
      <c r="H18" s="1">
        <v>0</v>
      </c>
      <c r="I18" s="1">
        <f t="shared" si="0"/>
        <v>1886.9182851008698</v>
      </c>
      <c r="K18" s="1">
        <f>'T1'!C19</f>
        <v>1884.7463752926351</v>
      </c>
      <c r="L18" s="1">
        <f t="shared" si="4"/>
        <v>0.98486727475598423</v>
      </c>
      <c r="M18" s="1">
        <f t="shared" si="2"/>
        <v>1856.2250262406769</v>
      </c>
    </row>
    <row r="19" spans="2:13" ht="14.4" x14ac:dyDescent="0.3">
      <c r="B19" s="1">
        <v>18</v>
      </c>
      <c r="C19" s="4">
        <v>2015</v>
      </c>
      <c r="D19" s="1">
        <v>6</v>
      </c>
      <c r="E19" s="15">
        <v>1953.1291139871601</v>
      </c>
      <c r="F19" s="15">
        <v>1901.2708309359</v>
      </c>
      <c r="H19" s="1">
        <v>0</v>
      </c>
      <c r="I19" s="1">
        <f t="shared" si="0"/>
        <v>1901.2708309359</v>
      </c>
      <c r="K19" s="1">
        <f>'T1'!C20</f>
        <v>1886.0169425304523</v>
      </c>
      <c r="L19" s="1">
        <f t="shared" si="4"/>
        <v>1.0272755896779462</v>
      </c>
      <c r="M19" s="1">
        <f t="shared" si="2"/>
        <v>1937.4591667805676</v>
      </c>
    </row>
    <row r="20" spans="2:13" ht="14.4" x14ac:dyDescent="0.3">
      <c r="B20" s="1">
        <v>19</v>
      </c>
      <c r="C20" s="4">
        <v>2015</v>
      </c>
      <c r="D20" s="1">
        <v>7</v>
      </c>
      <c r="E20" s="15">
        <v>1846.2225705737501</v>
      </c>
      <c r="F20" s="15">
        <v>1882.4236880849401</v>
      </c>
      <c r="H20" s="1">
        <v>0</v>
      </c>
      <c r="I20" s="1">
        <f t="shared" si="0"/>
        <v>1882.4236880849401</v>
      </c>
      <c r="K20" s="1">
        <f>'T1'!C21</f>
        <v>1894.9404672476392</v>
      </c>
      <c r="L20" s="1">
        <f t="shared" si="4"/>
        <v>0.9807688791103063</v>
      </c>
      <c r="M20" s="1">
        <f t="shared" si="2"/>
        <v>1858.4986380432272</v>
      </c>
    </row>
    <row r="21" spans="2:13" ht="15.75" customHeight="1" x14ac:dyDescent="0.3">
      <c r="B21" s="1">
        <v>20</v>
      </c>
      <c r="C21" s="4">
        <v>2015</v>
      </c>
      <c r="D21" s="1">
        <v>8</v>
      </c>
      <c r="E21" s="15">
        <v>1952.90158688621</v>
      </c>
      <c r="F21" s="15">
        <v>1919.2887053694201</v>
      </c>
      <c r="H21" s="1">
        <v>0</v>
      </c>
      <c r="I21" s="1">
        <f t="shared" si="0"/>
        <v>1919.2887053694201</v>
      </c>
      <c r="K21" s="1">
        <f>'T1'!C22</f>
        <v>1887.6181514374603</v>
      </c>
      <c r="L21" s="1">
        <f t="shared" si="4"/>
        <v>1.0175131971666111</v>
      </c>
      <c r="M21" s="1">
        <f t="shared" si="2"/>
        <v>1920.6763802988585</v>
      </c>
    </row>
    <row r="22" spans="2:13" ht="15.75" customHeight="1" x14ac:dyDescent="0.3">
      <c r="B22" s="1">
        <v>21</v>
      </c>
      <c r="C22" s="4">
        <v>2015</v>
      </c>
      <c r="D22" s="1">
        <v>9</v>
      </c>
      <c r="E22" s="15">
        <v>1989.7531266035501</v>
      </c>
      <c r="F22" s="15">
        <v>1908.6277496744201</v>
      </c>
      <c r="H22" s="1">
        <v>0</v>
      </c>
      <c r="I22" s="1">
        <f t="shared" si="0"/>
        <v>1908.6277496744201</v>
      </c>
      <c r="K22" s="1">
        <f>'T1'!C23</f>
        <v>1906.1454254876567</v>
      </c>
      <c r="L22" s="1">
        <f t="shared" si="4"/>
        <v>1.0425045569744897</v>
      </c>
      <c r="M22" s="1">
        <f t="shared" si="2"/>
        <v>1987.1652923269598</v>
      </c>
    </row>
    <row r="23" spans="2:13" ht="15.75" customHeight="1" x14ac:dyDescent="0.3">
      <c r="B23" s="1">
        <v>22</v>
      </c>
      <c r="C23" s="4">
        <v>2015</v>
      </c>
      <c r="D23" s="1">
        <v>10</v>
      </c>
      <c r="E23" s="15">
        <v>1993.6170002581</v>
      </c>
      <c r="F23" s="15">
        <v>1895.29532415162</v>
      </c>
      <c r="H23" s="1">
        <v>0</v>
      </c>
      <c r="I23" s="1">
        <f t="shared" si="0"/>
        <v>1895.2953241516198</v>
      </c>
      <c r="K23" s="1">
        <f>'T1'!C24</f>
        <v>1907.5975851369133</v>
      </c>
      <c r="L23" s="1">
        <f t="shared" si="4"/>
        <v>1.0518767048351607</v>
      </c>
      <c r="M23" s="1">
        <f t="shared" si="2"/>
        <v>2006.5574620053262</v>
      </c>
    </row>
    <row r="24" spans="2:13" ht="15.75" customHeight="1" x14ac:dyDescent="0.3">
      <c r="B24" s="1">
        <v>23</v>
      </c>
      <c r="C24" s="4">
        <v>2015</v>
      </c>
      <c r="D24" s="1">
        <v>11</v>
      </c>
      <c r="E24" s="15">
        <v>1856.40617596531</v>
      </c>
      <c r="F24" s="15">
        <v>1850.0446936237199</v>
      </c>
      <c r="H24" s="1">
        <v>0</v>
      </c>
      <c r="I24" s="1">
        <f t="shared" si="0"/>
        <v>1850.0446936237199</v>
      </c>
      <c r="K24" s="1">
        <f>'T1'!C25</f>
        <v>1900.4007624605165</v>
      </c>
      <c r="L24" s="1">
        <f t="shared" si="4"/>
        <v>1.003438556032465</v>
      </c>
      <c r="M24" s="1">
        <f t="shared" si="2"/>
        <v>1906.9353969663762</v>
      </c>
    </row>
    <row r="25" spans="2:13" ht="15.75" customHeight="1" x14ac:dyDescent="0.3">
      <c r="B25" s="1">
        <v>24</v>
      </c>
      <c r="C25" s="4">
        <v>2015</v>
      </c>
      <c r="D25" s="1">
        <v>12</v>
      </c>
      <c r="E25" s="15">
        <v>1812.7619606488599</v>
      </c>
      <c r="F25" s="15">
        <v>1844.0000250583701</v>
      </c>
      <c r="H25" s="1">
        <v>0</v>
      </c>
      <c r="I25" s="1">
        <f t="shared" si="0"/>
        <v>1844.0000250583701</v>
      </c>
      <c r="K25" s="1">
        <f>'T1'!C26</f>
        <v>1870.9424621909907</v>
      </c>
      <c r="L25" s="1">
        <f t="shared" si="4"/>
        <v>0.98305961822938692</v>
      </c>
      <c r="M25" s="1">
        <f t="shared" si="2"/>
        <v>1839.2479826106244</v>
      </c>
    </row>
    <row r="26" spans="2:13" ht="15.75" customHeight="1" x14ac:dyDescent="0.3">
      <c r="B26" s="1">
        <v>25</v>
      </c>
      <c r="C26" s="4">
        <v>2016</v>
      </c>
      <c r="D26" s="1">
        <v>1</v>
      </c>
      <c r="E26" s="15">
        <v>1814.1343705679201</v>
      </c>
      <c r="F26" s="15">
        <v>1868.1185324267601</v>
      </c>
      <c r="H26" s="1">
        <v>0</v>
      </c>
      <c r="I26" s="1">
        <f t="shared" si="0"/>
        <v>1868.1185324267603</v>
      </c>
      <c r="K26" s="1">
        <f>'T1'!C27</f>
        <v>1855.1811364684077</v>
      </c>
      <c r="L26" s="1">
        <f t="shared" si="4"/>
        <v>0.97110238942455507</v>
      </c>
      <c r="M26" s="1">
        <f t="shared" si="2"/>
        <v>1801.5708344398322</v>
      </c>
    </row>
    <row r="27" spans="2:13" ht="15.75" customHeight="1" x14ac:dyDescent="0.3">
      <c r="B27" s="1">
        <v>26</v>
      </c>
      <c r="C27" s="4">
        <v>2016</v>
      </c>
      <c r="D27" s="1">
        <v>2</v>
      </c>
      <c r="E27" s="15">
        <v>1776.6084422338799</v>
      </c>
      <c r="F27" s="15">
        <v>1863.42231249525</v>
      </c>
      <c r="H27" s="1">
        <v>0</v>
      </c>
      <c r="I27" s="1">
        <f t="shared" si="0"/>
        <v>1863.4223124952498</v>
      </c>
      <c r="K27" s="1">
        <f>'T1'!C28</f>
        <v>1862.7495131040441</v>
      </c>
      <c r="L27" s="1">
        <f t="shared" si="4"/>
        <v>0.95341159667390696</v>
      </c>
      <c r="M27" s="1">
        <f t="shared" si="2"/>
        <v>1775.9669874920694</v>
      </c>
    </row>
    <row r="28" spans="2:13" ht="15.75" customHeight="1" x14ac:dyDescent="0.3">
      <c r="B28" s="1">
        <v>27</v>
      </c>
      <c r="C28" s="4">
        <v>2016</v>
      </c>
      <c r="D28" s="1">
        <v>3</v>
      </c>
      <c r="E28" s="15">
        <v>1874.51672471559</v>
      </c>
      <c r="F28" s="15">
        <v>1886.9284933425599</v>
      </c>
      <c r="H28" s="1">
        <v>0</v>
      </c>
      <c r="I28" s="1">
        <f t="shared" si="0"/>
        <v>1886.9284933425599</v>
      </c>
      <c r="K28" s="1">
        <f>'T1'!C29</f>
        <v>1863.1431007478996</v>
      </c>
      <c r="L28" s="1">
        <f t="shared" si="4"/>
        <v>0.99342223689410458</v>
      </c>
      <c r="M28" s="1">
        <f t="shared" si="2"/>
        <v>1850.8877867987965</v>
      </c>
    </row>
    <row r="29" spans="2:13" ht="15.75" customHeight="1" x14ac:dyDescent="0.3">
      <c r="B29" s="1">
        <v>28</v>
      </c>
      <c r="C29" s="4">
        <v>2016</v>
      </c>
      <c r="D29" s="1">
        <v>4</v>
      </c>
      <c r="E29" s="15">
        <v>1875.1258290092801</v>
      </c>
      <c r="F29" s="15">
        <v>1892.61472420372</v>
      </c>
      <c r="H29" s="1">
        <v>0</v>
      </c>
      <c r="I29" s="1">
        <f t="shared" si="0"/>
        <v>1892.61472420372</v>
      </c>
      <c r="K29" s="1">
        <f>'T1'!C30</f>
        <v>1877.0575554157758</v>
      </c>
      <c r="L29" s="1">
        <f t="shared" si="4"/>
        <v>0.99075940022510678</v>
      </c>
      <c r="M29" s="1">
        <f t="shared" si="2"/>
        <v>1859.7124177917392</v>
      </c>
    </row>
    <row r="30" spans="2:13" ht="15.75" customHeight="1" x14ac:dyDescent="0.3">
      <c r="B30" s="1">
        <v>29</v>
      </c>
      <c r="C30" s="4">
        <v>2016</v>
      </c>
      <c r="D30" s="1">
        <v>5</v>
      </c>
      <c r="E30" s="15">
        <v>1903.55502483399</v>
      </c>
      <c r="F30" s="15">
        <v>1932.80361082728</v>
      </c>
      <c r="H30" s="1">
        <v>0</v>
      </c>
      <c r="I30" s="1">
        <f t="shared" si="0"/>
        <v>1932.8036108272797</v>
      </c>
      <c r="K30" s="1">
        <f>'T1'!C31</f>
        <v>1886.1584991567231</v>
      </c>
      <c r="L30" s="1">
        <f t="shared" si="4"/>
        <v>0.98486727475598423</v>
      </c>
      <c r="M30" s="1">
        <f t="shared" si="2"/>
        <v>1857.6157808223193</v>
      </c>
    </row>
    <row r="31" spans="2:13" ht="15.75" customHeight="1" x14ac:dyDescent="0.3">
      <c r="B31" s="1">
        <v>30</v>
      </c>
      <c r="C31" s="4">
        <v>2016</v>
      </c>
      <c r="D31" s="1">
        <v>6</v>
      </c>
      <c r="E31" s="15">
        <v>1948.6979449952801</v>
      </c>
      <c r="F31" s="15">
        <v>1896.9573156179099</v>
      </c>
      <c r="H31" s="1">
        <v>0</v>
      </c>
      <c r="I31" s="1">
        <f t="shared" si="0"/>
        <v>1896.9573156179099</v>
      </c>
      <c r="K31" s="1">
        <f>'T1'!C32</f>
        <v>1913.4458894839986</v>
      </c>
      <c r="L31" s="1">
        <f t="shared" si="4"/>
        <v>1.0272755896779462</v>
      </c>
      <c r="M31" s="1">
        <f t="shared" si="2"/>
        <v>1965.636254436517</v>
      </c>
    </row>
    <row r="32" spans="2:13" ht="15.75" customHeight="1" x14ac:dyDescent="0.3">
      <c r="B32" s="1">
        <v>31</v>
      </c>
      <c r="C32" s="4">
        <v>2016</v>
      </c>
      <c r="D32" s="1">
        <v>7</v>
      </c>
      <c r="E32" s="15">
        <v>1849.7648346563201</v>
      </c>
      <c r="F32" s="15">
        <v>1886.0354096209901</v>
      </c>
      <c r="H32" s="1">
        <v>0</v>
      </c>
      <c r="I32" s="1">
        <f t="shared" si="0"/>
        <v>1886.0354096209899</v>
      </c>
      <c r="K32" s="1">
        <f>'T1'!C33</f>
        <v>1903.8000737723366</v>
      </c>
      <c r="L32" s="1">
        <f t="shared" si="4"/>
        <v>0.9807688791103063</v>
      </c>
      <c r="M32" s="1">
        <f t="shared" si="2"/>
        <v>1867.1878644038131</v>
      </c>
    </row>
    <row r="33" spans="2:13" ht="15.75" customHeight="1" x14ac:dyDescent="0.3">
      <c r="B33" s="1">
        <v>32</v>
      </c>
      <c r="C33" s="4">
        <v>2016</v>
      </c>
      <c r="D33" s="1">
        <v>8</v>
      </c>
      <c r="E33" s="15">
        <v>1943.46383775344</v>
      </c>
      <c r="F33" s="15">
        <v>1910.0133965488101</v>
      </c>
      <c r="H33" s="1">
        <v>0</v>
      </c>
      <c r="I33" s="1">
        <f t="shared" si="0"/>
        <v>1910.0133965488101</v>
      </c>
      <c r="K33" s="1">
        <f>'T1'!C34</f>
        <v>1893.4077452437989</v>
      </c>
      <c r="L33" s="1">
        <f t="shared" si="4"/>
        <v>1.0175131971666111</v>
      </c>
      <c r="M33" s="1">
        <f t="shared" si="2"/>
        <v>1926.5673684030421</v>
      </c>
    </row>
    <row r="34" spans="2:13" ht="15.75" customHeight="1" x14ac:dyDescent="0.3">
      <c r="B34" s="1">
        <v>33</v>
      </c>
      <c r="C34" s="4">
        <v>2016</v>
      </c>
      <c r="D34" s="1">
        <v>9</v>
      </c>
      <c r="E34" s="15">
        <v>1990.72367050555</v>
      </c>
      <c r="F34" s="15">
        <v>1909.55872296898</v>
      </c>
      <c r="H34" s="1">
        <v>0</v>
      </c>
      <c r="I34" s="1">
        <f t="shared" si="0"/>
        <v>1909.5587229689797</v>
      </c>
      <c r="K34" s="1">
        <f>'T1'!C35</f>
        <v>1903.1220512572304</v>
      </c>
      <c r="L34" s="1">
        <f t="shared" si="4"/>
        <v>1.0425045569744897</v>
      </c>
      <c r="M34" s="1">
        <f t="shared" si="2"/>
        <v>1984.0134109143012</v>
      </c>
    </row>
    <row r="35" spans="2:13" ht="15.75" customHeight="1" x14ac:dyDescent="0.3">
      <c r="B35" s="1">
        <v>34</v>
      </c>
      <c r="C35" s="4">
        <v>2016</v>
      </c>
      <c r="D35" s="1">
        <v>10</v>
      </c>
      <c r="E35" s="15">
        <v>2003.6753949797601</v>
      </c>
      <c r="F35" s="15">
        <v>1904.85765657654</v>
      </c>
      <c r="H35" s="1">
        <v>0</v>
      </c>
      <c r="I35" s="1">
        <f t="shared" si="0"/>
        <v>1904.8576565765402</v>
      </c>
      <c r="K35" s="1">
        <f>'T1'!C36</f>
        <v>1906.8875042086038</v>
      </c>
      <c r="L35" s="1">
        <f t="shared" si="4"/>
        <v>1.0518767048351607</v>
      </c>
      <c r="M35" s="1">
        <f t="shared" si="2"/>
        <v>2005.8105444182897</v>
      </c>
    </row>
    <row r="36" spans="2:13" ht="15.75" customHeight="1" x14ac:dyDescent="0.3">
      <c r="B36" s="1">
        <v>35</v>
      </c>
      <c r="C36" s="4">
        <v>2016</v>
      </c>
      <c r="D36" s="1">
        <v>11</v>
      </c>
      <c r="E36" s="15">
        <v>1889.3368166109101</v>
      </c>
      <c r="F36" s="15">
        <v>1882.8624884429701</v>
      </c>
      <c r="H36" s="1">
        <v>0</v>
      </c>
      <c r="I36" s="1">
        <f t="shared" si="0"/>
        <v>1882.8624884429701</v>
      </c>
      <c r="K36" s="1">
        <f>'T1'!C37</f>
        <v>1905.7000433438466</v>
      </c>
      <c r="L36" s="1">
        <f t="shared" si="4"/>
        <v>1.003438556032465</v>
      </c>
      <c r="M36" s="1">
        <f t="shared" si="2"/>
        <v>1912.2528997239554</v>
      </c>
    </row>
    <row r="37" spans="2:13" ht="15.75" customHeight="1" x14ac:dyDescent="0.3">
      <c r="B37" s="1">
        <v>36</v>
      </c>
      <c r="C37" s="4">
        <v>2016</v>
      </c>
      <c r="D37" s="1">
        <v>12</v>
      </c>
      <c r="E37" s="15">
        <v>1881.7349440805101</v>
      </c>
      <c r="F37" s="15">
        <v>1914.16157187878</v>
      </c>
      <c r="H37" s="1">
        <v>0</v>
      </c>
      <c r="I37" s="1">
        <f t="shared" si="0"/>
        <v>1914.16157187878</v>
      </c>
      <c r="K37" s="1">
        <f>'T1'!C38</f>
        <v>1892.3400737268339</v>
      </c>
      <c r="L37" s="1">
        <f t="shared" si="4"/>
        <v>0.98305961822938692</v>
      </c>
      <c r="M37" s="1">
        <f t="shared" si="2"/>
        <v>1860.2831104380712</v>
      </c>
    </row>
    <row r="38" spans="2:13" ht="15.75" customHeight="1" x14ac:dyDescent="0.3">
      <c r="B38" s="1">
        <v>37</v>
      </c>
      <c r="C38" s="4">
        <v>2017</v>
      </c>
      <c r="D38" s="1">
        <v>1</v>
      </c>
      <c r="E38" s="15">
        <v>1829.42552414184</v>
      </c>
      <c r="F38" s="15">
        <v>1883.8647129947799</v>
      </c>
      <c r="H38" s="1">
        <v>0</v>
      </c>
      <c r="I38" s="1">
        <f t="shared" si="0"/>
        <v>1883.8647129947799</v>
      </c>
      <c r="K38" s="1">
        <f>'T1'!C39</f>
        <v>1905.1056501457224</v>
      </c>
      <c r="L38" s="1">
        <f t="shared" si="4"/>
        <v>0.97110238942455507</v>
      </c>
      <c r="M38" s="1">
        <f t="shared" si="2"/>
        <v>1850.0526489627314</v>
      </c>
    </row>
    <row r="39" spans="2:13" ht="15.75" customHeight="1" x14ac:dyDescent="0.3">
      <c r="B39" s="1">
        <v>38</v>
      </c>
      <c r="C39" s="4">
        <v>2017</v>
      </c>
      <c r="D39" s="1">
        <v>2</v>
      </c>
      <c r="E39" s="15">
        <v>1827.98780615947</v>
      </c>
      <c r="F39" s="15">
        <v>1917.3123261103899</v>
      </c>
      <c r="H39" s="1">
        <v>0</v>
      </c>
      <c r="I39" s="1">
        <f t="shared" si="0"/>
        <v>1917.3123261103899</v>
      </c>
      <c r="K39" s="1">
        <f>'T1'!C40</f>
        <v>1892.679701912421</v>
      </c>
      <c r="L39" s="1">
        <f t="shared" si="4"/>
        <v>0.95341159667390696</v>
      </c>
      <c r="M39" s="1">
        <f t="shared" si="2"/>
        <v>1804.5027765926156</v>
      </c>
    </row>
    <row r="40" spans="2:13" ht="15.75" customHeight="1" x14ac:dyDescent="0.3">
      <c r="B40" s="1">
        <v>39</v>
      </c>
      <c r="C40" s="4">
        <v>2017</v>
      </c>
      <c r="D40" s="1">
        <v>3</v>
      </c>
      <c r="E40" s="15">
        <v>1885.41416393635</v>
      </c>
      <c r="F40" s="15">
        <v>1897.8980879580699</v>
      </c>
      <c r="H40" s="1">
        <v>0</v>
      </c>
      <c r="I40" s="1">
        <f t="shared" si="0"/>
        <v>1897.8980879580699</v>
      </c>
      <c r="K40" s="1">
        <f>'T1'!C41</f>
        <v>1907.0897870682329</v>
      </c>
      <c r="L40" s="1">
        <f t="shared" si="4"/>
        <v>0.99342223689410458</v>
      </c>
      <c r="M40" s="1">
        <f t="shared" si="2"/>
        <v>1894.5454022272256</v>
      </c>
    </row>
    <row r="41" spans="2:13" ht="15.75" customHeight="1" x14ac:dyDescent="0.3">
      <c r="B41" s="1">
        <v>40</v>
      </c>
      <c r="C41" s="4">
        <v>2017</v>
      </c>
      <c r="D41" s="1">
        <v>4</v>
      </c>
      <c r="E41" s="15">
        <v>1885.4627303053801</v>
      </c>
      <c r="F41" s="15">
        <v>1903.04803555433</v>
      </c>
      <c r="H41" s="1">
        <v>0</v>
      </c>
      <c r="I41" s="1">
        <f t="shared" si="0"/>
        <v>1903.04803555433</v>
      </c>
      <c r="K41" s="1">
        <f>'T1'!C42</f>
        <v>1901.7126430887877</v>
      </c>
      <c r="L41" s="1">
        <f t="shared" si="4"/>
        <v>0.99075940022510678</v>
      </c>
      <c r="M41" s="1">
        <f t="shared" si="2"/>
        <v>1884.1396776671497</v>
      </c>
    </row>
    <row r="42" spans="2:13" ht="15.75" customHeight="1" x14ac:dyDescent="0.3">
      <c r="B42" s="1">
        <v>41</v>
      </c>
      <c r="C42" s="4">
        <v>2017</v>
      </c>
      <c r="D42" s="1">
        <v>5</v>
      </c>
      <c r="E42" s="15">
        <v>1879.3834170528</v>
      </c>
      <c r="F42" s="15">
        <v>1908.2606004128199</v>
      </c>
      <c r="H42" s="1">
        <v>0</v>
      </c>
      <c r="I42" s="1">
        <f t="shared" si="0"/>
        <v>1908.2606004128199</v>
      </c>
      <c r="K42" s="1">
        <f>'T1'!C43</f>
        <v>1902.4938476811299</v>
      </c>
      <c r="L42" s="1">
        <f t="shared" si="4"/>
        <v>0.98486727475598423</v>
      </c>
      <c r="M42" s="1">
        <f t="shared" si="2"/>
        <v>1873.703931005741</v>
      </c>
    </row>
    <row r="43" spans="2:13" ht="15.75" customHeight="1" x14ac:dyDescent="0.3">
      <c r="B43" s="1">
        <v>42</v>
      </c>
      <c r="C43" s="4">
        <v>2017</v>
      </c>
      <c r="D43" s="1">
        <v>6</v>
      </c>
      <c r="E43" s="15">
        <v>1983.9741570804299</v>
      </c>
      <c r="F43" s="15">
        <v>1931.2968954148</v>
      </c>
      <c r="H43" s="1">
        <v>0</v>
      </c>
      <c r="I43" s="1">
        <f t="shared" si="0"/>
        <v>1931.2968954148</v>
      </c>
      <c r="K43" s="1">
        <f>'T1'!C44</f>
        <v>1905.8673980291685</v>
      </c>
      <c r="L43" s="1">
        <f t="shared" si="4"/>
        <v>1.0272755896779462</v>
      </c>
      <c r="M43" s="1">
        <f t="shared" si="2"/>
        <v>1957.851055158387</v>
      </c>
    </row>
    <row r="44" spans="2:13" ht="15.75" customHeight="1" x14ac:dyDescent="0.3">
      <c r="B44" s="1">
        <v>43</v>
      </c>
      <c r="C44" s="4">
        <v>2017</v>
      </c>
      <c r="D44" s="1">
        <v>7</v>
      </c>
      <c r="E44" s="15">
        <v>1916.1115924811299</v>
      </c>
      <c r="F44" s="15">
        <v>1953.68310852126</v>
      </c>
      <c r="H44" s="1">
        <v>0</v>
      </c>
      <c r="I44" s="1">
        <f t="shared" si="0"/>
        <v>1953.68310852126</v>
      </c>
      <c r="K44" s="1">
        <f>'T1'!C45</f>
        <v>1920.743653999763</v>
      </c>
      <c r="L44" s="1">
        <f t="shared" si="4"/>
        <v>0.9807688791103063</v>
      </c>
      <c r="M44" s="1">
        <f t="shared" si="2"/>
        <v>1883.8056005915814</v>
      </c>
    </row>
    <row r="45" spans="2:13" ht="15.75" customHeight="1" x14ac:dyDescent="0.3">
      <c r="B45" s="1">
        <v>44</v>
      </c>
      <c r="C45" s="4">
        <v>2017</v>
      </c>
      <c r="D45" s="1">
        <v>8</v>
      </c>
      <c r="E45" s="15">
        <v>1964.8387051895099</v>
      </c>
      <c r="F45" s="15">
        <v>1931.02036480788</v>
      </c>
      <c r="H45" s="1">
        <v>0</v>
      </c>
      <c r="I45" s="1">
        <f t="shared" si="0"/>
        <v>1931.02036480788</v>
      </c>
      <c r="K45" s="1">
        <f>'T1'!C46</f>
        <v>1940.0132348948389</v>
      </c>
      <c r="L45" s="1">
        <f t="shared" si="4"/>
        <v>1.0175131971666111</v>
      </c>
      <c r="M45" s="1">
        <f t="shared" si="2"/>
        <v>1973.9890691833873</v>
      </c>
    </row>
    <row r="46" spans="2:13" ht="15.75" customHeight="1" x14ac:dyDescent="0.3">
      <c r="B46" s="1">
        <v>45</v>
      </c>
      <c r="C46" s="4">
        <v>2017</v>
      </c>
      <c r="D46" s="1">
        <v>9</v>
      </c>
      <c r="E46" s="15">
        <v>2013.62592800428</v>
      </c>
      <c r="F46" s="15">
        <v>1931.5272192652401</v>
      </c>
      <c r="H46" s="1">
        <v>0</v>
      </c>
      <c r="I46" s="1">
        <f t="shared" si="0"/>
        <v>1931.5272192652401</v>
      </c>
      <c r="K46" s="1">
        <f>'T1'!C47</f>
        <v>1934.752405893968</v>
      </c>
      <c r="L46" s="1">
        <f t="shared" si="4"/>
        <v>1.0425045569744897</v>
      </c>
      <c r="M46" s="1">
        <f t="shared" si="2"/>
        <v>2016.9881997618193</v>
      </c>
    </row>
    <row r="47" spans="2:13" ht="15.75" customHeight="1" x14ac:dyDescent="0.3">
      <c r="B47" s="1">
        <v>46</v>
      </c>
      <c r="C47" s="4">
        <v>2017</v>
      </c>
      <c r="D47" s="1">
        <v>10</v>
      </c>
      <c r="E47" s="15">
        <v>2061.49645859353</v>
      </c>
      <c r="F47" s="15">
        <v>1959.8270872598</v>
      </c>
      <c r="H47" s="1">
        <v>0</v>
      </c>
      <c r="I47" s="1">
        <f t="shared" si="0"/>
        <v>1959.8270872598</v>
      </c>
      <c r="K47" s="1">
        <f>'T1'!C48</f>
        <v>1932.8656717161621</v>
      </c>
      <c r="L47" s="1">
        <f t="shared" si="4"/>
        <v>1.0518767048351607</v>
      </c>
      <c r="M47" s="1">
        <f t="shared" si="2"/>
        <v>2033.136373653796</v>
      </c>
    </row>
    <row r="48" spans="2:13" ht="15.75" customHeight="1" x14ac:dyDescent="0.3">
      <c r="B48" s="1">
        <v>47</v>
      </c>
      <c r="C48" s="4">
        <v>2017</v>
      </c>
      <c r="D48" s="1">
        <v>11</v>
      </c>
      <c r="E48" s="15">
        <v>2012.5503608948</v>
      </c>
      <c r="F48" s="15">
        <v>2005.6538078946301</v>
      </c>
      <c r="H48" s="1">
        <v>0</v>
      </c>
      <c r="I48" s="1">
        <f t="shared" si="0"/>
        <v>2005.6538078946301</v>
      </c>
      <c r="K48" s="1">
        <f>'T1'!C49</f>
        <v>1948.6380998091902</v>
      </c>
      <c r="L48" s="1">
        <f t="shared" si="4"/>
        <v>1.003438556032465</v>
      </c>
      <c r="M48" s="1">
        <f t="shared" si="2"/>
        <v>1955.3386011023802</v>
      </c>
    </row>
    <row r="49" spans="2:13" ht="15.75" customHeight="1" x14ac:dyDescent="0.3">
      <c r="B49" s="1">
        <v>48</v>
      </c>
      <c r="C49" s="4">
        <v>2017</v>
      </c>
      <c r="D49" s="1">
        <v>12</v>
      </c>
      <c r="E49" s="15">
        <v>1961.7724573912301</v>
      </c>
      <c r="F49" s="15">
        <v>1995.5783159160101</v>
      </c>
      <c r="H49" s="1">
        <v>0</v>
      </c>
      <c r="I49" s="1">
        <f t="shared" si="0"/>
        <v>1995.5783159160103</v>
      </c>
      <c r="K49" s="1">
        <f>'T1'!C50</f>
        <v>1981.9922890391724</v>
      </c>
      <c r="L49" s="1">
        <f t="shared" si="4"/>
        <v>0.98305961822938692</v>
      </c>
      <c r="M49" s="1">
        <f t="shared" si="2"/>
        <v>1948.4165829964375</v>
      </c>
    </row>
    <row r="50" spans="2:13" ht="15.75" customHeight="1" x14ac:dyDescent="0.3">
      <c r="B50" s="1">
        <v>49</v>
      </c>
      <c r="C50" s="4">
        <v>2018</v>
      </c>
      <c r="D50" s="1">
        <v>1</v>
      </c>
      <c r="E50" s="15">
        <v>1937.69096887468</v>
      </c>
      <c r="F50" s="15">
        <v>1995.3518701801299</v>
      </c>
      <c r="H50" s="1">
        <v>0</v>
      </c>
      <c r="I50" s="1">
        <f t="shared" si="0"/>
        <v>1995.3518701801299</v>
      </c>
      <c r="K50" s="1">
        <f>'T1'!C51</f>
        <v>1989.9401147621227</v>
      </c>
      <c r="L50" s="1">
        <f t="shared" si="4"/>
        <v>0.97110238942455507</v>
      </c>
      <c r="M50" s="1">
        <f t="shared" si="2"/>
        <v>1932.4356002572706</v>
      </c>
    </row>
    <row r="51" spans="2:13" ht="15.75" customHeight="1" x14ac:dyDescent="0.3">
      <c r="B51" s="1">
        <v>50</v>
      </c>
      <c r="C51" s="4">
        <v>2018</v>
      </c>
      <c r="D51" s="1">
        <v>2</v>
      </c>
      <c r="E51" s="15">
        <v>1912.26851578744</v>
      </c>
      <c r="F51" s="15">
        <v>2005.71140781025</v>
      </c>
      <c r="H51" s="1">
        <v>0</v>
      </c>
      <c r="I51" s="1">
        <f t="shared" si="0"/>
        <v>2005.71140781025</v>
      </c>
      <c r="K51" s="1">
        <f>'T1'!C52</f>
        <v>1993.1059916816569</v>
      </c>
      <c r="L51" s="1">
        <f t="shared" si="4"/>
        <v>0.95341159667390696</v>
      </c>
      <c r="M51" s="1">
        <f t="shared" si="2"/>
        <v>1900.2503658695391</v>
      </c>
    </row>
    <row r="52" spans="2:13" ht="15.75" customHeight="1" x14ac:dyDescent="0.3">
      <c r="B52" s="1">
        <v>51</v>
      </c>
      <c r="C52" s="4">
        <v>2018</v>
      </c>
      <c r="D52" s="1">
        <v>3</v>
      </c>
      <c r="E52" s="15">
        <v>2010.16769458766</v>
      </c>
      <c r="F52" s="15">
        <v>2023.4776512275</v>
      </c>
      <c r="H52" s="1">
        <v>0</v>
      </c>
      <c r="I52" s="1">
        <f t="shared" si="0"/>
        <v>2023.4776512275</v>
      </c>
      <c r="K52" s="1">
        <f>'T1'!C53</f>
        <v>2000.4801601168838</v>
      </c>
      <c r="L52" s="1">
        <f t="shared" si="4"/>
        <v>0.99342223689410458</v>
      </c>
      <c r="M52" s="1">
        <f t="shared" si="2"/>
        <v>1987.3214755255913</v>
      </c>
    </row>
    <row r="53" spans="2:13" ht="15.75" customHeight="1" x14ac:dyDescent="0.3">
      <c r="B53" s="1">
        <v>52</v>
      </c>
      <c r="C53" s="4">
        <v>2018</v>
      </c>
      <c r="D53" s="1">
        <v>4</v>
      </c>
      <c r="E53" s="15">
        <v>1965.79773410093</v>
      </c>
      <c r="F53" s="15">
        <v>1984.13230664709</v>
      </c>
      <c r="H53" s="1">
        <v>0</v>
      </c>
      <c r="I53" s="1">
        <f t="shared" si="0"/>
        <v>1984.13230664709</v>
      </c>
      <c r="K53" s="1">
        <f>'T1'!C54</f>
        <v>2013.9336924165941</v>
      </c>
      <c r="L53" s="1">
        <f t="shared" si="4"/>
        <v>0.99075940022510678</v>
      </c>
      <c r="M53" s="1">
        <f t="shared" si="2"/>
        <v>1995.3237371917994</v>
      </c>
    </row>
    <row r="54" spans="2:13" ht="15.75" customHeight="1" x14ac:dyDescent="0.3">
      <c r="B54" s="1">
        <v>53</v>
      </c>
      <c r="C54" s="4">
        <v>2018</v>
      </c>
      <c r="D54" s="1">
        <v>5</v>
      </c>
      <c r="E54" s="15">
        <v>1995.22025762666</v>
      </c>
      <c r="F54" s="15">
        <v>2025.8773022192299</v>
      </c>
      <c r="H54" s="1">
        <v>0</v>
      </c>
      <c r="I54" s="1">
        <f t="shared" si="0"/>
        <v>2025.8773022192302</v>
      </c>
      <c r="K54" s="1">
        <f>'T1'!C55</f>
        <v>1996.4998817414344</v>
      </c>
      <c r="L54" s="1">
        <f t="shared" si="4"/>
        <v>0.98486727475598423</v>
      </c>
      <c r="M54" s="1">
        <f t="shared" si="2"/>
        <v>1966.2873975813313</v>
      </c>
    </row>
    <row r="55" spans="2:13" ht="15.75" customHeight="1" x14ac:dyDescent="0.3">
      <c r="B55" s="1">
        <v>54</v>
      </c>
      <c r="C55" s="4">
        <v>2018</v>
      </c>
      <c r="D55" s="1">
        <v>6</v>
      </c>
      <c r="E55" s="15">
        <v>2080.98388015513</v>
      </c>
      <c r="F55" s="15">
        <v>2025.73087598385</v>
      </c>
      <c r="H55" s="1">
        <v>0</v>
      </c>
      <c r="I55" s="1">
        <f t="shared" si="0"/>
        <v>2025.7308759838497</v>
      </c>
      <c r="K55" s="1">
        <f>'T1'!C56</f>
        <v>2013.6856727209449</v>
      </c>
      <c r="L55" s="1">
        <f t="shared" si="4"/>
        <v>1.0272755896779462</v>
      </c>
      <c r="M55" s="1">
        <f t="shared" si="2"/>
        <v>2068.6101368704403</v>
      </c>
    </row>
    <row r="56" spans="2:13" ht="15.75" customHeight="1" x14ac:dyDescent="0.3">
      <c r="B56" s="1">
        <v>55</v>
      </c>
      <c r="C56" s="4">
        <v>2018</v>
      </c>
      <c r="D56" s="1">
        <v>7</v>
      </c>
      <c r="E56" s="15">
        <v>2005.9280310195099</v>
      </c>
      <c r="F56" s="15">
        <v>2045.26068653317</v>
      </c>
      <c r="H56" s="1">
        <v>0</v>
      </c>
      <c r="I56" s="1">
        <f t="shared" si="0"/>
        <v>2045.26068653317</v>
      </c>
      <c r="K56" s="1">
        <f>'T1'!C57</f>
        <v>2020.7321166297443</v>
      </c>
      <c r="L56" s="1">
        <f t="shared" si="4"/>
        <v>0.9807688791103063</v>
      </c>
      <c r="M56" s="1">
        <f t="shared" si="2"/>
        <v>1981.8711730091511</v>
      </c>
    </row>
    <row r="57" spans="2:13" ht="15.75" customHeight="1" x14ac:dyDescent="0.3">
      <c r="B57" s="1">
        <v>56</v>
      </c>
      <c r="C57" s="4">
        <v>2018</v>
      </c>
      <c r="D57" s="1">
        <v>8</v>
      </c>
      <c r="E57" s="15">
        <v>2069.60221194114</v>
      </c>
      <c r="F57" s="15">
        <v>2033.9807067900399</v>
      </c>
      <c r="H57" s="1">
        <v>0</v>
      </c>
      <c r="I57" s="1">
        <f t="shared" si="0"/>
        <v>2033.9807067900399</v>
      </c>
      <c r="K57" s="1">
        <f>'T1'!C58</f>
        <v>2035.0813300232483</v>
      </c>
      <c r="L57" s="1">
        <f t="shared" si="4"/>
        <v>1.0175131971666111</v>
      </c>
      <c r="M57" s="1">
        <f t="shared" si="2"/>
        <v>2070.7221106060347</v>
      </c>
    </row>
    <row r="58" spans="2:13" ht="15.75" customHeight="1" x14ac:dyDescent="0.3">
      <c r="B58" s="1">
        <v>57</v>
      </c>
      <c r="C58" s="4">
        <v>2018</v>
      </c>
      <c r="D58" s="1">
        <v>9</v>
      </c>
      <c r="E58" s="15">
        <v>2188.7851233780102</v>
      </c>
      <c r="F58" s="15">
        <v>2099.5448976551302</v>
      </c>
      <c r="H58" s="1">
        <v>0</v>
      </c>
      <c r="I58" s="1">
        <f t="shared" si="0"/>
        <v>2099.5448976551302</v>
      </c>
      <c r="K58" s="1">
        <f>'T1'!C59</f>
        <v>2034.4374654318215</v>
      </c>
      <c r="L58" s="1">
        <f t="shared" si="4"/>
        <v>1.0425045569744897</v>
      </c>
      <c r="M58" s="1">
        <f t="shared" si="2"/>
        <v>2120.9103285923047</v>
      </c>
    </row>
    <row r="59" spans="2:13" ht="15.75" customHeight="1" x14ac:dyDescent="0.3">
      <c r="B59" s="1">
        <v>58</v>
      </c>
      <c r="C59" s="4">
        <v>2018</v>
      </c>
      <c r="D59" s="1">
        <v>10</v>
      </c>
      <c r="E59" s="15">
        <v>2173.4344060889698</v>
      </c>
      <c r="F59" s="15">
        <v>2066.2444525088699</v>
      </c>
      <c r="H59" s="1">
        <v>0</v>
      </c>
      <c r="I59" s="1">
        <f t="shared" si="0"/>
        <v>2066.2444525088699</v>
      </c>
      <c r="K59" s="1">
        <f>'T1'!C60</f>
        <v>2072.5253132824569</v>
      </c>
      <c r="L59" s="1">
        <f t="shared" si="4"/>
        <v>1.0518767048351607</v>
      </c>
      <c r="M59" s="1">
        <f t="shared" si="2"/>
        <v>2180.0410972230097</v>
      </c>
    </row>
    <row r="60" spans="2:13" ht="15.75" customHeight="1" x14ac:dyDescent="0.3">
      <c r="B60" s="1">
        <v>59</v>
      </c>
      <c r="C60" s="4">
        <v>2018</v>
      </c>
      <c r="D60" s="1">
        <v>11</v>
      </c>
      <c r="E60" s="15">
        <v>2094.6320537598599</v>
      </c>
      <c r="F60" s="15">
        <v>2087.4542254404801</v>
      </c>
      <c r="H60" s="1">
        <v>0</v>
      </c>
      <c r="I60" s="1">
        <f t="shared" si="0"/>
        <v>2087.4542254404801</v>
      </c>
      <c r="K60" s="1">
        <f>'T1'!C61</f>
        <v>2068.8510097299086</v>
      </c>
      <c r="L60" s="1">
        <f t="shared" si="4"/>
        <v>1.003438556032465</v>
      </c>
      <c r="M60" s="1">
        <f t="shared" si="2"/>
        <v>2075.9648698496867</v>
      </c>
    </row>
    <row r="61" spans="2:13" ht="15.75" customHeight="1" x14ac:dyDescent="0.3">
      <c r="B61" s="1">
        <v>60</v>
      </c>
      <c r="C61" s="4">
        <v>2018</v>
      </c>
      <c r="D61" s="1">
        <v>12</v>
      </c>
      <c r="E61" s="15">
        <v>2064.4244733813398</v>
      </c>
      <c r="F61" s="15">
        <v>2099.9992626079302</v>
      </c>
      <c r="H61" s="1">
        <v>0</v>
      </c>
      <c r="I61" s="1">
        <f t="shared" si="0"/>
        <v>2099.9992626079302</v>
      </c>
      <c r="K61" s="1">
        <f>'T1'!C62</f>
        <v>2079.7338909205928</v>
      </c>
      <c r="L61" s="1">
        <f t="shared" si="4"/>
        <v>0.98305961822938692</v>
      </c>
      <c r="M61" s="1">
        <f t="shared" si="2"/>
        <v>2044.5024048271155</v>
      </c>
    </row>
    <row r="62" spans="2:13" ht="15.75" customHeight="1" x14ac:dyDescent="0.3">
      <c r="B62" s="1">
        <v>61</v>
      </c>
      <c r="C62" s="4">
        <v>2019</v>
      </c>
      <c r="D62" s="1">
        <v>1</v>
      </c>
      <c r="E62" s="15">
        <v>2098.7765078397601</v>
      </c>
      <c r="F62" s="15">
        <v>2161.23091725006</v>
      </c>
      <c r="H62" s="1">
        <v>0</v>
      </c>
      <c r="I62" s="1">
        <f t="shared" si="0"/>
        <v>2161.23091725006</v>
      </c>
      <c r="K62" s="1">
        <f>'T1'!C63</f>
        <v>2091.5891333576851</v>
      </c>
      <c r="L62" s="1">
        <f t="shared" si="4"/>
        <v>0.97110238942455507</v>
      </c>
      <c r="M62" s="1">
        <f t="shared" si="2"/>
        <v>2031.1472050980824</v>
      </c>
    </row>
    <row r="63" spans="2:13" ht="15.75" customHeight="1" x14ac:dyDescent="0.3">
      <c r="B63" s="1">
        <v>62</v>
      </c>
      <c r="C63" s="4">
        <v>2019</v>
      </c>
      <c r="D63" s="1">
        <v>2</v>
      </c>
      <c r="E63" s="15">
        <v>2002.1041313938999</v>
      </c>
      <c r="F63" s="15">
        <v>2099.9368356526002</v>
      </c>
      <c r="H63" s="1">
        <v>0</v>
      </c>
      <c r="I63" s="1">
        <f t="shared" si="0"/>
        <v>2099.9368356526002</v>
      </c>
      <c r="K63" s="1">
        <f>'T1'!C64</f>
        <v>2132.3295769347242</v>
      </c>
      <c r="L63" s="1">
        <f t="shared" si="4"/>
        <v>0.95341159667390696</v>
      </c>
      <c r="M63" s="1">
        <f t="shared" si="2"/>
        <v>2032.987746580332</v>
      </c>
    </row>
    <row r="64" spans="2:13" ht="15.75" customHeight="1" x14ac:dyDescent="0.3">
      <c r="B64" s="1">
        <v>63</v>
      </c>
      <c r="C64" s="4">
        <v>2019</v>
      </c>
      <c r="D64" s="1">
        <v>3</v>
      </c>
      <c r="E64" s="15">
        <v>2120.0819032596501</v>
      </c>
      <c r="F64" s="15">
        <v>2134.1196366692998</v>
      </c>
      <c r="H64" s="1">
        <v>0</v>
      </c>
      <c r="I64" s="1">
        <f t="shared" si="0"/>
        <v>2134.1196366692998</v>
      </c>
      <c r="K64" s="1">
        <f>'T1'!C65</f>
        <v>2113.3798232846816</v>
      </c>
      <c r="L64" s="1">
        <f t="shared" si="4"/>
        <v>0.99342223689410458</v>
      </c>
      <c r="M64" s="1">
        <f t="shared" si="2"/>
        <v>2099.4785114543361</v>
      </c>
    </row>
    <row r="65" spans="1:13" ht="15.75" customHeight="1" x14ac:dyDescent="0.3">
      <c r="B65" s="1">
        <v>64</v>
      </c>
      <c r="C65" s="4">
        <v>2019</v>
      </c>
      <c r="D65" s="1">
        <v>4</v>
      </c>
      <c r="E65" s="15">
        <v>2097.5848496745898</v>
      </c>
      <c r="F65" s="15">
        <v>2117.1485722951502</v>
      </c>
      <c r="H65" s="1">
        <v>0</v>
      </c>
      <c r="I65" s="1">
        <f t="shared" si="0"/>
        <v>2117.1485722951502</v>
      </c>
      <c r="K65" s="1">
        <f>'T1'!C66</f>
        <v>2125.5126141146829</v>
      </c>
      <c r="L65" s="1">
        <f t="shared" si="4"/>
        <v>0.99075940022510678</v>
      </c>
      <c r="M65" s="1">
        <f t="shared" si="2"/>
        <v>2105.8716027311621</v>
      </c>
    </row>
    <row r="66" spans="1:13" ht="15.75" customHeight="1" x14ac:dyDescent="0.3">
      <c r="B66" s="1">
        <v>65</v>
      </c>
      <c r="C66" s="4">
        <v>2019</v>
      </c>
      <c r="D66" s="1">
        <v>5</v>
      </c>
      <c r="E66" s="15">
        <v>2082.3069347750502</v>
      </c>
      <c r="F66" s="15">
        <v>2114.3020873456999</v>
      </c>
      <c r="H66" s="1">
        <v>0</v>
      </c>
      <c r="I66" s="1">
        <f t="shared" si="0"/>
        <v>2114.3020873456999</v>
      </c>
      <c r="K66" s="1">
        <f>'T1'!C67</f>
        <v>2120.6196496502562</v>
      </c>
      <c r="L66" s="1">
        <f t="shared" si="4"/>
        <v>0.98486727475598423</v>
      </c>
      <c r="M66" s="1">
        <f t="shared" si="2"/>
        <v>2088.5288951450379</v>
      </c>
    </row>
    <row r="67" spans="1:13" ht="15.75" customHeight="1" x14ac:dyDescent="0.3">
      <c r="B67" s="1">
        <v>66</v>
      </c>
      <c r="C67" s="4">
        <v>2019</v>
      </c>
      <c r="D67" s="1">
        <v>6</v>
      </c>
      <c r="E67" s="15">
        <v>2164.7920329445301</v>
      </c>
      <c r="F67" s="15">
        <v>2107.3138062427802</v>
      </c>
      <c r="H67" s="1">
        <v>0</v>
      </c>
      <c r="I67" s="1">
        <f t="shared" si="0"/>
        <v>2107.3138062427802</v>
      </c>
      <c r="K67" s="1">
        <f>'T1'!C68</f>
        <v>2116.9238757020908</v>
      </c>
      <c r="L67" s="1">
        <f t="shared" si="4"/>
        <v>1.0272755896779462</v>
      </c>
      <c r="M67" s="1">
        <f t="shared" si="2"/>
        <v>2174.6642227151883</v>
      </c>
    </row>
    <row r="68" spans="1:13" ht="15.75" customHeight="1" x14ac:dyDescent="0.3">
      <c r="B68" s="1">
        <v>67</v>
      </c>
      <c r="C68" s="4">
        <v>2019</v>
      </c>
      <c r="D68" s="1">
        <v>7</v>
      </c>
      <c r="E68" s="15">
        <v>2105.29478451658</v>
      </c>
      <c r="F68" s="15">
        <v>2146.57584407285</v>
      </c>
      <c r="H68" s="1">
        <v>0</v>
      </c>
      <c r="I68" s="1">
        <f t="shared" si="0"/>
        <v>2146.57584407285</v>
      </c>
      <c r="K68" s="1">
        <f>'T1'!C69</f>
        <v>2111.3019850683941</v>
      </c>
      <c r="L68" s="1">
        <f t="shared" si="4"/>
        <v>0.9807688791103063</v>
      </c>
      <c r="M68" s="1">
        <f t="shared" si="2"/>
        <v>2070.6992813588936</v>
      </c>
    </row>
    <row r="69" spans="1:13" ht="15.75" customHeight="1" x14ac:dyDescent="0.3">
      <c r="B69" s="1">
        <v>68</v>
      </c>
      <c r="C69" s="4">
        <v>2019</v>
      </c>
      <c r="D69" s="1">
        <v>8</v>
      </c>
      <c r="E69" s="15">
        <v>2174.1450141406099</v>
      </c>
      <c r="F69" s="15">
        <v>2136.72414293473</v>
      </c>
      <c r="H69" s="1">
        <v>0</v>
      </c>
      <c r="I69" s="1">
        <f t="shared" si="0"/>
        <v>2136.72414293473</v>
      </c>
      <c r="K69" s="1">
        <f>'T1'!C70</f>
        <v>2131.9371925860009</v>
      </c>
      <c r="L69" s="1">
        <f t="shared" si="4"/>
        <v>1.0175131971666111</v>
      </c>
      <c r="M69" s="1">
        <f t="shared" si="2"/>
        <v>2169.274228986591</v>
      </c>
    </row>
    <row r="70" spans="1:13" ht="15.75" customHeight="1" x14ac:dyDescent="0.3">
      <c r="B70" s="1">
        <v>69</v>
      </c>
      <c r="C70" s="4">
        <v>2019</v>
      </c>
      <c r="D70" s="1">
        <v>9</v>
      </c>
      <c r="E70" s="15">
        <v>2149.3502808486401</v>
      </c>
      <c r="F70" s="15">
        <v>2061.71787592602</v>
      </c>
      <c r="H70" s="1">
        <v>0</v>
      </c>
      <c r="I70" s="1">
        <f t="shared" si="0"/>
        <v>2061.71787592602</v>
      </c>
      <c r="K70" s="1">
        <f>'T1'!C71</f>
        <v>2134.7375585400073</v>
      </c>
      <c r="L70" s="1">
        <f t="shared" si="4"/>
        <v>1.0425045569744897</v>
      </c>
      <c r="M70" s="1">
        <f t="shared" si="2"/>
        <v>2225.4736327225542</v>
      </c>
    </row>
    <row r="71" spans="1:13" ht="15.75" customHeight="1" x14ac:dyDescent="0.3">
      <c r="B71" s="1">
        <v>70</v>
      </c>
      <c r="C71" s="4">
        <v>2019</v>
      </c>
      <c r="D71" s="1">
        <v>10</v>
      </c>
      <c r="E71" s="15">
        <v>2168.4803323847</v>
      </c>
      <c r="F71" s="15">
        <v>2061.53470498666</v>
      </c>
      <c r="H71" s="1">
        <v>0</v>
      </c>
      <c r="I71" s="1">
        <f t="shared" si="0"/>
        <v>2061.53470498666</v>
      </c>
      <c r="K71" s="1">
        <f>'T1'!C72</f>
        <v>2092.0210442108246</v>
      </c>
      <c r="L71" s="1">
        <f t="shared" si="4"/>
        <v>1.0518767048351607</v>
      </c>
      <c r="M71" s="1">
        <f t="shared" si="2"/>
        <v>2200.5482024302942</v>
      </c>
    </row>
    <row r="72" spans="1:13" ht="15.75" customHeight="1" x14ac:dyDescent="0.3">
      <c r="B72" s="1">
        <v>71</v>
      </c>
      <c r="C72" s="4">
        <v>2019</v>
      </c>
      <c r="D72" s="1">
        <v>11</v>
      </c>
      <c r="E72" s="15">
        <v>2118.8096678331499</v>
      </c>
      <c r="F72" s="15">
        <v>2111.54898832151</v>
      </c>
      <c r="H72" s="1">
        <v>0</v>
      </c>
      <c r="I72" s="1">
        <f t="shared" si="0"/>
        <v>2111.54898832151</v>
      </c>
      <c r="K72" s="1">
        <f>'T1'!C73</f>
        <v>2074.1865357646884</v>
      </c>
      <c r="L72" s="1">
        <f t="shared" si="4"/>
        <v>1.003438556032465</v>
      </c>
      <c r="M72" s="1">
        <f t="shared" si="2"/>
        <v>2081.3187423896998</v>
      </c>
    </row>
    <row r="73" spans="1:13" ht="15.75" customHeight="1" x14ac:dyDescent="0.3">
      <c r="B73" s="1">
        <v>72</v>
      </c>
      <c r="C73" s="4">
        <v>2019</v>
      </c>
      <c r="D73" s="1">
        <v>12</v>
      </c>
      <c r="E73" s="15">
        <v>2062.8956958631302</v>
      </c>
      <c r="F73" s="15">
        <v>2098.4441407314298</v>
      </c>
      <c r="H73" s="1">
        <v>0</v>
      </c>
      <c r="I73" s="1">
        <f t="shared" si="0"/>
        <v>2098.4441407314298</v>
      </c>
      <c r="K73" s="1">
        <f>'T1'!C74</f>
        <v>2096.0435705104292</v>
      </c>
      <c r="L73" s="1">
        <f t="shared" si="4"/>
        <v>0.98305961822938692</v>
      </c>
      <c r="M73" s="1">
        <f t="shared" si="2"/>
        <v>2060.5357922181433</v>
      </c>
    </row>
    <row r="74" spans="1:13" ht="15.75" customHeight="1" x14ac:dyDescent="0.3">
      <c r="A74" s="1" t="s">
        <v>19</v>
      </c>
      <c r="B74" s="1">
        <v>73</v>
      </c>
      <c r="C74" s="4">
        <v>2020</v>
      </c>
      <c r="D74" s="1">
        <v>1</v>
      </c>
      <c r="E74" s="15">
        <v>2023.8620595984901</v>
      </c>
      <c r="F74" s="15">
        <v>2084.0871999066599</v>
      </c>
      <c r="H74" s="1">
        <v>0</v>
      </c>
      <c r="I74" s="1">
        <f t="shared" si="0"/>
        <v>2084.0871999066599</v>
      </c>
      <c r="K74" s="1">
        <f>'T1'!C75</f>
        <v>2097.4479040897145</v>
      </c>
      <c r="L74" s="1">
        <f t="shared" si="4"/>
        <v>0.97110238942455507</v>
      </c>
      <c r="M74" s="1">
        <f t="shared" si="2"/>
        <v>2036.8366713550467</v>
      </c>
    </row>
    <row r="75" spans="1:13" ht="15.75" customHeight="1" x14ac:dyDescent="0.3">
      <c r="A75" s="1" t="s">
        <v>20</v>
      </c>
      <c r="B75" s="1">
        <v>74</v>
      </c>
      <c r="C75" s="4">
        <v>2020</v>
      </c>
      <c r="D75" s="1">
        <v>2</v>
      </c>
      <c r="E75" s="15">
        <v>2020.0866696135699</v>
      </c>
      <c r="F75" s="15">
        <v>2118.7980895773599</v>
      </c>
      <c r="H75" s="16">
        <v>0</v>
      </c>
      <c r="I75" s="16">
        <f t="shared" si="0"/>
        <v>2118.7980895773599</v>
      </c>
      <c r="K75" s="1">
        <f>'T1'!C76</f>
        <v>2089.6318921426273</v>
      </c>
      <c r="L75" s="1">
        <f t="shared" si="4"/>
        <v>0.95341159667390696</v>
      </c>
      <c r="M75" s="1">
        <f t="shared" si="2"/>
        <v>1992.2792787484195</v>
      </c>
    </row>
    <row r="76" spans="1:13" ht="15.75" customHeight="1" x14ac:dyDescent="0.3">
      <c r="A76" s="1" t="s">
        <v>21</v>
      </c>
      <c r="B76" s="1">
        <v>75</v>
      </c>
      <c r="C76" s="4">
        <v>2020</v>
      </c>
      <c r="D76" s="1">
        <v>3</v>
      </c>
      <c r="E76" s="15">
        <v>2095.6242525369998</v>
      </c>
      <c r="F76" s="15">
        <v>2109.5000440989502</v>
      </c>
      <c r="H76" s="16">
        <v>5</v>
      </c>
      <c r="I76" s="16">
        <f t="shared" si="0"/>
        <v>2009.0476610466194</v>
      </c>
      <c r="K76" s="1">
        <f>'T1'!C77</f>
        <v>2106.6941176419459</v>
      </c>
      <c r="L76" s="1">
        <f t="shared" si="4"/>
        <v>0.99342223689410458</v>
      </c>
      <c r="M76" s="1">
        <f t="shared" si="2"/>
        <v>2092.8367827995139</v>
      </c>
    </row>
    <row r="77" spans="1:13" ht="15.75" customHeight="1" x14ac:dyDescent="0.3">
      <c r="A77" s="12" t="s">
        <v>22</v>
      </c>
      <c r="B77" s="12">
        <v>76</v>
      </c>
      <c r="C77" s="9">
        <v>2020</v>
      </c>
      <c r="D77" s="12">
        <v>4</v>
      </c>
      <c r="E77" s="15">
        <v>2159.6083439663398</v>
      </c>
      <c r="F77" s="15">
        <v>2179.7505463744901</v>
      </c>
      <c r="G77" s="8"/>
      <c r="H77" s="16">
        <v>10</v>
      </c>
      <c r="I77" s="16">
        <f t="shared" si="0"/>
        <v>1981.591405794991</v>
      </c>
      <c r="J77" s="8"/>
      <c r="K77" s="8">
        <f>'T1'!C78</f>
        <v>2049.5709405336797</v>
      </c>
      <c r="L77" s="8">
        <f t="shared" si="4"/>
        <v>0.99075940022510678</v>
      </c>
      <c r="M77" s="12">
        <f t="shared" si="2"/>
        <v>2030.6316757619566</v>
      </c>
    </row>
    <row r="78" spans="1:13" ht="15.75" customHeight="1" x14ac:dyDescent="0.3">
      <c r="A78" s="11" t="s">
        <v>23</v>
      </c>
      <c r="B78" s="11">
        <v>77</v>
      </c>
      <c r="C78" s="7">
        <v>2020</v>
      </c>
      <c r="D78" s="11">
        <v>5</v>
      </c>
      <c r="E78" s="15">
        <v>2125.44895547736</v>
      </c>
      <c r="F78" s="15">
        <v>2158.1069956903302</v>
      </c>
      <c r="G78" s="11"/>
      <c r="H78" s="17">
        <v>0</v>
      </c>
      <c r="I78" s="16">
        <f t="shared" si="0"/>
        <v>2158.1069956903302</v>
      </c>
      <c r="J78" s="11"/>
      <c r="K78" s="10">
        <f>'T1'!C79</f>
        <v>2009.8029127115469</v>
      </c>
      <c r="L78" s="10">
        <f t="shared" si="4"/>
        <v>0.98486727475598423</v>
      </c>
      <c r="M78" s="11">
        <f t="shared" si="2"/>
        <v>1979.3891174388605</v>
      </c>
    </row>
    <row r="79" spans="1:13" ht="15.75" customHeight="1" x14ac:dyDescent="0.3">
      <c r="A79" s="1" t="s">
        <v>24</v>
      </c>
      <c r="B79" s="1">
        <v>78</v>
      </c>
      <c r="C79" s="4">
        <v>2020</v>
      </c>
      <c r="D79" s="1">
        <v>6</v>
      </c>
      <c r="K79">
        <f>'T1'!C80</f>
        <v>2096.5608012541352</v>
      </c>
      <c r="L79" s="12">
        <f>L67</f>
        <v>1.0272755896779462</v>
      </c>
      <c r="M79" s="13">
        <f t="shared" si="2"/>
        <v>2153.7457334040091</v>
      </c>
    </row>
    <row r="80" spans="1:1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1.5546875" customWidth="1"/>
    <col min="7" max="2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66" workbookViewId="0">
      <selection activeCell="B79" sqref="B79"/>
    </sheetView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0</v>
      </c>
      <c r="E1" s="1" t="s">
        <v>2</v>
      </c>
    </row>
    <row r="2" spans="1:5" ht="14.4" x14ac:dyDescent="0.3">
      <c r="A2" s="1" t="s">
        <v>3</v>
      </c>
      <c r="B2" s="1" t="s">
        <v>4</v>
      </c>
      <c r="C2" s="1" t="s">
        <v>5</v>
      </c>
      <c r="E2" s="1">
        <f>SES!J3</f>
        <v>0.58499999999999996</v>
      </c>
    </row>
    <row r="3" spans="1:5" ht="14.4" x14ac:dyDescent="0.3">
      <c r="A3" s="1">
        <v>1</v>
      </c>
      <c r="B3" s="1">
        <f>SES!I2</f>
        <v>1865.18457439279</v>
      </c>
      <c r="C3" s="1">
        <f t="array" ref="C3">INDEX(LINEST(B3:B78),2)</f>
        <v>1809.6047059574739</v>
      </c>
    </row>
    <row r="4" spans="1:5" ht="14.4" x14ac:dyDescent="0.3">
      <c r="A4" s="1">
        <v>2</v>
      </c>
      <c r="B4" s="1">
        <f>SES!I3</f>
        <v>1848.51793981994</v>
      </c>
      <c r="C4" s="1">
        <f t="shared" ref="C4:C80" si="0">$E$2*B3+(1-$E$2)*C3</f>
        <v>1842.1189289921338</v>
      </c>
    </row>
    <row r="5" spans="1:5" ht="14.4" x14ac:dyDescent="0.3">
      <c r="A5" s="1">
        <v>3</v>
      </c>
      <c r="B5" s="1">
        <f>SES!I4</f>
        <v>1864.9469042044898</v>
      </c>
      <c r="C5" s="1">
        <f t="shared" si="0"/>
        <v>1845.8623503264005</v>
      </c>
    </row>
    <row r="6" spans="1:5" ht="14.4" x14ac:dyDescent="0.3">
      <c r="A6" s="1">
        <v>4</v>
      </c>
      <c r="B6" s="1">
        <f>SES!I5</f>
        <v>1848.51619898639</v>
      </c>
      <c r="C6" s="1">
        <f t="shared" si="0"/>
        <v>1857.0268143450826</v>
      </c>
    </row>
    <row r="7" spans="1:5" ht="14.4" x14ac:dyDescent="0.3">
      <c r="A7" s="1">
        <v>5</v>
      </c>
      <c r="B7" s="1">
        <f>SES!I6</f>
        <v>1871.7859011734199</v>
      </c>
      <c r="C7" s="1">
        <f t="shared" si="0"/>
        <v>1852.0481043602474</v>
      </c>
    </row>
    <row r="8" spans="1:5" ht="14.4" x14ac:dyDescent="0.3">
      <c r="A8" s="1">
        <v>6</v>
      </c>
      <c r="B8" s="1">
        <f>SES!I7</f>
        <v>1869.5472130342503</v>
      </c>
      <c r="C8" s="1">
        <f t="shared" si="0"/>
        <v>1863.5947154959533</v>
      </c>
    </row>
    <row r="9" spans="1:5" ht="14.4" x14ac:dyDescent="0.3">
      <c r="A9" s="1">
        <v>7</v>
      </c>
      <c r="B9" s="1">
        <f>SES!I8</f>
        <v>1849.7470653707001</v>
      </c>
      <c r="C9" s="1">
        <f t="shared" si="0"/>
        <v>1867.076926555857</v>
      </c>
    </row>
    <row r="10" spans="1:5" ht="14.4" x14ac:dyDescent="0.3">
      <c r="A10" s="1">
        <v>8</v>
      </c>
      <c r="B10" s="1">
        <f>SES!I9</f>
        <v>1823.1059343648201</v>
      </c>
      <c r="C10" s="1">
        <f t="shared" si="0"/>
        <v>1856.9389577625402</v>
      </c>
    </row>
    <row r="11" spans="1:5" ht="14.4" x14ac:dyDescent="0.3">
      <c r="A11" s="1">
        <v>9</v>
      </c>
      <c r="B11" s="1">
        <f>SES!I10</f>
        <v>1855.2709091083698</v>
      </c>
      <c r="C11" s="1">
        <f t="shared" si="0"/>
        <v>1837.146639074874</v>
      </c>
    </row>
    <row r="12" spans="1:5" ht="14.4" x14ac:dyDescent="0.3">
      <c r="A12" s="1">
        <v>10</v>
      </c>
      <c r="B12" s="1">
        <f>SES!I11</f>
        <v>1897.7242466018097</v>
      </c>
      <c r="C12" s="1">
        <f t="shared" si="0"/>
        <v>1847.749337044469</v>
      </c>
    </row>
    <row r="13" spans="1:5" ht="14.4" x14ac:dyDescent="0.3">
      <c r="A13" s="1">
        <v>11</v>
      </c>
      <c r="B13" s="1">
        <f>SES!I12</f>
        <v>1887.5404619675103</v>
      </c>
      <c r="C13" s="1">
        <f t="shared" si="0"/>
        <v>1876.9846591355133</v>
      </c>
    </row>
    <row r="14" spans="1:5" ht="14.4" x14ac:dyDescent="0.3">
      <c r="A14" s="1">
        <v>12</v>
      </c>
      <c r="B14" s="1">
        <f>SES!I13</f>
        <v>1854.0475440267101</v>
      </c>
      <c r="C14" s="1">
        <f t="shared" si="0"/>
        <v>1883.1598037922317</v>
      </c>
    </row>
    <row r="15" spans="1:5" ht="14.4" x14ac:dyDescent="0.3">
      <c r="A15" s="1">
        <v>13</v>
      </c>
      <c r="B15" s="1">
        <f>SES!I14</f>
        <v>1887.5974683337902</v>
      </c>
      <c r="C15" s="1">
        <f t="shared" si="0"/>
        <v>1866.1291318294016</v>
      </c>
    </row>
    <row r="16" spans="1:5" ht="14.4" x14ac:dyDescent="0.3">
      <c r="A16" s="1">
        <v>14</v>
      </c>
      <c r="B16" s="1">
        <f>SES!I15</f>
        <v>1881.2623736619901</v>
      </c>
      <c r="C16" s="1">
        <f t="shared" si="0"/>
        <v>1878.6881086844689</v>
      </c>
    </row>
    <row r="17" spans="1:3" ht="14.4" x14ac:dyDescent="0.3">
      <c r="A17" s="1">
        <v>15</v>
      </c>
      <c r="B17" s="1">
        <f>SES!I16</f>
        <v>1862.0852457044102</v>
      </c>
      <c r="C17" s="1">
        <f t="shared" si="0"/>
        <v>1880.1940536963189</v>
      </c>
    </row>
    <row r="18" spans="1:3" ht="14.4" x14ac:dyDescent="0.3">
      <c r="A18" s="1">
        <v>16</v>
      </c>
      <c r="B18" s="1">
        <f>SES!I17</f>
        <v>1895.4909553314501</v>
      </c>
      <c r="C18" s="1">
        <f t="shared" si="0"/>
        <v>1869.6004010210524</v>
      </c>
    </row>
    <row r="19" spans="1:3" ht="14.4" x14ac:dyDescent="0.3">
      <c r="A19" s="1">
        <v>17</v>
      </c>
      <c r="B19" s="1">
        <f>SES!I18</f>
        <v>1886.9182851008698</v>
      </c>
      <c r="C19" s="1">
        <f t="shared" si="0"/>
        <v>1884.7463752926351</v>
      </c>
    </row>
    <row r="20" spans="1:3" ht="14.4" x14ac:dyDescent="0.3">
      <c r="A20" s="1">
        <v>18</v>
      </c>
      <c r="B20" s="1">
        <f>SES!I19</f>
        <v>1901.2708309359</v>
      </c>
      <c r="C20" s="1">
        <f t="shared" si="0"/>
        <v>1886.0169425304523</v>
      </c>
    </row>
    <row r="21" spans="1:3" ht="15.75" customHeight="1" x14ac:dyDescent="0.3">
      <c r="A21" s="1">
        <v>19</v>
      </c>
      <c r="B21" s="1">
        <f>SES!I20</f>
        <v>1882.4236880849401</v>
      </c>
      <c r="C21" s="1">
        <f t="shared" si="0"/>
        <v>1894.9404672476392</v>
      </c>
    </row>
    <row r="22" spans="1:3" ht="15.75" customHeight="1" x14ac:dyDescent="0.3">
      <c r="A22" s="1">
        <v>20</v>
      </c>
      <c r="B22" s="1">
        <f>SES!I21</f>
        <v>1919.2887053694201</v>
      </c>
      <c r="C22" s="1">
        <f t="shared" si="0"/>
        <v>1887.6181514374603</v>
      </c>
    </row>
    <row r="23" spans="1:3" ht="15.75" customHeight="1" x14ac:dyDescent="0.3">
      <c r="A23" s="1">
        <v>21</v>
      </c>
      <c r="B23" s="1">
        <f>SES!I22</f>
        <v>1908.6277496744201</v>
      </c>
      <c r="C23" s="1">
        <f t="shared" si="0"/>
        <v>1906.1454254876567</v>
      </c>
    </row>
    <row r="24" spans="1:3" ht="15.75" customHeight="1" x14ac:dyDescent="0.3">
      <c r="A24" s="1">
        <v>22</v>
      </c>
      <c r="B24" s="1">
        <f>SES!I23</f>
        <v>1895.2953241516198</v>
      </c>
      <c r="C24" s="1">
        <f t="shared" si="0"/>
        <v>1907.5975851369133</v>
      </c>
    </row>
    <row r="25" spans="1:3" ht="15.75" customHeight="1" x14ac:dyDescent="0.3">
      <c r="A25" s="1">
        <v>23</v>
      </c>
      <c r="B25" s="1">
        <f>SES!I24</f>
        <v>1850.0446936237199</v>
      </c>
      <c r="C25" s="1">
        <f t="shared" si="0"/>
        <v>1900.4007624605165</v>
      </c>
    </row>
    <row r="26" spans="1:3" ht="15.75" customHeight="1" x14ac:dyDescent="0.3">
      <c r="A26" s="1">
        <v>24</v>
      </c>
      <c r="B26" s="1">
        <f>SES!I25</f>
        <v>1844.0000250583701</v>
      </c>
      <c r="C26" s="1">
        <f t="shared" si="0"/>
        <v>1870.9424621909907</v>
      </c>
    </row>
    <row r="27" spans="1:3" ht="15.75" customHeight="1" x14ac:dyDescent="0.3">
      <c r="A27" s="1">
        <v>25</v>
      </c>
      <c r="B27" s="1">
        <f>SES!I26</f>
        <v>1868.1185324267603</v>
      </c>
      <c r="C27" s="1">
        <f t="shared" si="0"/>
        <v>1855.1811364684077</v>
      </c>
    </row>
    <row r="28" spans="1:3" ht="15.75" customHeight="1" x14ac:dyDescent="0.3">
      <c r="A28" s="1">
        <v>26</v>
      </c>
      <c r="B28" s="1">
        <f>SES!I27</f>
        <v>1863.4223124952498</v>
      </c>
      <c r="C28" s="1">
        <f t="shared" si="0"/>
        <v>1862.7495131040441</v>
      </c>
    </row>
    <row r="29" spans="1:3" ht="15.75" customHeight="1" x14ac:dyDescent="0.3">
      <c r="A29" s="1">
        <v>27</v>
      </c>
      <c r="B29" s="1">
        <f>SES!I28</f>
        <v>1886.9284933425599</v>
      </c>
      <c r="C29" s="1">
        <f t="shared" si="0"/>
        <v>1863.1431007478996</v>
      </c>
    </row>
    <row r="30" spans="1:3" ht="15.75" customHeight="1" x14ac:dyDescent="0.3">
      <c r="A30" s="1">
        <v>28</v>
      </c>
      <c r="B30" s="1">
        <f>SES!I29</f>
        <v>1892.61472420372</v>
      </c>
      <c r="C30" s="1">
        <f t="shared" si="0"/>
        <v>1877.0575554157758</v>
      </c>
    </row>
    <row r="31" spans="1:3" ht="15.75" customHeight="1" x14ac:dyDescent="0.3">
      <c r="A31" s="1">
        <v>29</v>
      </c>
      <c r="B31" s="1">
        <f>SES!I30</f>
        <v>1932.8036108272797</v>
      </c>
      <c r="C31" s="1">
        <f t="shared" si="0"/>
        <v>1886.1584991567231</v>
      </c>
    </row>
    <row r="32" spans="1:3" ht="15.75" customHeight="1" x14ac:dyDescent="0.3">
      <c r="A32" s="1">
        <v>30</v>
      </c>
      <c r="B32" s="1">
        <f>SES!I31</f>
        <v>1896.9573156179099</v>
      </c>
      <c r="C32" s="1">
        <f t="shared" si="0"/>
        <v>1913.4458894839986</v>
      </c>
    </row>
    <row r="33" spans="1:3" ht="15.75" customHeight="1" x14ac:dyDescent="0.3">
      <c r="A33" s="1">
        <v>31</v>
      </c>
      <c r="B33" s="1">
        <f>SES!I32</f>
        <v>1886.0354096209899</v>
      </c>
      <c r="C33" s="1">
        <f t="shared" si="0"/>
        <v>1903.8000737723366</v>
      </c>
    </row>
    <row r="34" spans="1:3" ht="15.75" customHeight="1" x14ac:dyDescent="0.3">
      <c r="A34" s="1">
        <v>32</v>
      </c>
      <c r="B34" s="1">
        <f>SES!I33</f>
        <v>1910.0133965488101</v>
      </c>
      <c r="C34" s="1">
        <f t="shared" si="0"/>
        <v>1893.4077452437989</v>
      </c>
    </row>
    <row r="35" spans="1:3" ht="15.75" customHeight="1" x14ac:dyDescent="0.3">
      <c r="A35" s="1">
        <v>33</v>
      </c>
      <c r="B35" s="1">
        <f>SES!I34</f>
        <v>1909.5587229689797</v>
      </c>
      <c r="C35" s="1">
        <f t="shared" si="0"/>
        <v>1903.1220512572304</v>
      </c>
    </row>
    <row r="36" spans="1:3" ht="15.75" customHeight="1" x14ac:dyDescent="0.3">
      <c r="A36" s="1">
        <v>34</v>
      </c>
      <c r="B36" s="1">
        <f>SES!I35</f>
        <v>1904.8576565765402</v>
      </c>
      <c r="C36" s="1">
        <f t="shared" si="0"/>
        <v>1906.8875042086038</v>
      </c>
    </row>
    <row r="37" spans="1:3" ht="15.75" customHeight="1" x14ac:dyDescent="0.3">
      <c r="A37" s="1">
        <v>35</v>
      </c>
      <c r="B37" s="1">
        <f>SES!I36</f>
        <v>1882.8624884429701</v>
      </c>
      <c r="C37" s="1">
        <f t="shared" si="0"/>
        <v>1905.7000433438466</v>
      </c>
    </row>
    <row r="38" spans="1:3" ht="15.75" customHeight="1" x14ac:dyDescent="0.3">
      <c r="A38" s="1">
        <v>36</v>
      </c>
      <c r="B38" s="1">
        <f>SES!I37</f>
        <v>1914.16157187878</v>
      </c>
      <c r="C38" s="1">
        <f t="shared" si="0"/>
        <v>1892.3400737268339</v>
      </c>
    </row>
    <row r="39" spans="1:3" ht="15.75" customHeight="1" x14ac:dyDescent="0.3">
      <c r="A39" s="1">
        <v>37</v>
      </c>
      <c r="B39" s="1">
        <f>SES!I38</f>
        <v>1883.8647129947799</v>
      </c>
      <c r="C39" s="1">
        <f t="shared" si="0"/>
        <v>1905.1056501457224</v>
      </c>
    </row>
    <row r="40" spans="1:3" ht="15.75" customHeight="1" x14ac:dyDescent="0.3">
      <c r="A40" s="1">
        <v>38</v>
      </c>
      <c r="B40" s="1">
        <f>SES!I39</f>
        <v>1917.3123261103899</v>
      </c>
      <c r="C40" s="1">
        <f t="shared" si="0"/>
        <v>1892.679701912421</v>
      </c>
    </row>
    <row r="41" spans="1:3" ht="15.75" customHeight="1" x14ac:dyDescent="0.3">
      <c r="A41" s="1">
        <v>39</v>
      </c>
      <c r="B41" s="1">
        <f>SES!I40</f>
        <v>1897.8980879580699</v>
      </c>
      <c r="C41" s="1">
        <f t="shared" si="0"/>
        <v>1907.0897870682329</v>
      </c>
    </row>
    <row r="42" spans="1:3" ht="15.75" customHeight="1" x14ac:dyDescent="0.3">
      <c r="A42" s="1">
        <v>40</v>
      </c>
      <c r="B42" s="1">
        <f>SES!I41</f>
        <v>1903.04803555433</v>
      </c>
      <c r="C42" s="1">
        <f t="shared" si="0"/>
        <v>1901.7126430887877</v>
      </c>
    </row>
    <row r="43" spans="1:3" ht="15.75" customHeight="1" x14ac:dyDescent="0.3">
      <c r="A43" s="1">
        <v>41</v>
      </c>
      <c r="B43" s="1">
        <f>SES!I42</f>
        <v>1908.2606004128199</v>
      </c>
      <c r="C43" s="1">
        <f t="shared" si="0"/>
        <v>1902.4938476811299</v>
      </c>
    </row>
    <row r="44" spans="1:3" ht="15.75" customHeight="1" x14ac:dyDescent="0.3">
      <c r="A44" s="1">
        <v>42</v>
      </c>
      <c r="B44" s="1">
        <f>SES!I43</f>
        <v>1931.2968954148</v>
      </c>
      <c r="C44" s="1">
        <f t="shared" si="0"/>
        <v>1905.8673980291685</v>
      </c>
    </row>
    <row r="45" spans="1:3" ht="15.75" customHeight="1" x14ac:dyDescent="0.3">
      <c r="A45" s="1">
        <v>43</v>
      </c>
      <c r="B45" s="1">
        <f>SES!I44</f>
        <v>1953.68310852126</v>
      </c>
      <c r="C45" s="1">
        <f t="shared" si="0"/>
        <v>1920.743653999763</v>
      </c>
    </row>
    <row r="46" spans="1:3" ht="15.75" customHeight="1" x14ac:dyDescent="0.3">
      <c r="A46" s="1">
        <v>44</v>
      </c>
      <c r="B46" s="1">
        <f>SES!I45</f>
        <v>1931.02036480788</v>
      </c>
      <c r="C46" s="1">
        <f t="shared" si="0"/>
        <v>1940.0132348948389</v>
      </c>
    </row>
    <row r="47" spans="1:3" ht="15.75" customHeight="1" x14ac:dyDescent="0.3">
      <c r="A47" s="1">
        <v>45</v>
      </c>
      <c r="B47" s="1">
        <f>SES!I46</f>
        <v>1931.5272192652401</v>
      </c>
      <c r="C47" s="1">
        <f t="shared" si="0"/>
        <v>1934.752405893968</v>
      </c>
    </row>
    <row r="48" spans="1:3" ht="15.75" customHeight="1" x14ac:dyDescent="0.3">
      <c r="A48" s="1">
        <v>46</v>
      </c>
      <c r="B48" s="1">
        <f>SES!I47</f>
        <v>1959.8270872598</v>
      </c>
      <c r="C48" s="1">
        <f t="shared" si="0"/>
        <v>1932.8656717161621</v>
      </c>
    </row>
    <row r="49" spans="1:3" ht="15.75" customHeight="1" x14ac:dyDescent="0.3">
      <c r="A49" s="1">
        <v>47</v>
      </c>
      <c r="B49" s="1">
        <f>SES!I48</f>
        <v>2005.6538078946301</v>
      </c>
      <c r="C49" s="1">
        <f t="shared" si="0"/>
        <v>1948.6380998091902</v>
      </c>
    </row>
    <row r="50" spans="1:3" ht="15.75" customHeight="1" x14ac:dyDescent="0.3">
      <c r="A50" s="1">
        <v>48</v>
      </c>
      <c r="B50" s="1">
        <f>SES!I49</f>
        <v>1995.5783159160103</v>
      </c>
      <c r="C50" s="1">
        <f t="shared" si="0"/>
        <v>1981.9922890391724</v>
      </c>
    </row>
    <row r="51" spans="1:3" ht="15.75" customHeight="1" x14ac:dyDescent="0.3">
      <c r="A51" s="1">
        <v>49</v>
      </c>
      <c r="B51" s="1">
        <f>SES!I50</f>
        <v>1995.3518701801299</v>
      </c>
      <c r="C51" s="1">
        <f t="shared" si="0"/>
        <v>1989.9401147621227</v>
      </c>
    </row>
    <row r="52" spans="1:3" ht="15.75" customHeight="1" x14ac:dyDescent="0.3">
      <c r="A52" s="1">
        <v>50</v>
      </c>
      <c r="B52" s="1">
        <f>SES!I51</f>
        <v>2005.71140781025</v>
      </c>
      <c r="C52" s="1">
        <f t="shared" si="0"/>
        <v>1993.1059916816569</v>
      </c>
    </row>
    <row r="53" spans="1:3" ht="15.75" customHeight="1" x14ac:dyDescent="0.3">
      <c r="A53" s="1">
        <v>51</v>
      </c>
      <c r="B53" s="1">
        <f>SES!I52</f>
        <v>2023.4776512275</v>
      </c>
      <c r="C53" s="1">
        <f t="shared" si="0"/>
        <v>2000.4801601168838</v>
      </c>
    </row>
    <row r="54" spans="1:3" ht="15.75" customHeight="1" x14ac:dyDescent="0.3">
      <c r="A54" s="1">
        <v>52</v>
      </c>
      <c r="B54" s="1">
        <f>SES!I53</f>
        <v>1984.13230664709</v>
      </c>
      <c r="C54" s="1">
        <f t="shared" si="0"/>
        <v>2013.9336924165941</v>
      </c>
    </row>
    <row r="55" spans="1:3" ht="15.75" customHeight="1" x14ac:dyDescent="0.3">
      <c r="A55" s="1">
        <v>53</v>
      </c>
      <c r="B55" s="1">
        <f>SES!I54</f>
        <v>2025.8773022192302</v>
      </c>
      <c r="C55" s="1">
        <f t="shared" si="0"/>
        <v>1996.4998817414344</v>
      </c>
    </row>
    <row r="56" spans="1:3" ht="15.75" customHeight="1" x14ac:dyDescent="0.3">
      <c r="A56" s="1">
        <v>54</v>
      </c>
      <c r="B56" s="1">
        <f>SES!I55</f>
        <v>2025.7308759838497</v>
      </c>
      <c r="C56" s="1">
        <f t="shared" si="0"/>
        <v>2013.6856727209449</v>
      </c>
    </row>
    <row r="57" spans="1:3" ht="15.75" customHeight="1" x14ac:dyDescent="0.3">
      <c r="A57" s="1">
        <v>55</v>
      </c>
      <c r="B57" s="1">
        <f>SES!I56</f>
        <v>2045.26068653317</v>
      </c>
      <c r="C57" s="1">
        <f t="shared" si="0"/>
        <v>2020.7321166297443</v>
      </c>
    </row>
    <row r="58" spans="1:3" ht="15.75" customHeight="1" x14ac:dyDescent="0.3">
      <c r="A58" s="1">
        <v>56</v>
      </c>
      <c r="B58" s="1">
        <f>SES!I57</f>
        <v>2033.9807067900399</v>
      </c>
      <c r="C58" s="1">
        <f t="shared" si="0"/>
        <v>2035.0813300232483</v>
      </c>
    </row>
    <row r="59" spans="1:3" ht="15.75" customHeight="1" x14ac:dyDescent="0.3">
      <c r="A59" s="1">
        <v>57</v>
      </c>
      <c r="B59" s="1">
        <f>SES!I58</f>
        <v>2099.5448976551302</v>
      </c>
      <c r="C59" s="1">
        <f t="shared" si="0"/>
        <v>2034.4374654318215</v>
      </c>
    </row>
    <row r="60" spans="1:3" ht="15.75" customHeight="1" x14ac:dyDescent="0.3">
      <c r="A60" s="1">
        <v>58</v>
      </c>
      <c r="B60" s="1">
        <f>SES!I59</f>
        <v>2066.2444525088699</v>
      </c>
      <c r="C60" s="1">
        <f t="shared" si="0"/>
        <v>2072.5253132824569</v>
      </c>
    </row>
    <row r="61" spans="1:3" ht="15.75" customHeight="1" x14ac:dyDescent="0.3">
      <c r="A61" s="1">
        <v>59</v>
      </c>
      <c r="B61" s="1">
        <f>SES!I60</f>
        <v>2087.4542254404801</v>
      </c>
      <c r="C61" s="1">
        <f t="shared" si="0"/>
        <v>2068.8510097299086</v>
      </c>
    </row>
    <row r="62" spans="1:3" ht="15.75" customHeight="1" x14ac:dyDescent="0.3">
      <c r="A62" s="1">
        <v>60</v>
      </c>
      <c r="B62" s="1">
        <f>SES!I61</f>
        <v>2099.9992626079302</v>
      </c>
      <c r="C62" s="1">
        <f t="shared" si="0"/>
        <v>2079.7338909205928</v>
      </c>
    </row>
    <row r="63" spans="1:3" ht="15.75" customHeight="1" x14ac:dyDescent="0.3">
      <c r="A63" s="1">
        <v>61</v>
      </c>
      <c r="B63" s="1">
        <f>SES!I62</f>
        <v>2161.23091725006</v>
      </c>
      <c r="C63" s="1">
        <f t="shared" si="0"/>
        <v>2091.5891333576851</v>
      </c>
    </row>
    <row r="64" spans="1:3" ht="15.75" customHeight="1" x14ac:dyDescent="0.3">
      <c r="A64" s="1">
        <v>62</v>
      </c>
      <c r="B64" s="1">
        <f>SES!I63</f>
        <v>2099.9368356526002</v>
      </c>
      <c r="C64" s="1">
        <f t="shared" si="0"/>
        <v>2132.3295769347242</v>
      </c>
    </row>
    <row r="65" spans="1:26" ht="15.75" customHeight="1" x14ac:dyDescent="0.3">
      <c r="A65" s="1">
        <v>63</v>
      </c>
      <c r="B65" s="1">
        <f>SES!I64</f>
        <v>2134.1196366692998</v>
      </c>
      <c r="C65" s="1">
        <f t="shared" si="0"/>
        <v>2113.3798232846816</v>
      </c>
    </row>
    <row r="66" spans="1:26" ht="15.75" customHeight="1" x14ac:dyDescent="0.3">
      <c r="A66" s="1">
        <v>64</v>
      </c>
      <c r="B66" s="1">
        <f>SES!I65</f>
        <v>2117.1485722951502</v>
      </c>
      <c r="C66" s="1">
        <f t="shared" si="0"/>
        <v>2125.5126141146829</v>
      </c>
    </row>
    <row r="67" spans="1:26" ht="15.75" customHeight="1" x14ac:dyDescent="0.3">
      <c r="A67" s="1">
        <v>65</v>
      </c>
      <c r="B67" s="1">
        <f>SES!I66</f>
        <v>2114.3020873456999</v>
      </c>
      <c r="C67" s="1">
        <f t="shared" si="0"/>
        <v>2120.6196496502562</v>
      </c>
    </row>
    <row r="68" spans="1:26" ht="15.75" customHeight="1" x14ac:dyDescent="0.3">
      <c r="A68" s="1">
        <v>66</v>
      </c>
      <c r="B68" s="1">
        <f>SES!I67</f>
        <v>2107.3138062427802</v>
      </c>
      <c r="C68" s="1">
        <f t="shared" si="0"/>
        <v>2116.9238757020908</v>
      </c>
    </row>
    <row r="69" spans="1:26" ht="15.75" customHeight="1" x14ac:dyDescent="0.3">
      <c r="A69" s="1">
        <v>67</v>
      </c>
      <c r="B69" s="1">
        <f>SES!I68</f>
        <v>2146.57584407285</v>
      </c>
      <c r="C69" s="1">
        <f t="shared" si="0"/>
        <v>2111.3019850683941</v>
      </c>
    </row>
    <row r="70" spans="1:26" ht="15.75" customHeight="1" x14ac:dyDescent="0.3">
      <c r="A70" s="1">
        <v>68</v>
      </c>
      <c r="B70" s="1">
        <f>SES!I69</f>
        <v>2136.72414293473</v>
      </c>
      <c r="C70" s="1">
        <f t="shared" si="0"/>
        <v>2131.9371925860009</v>
      </c>
    </row>
    <row r="71" spans="1:26" ht="15.75" customHeight="1" x14ac:dyDescent="0.3">
      <c r="A71" s="1">
        <v>69</v>
      </c>
      <c r="B71" s="1">
        <f>SES!I70</f>
        <v>2061.71787592602</v>
      </c>
      <c r="C71" s="1">
        <f t="shared" si="0"/>
        <v>2134.7375585400073</v>
      </c>
    </row>
    <row r="72" spans="1:26" ht="15.75" customHeight="1" x14ac:dyDescent="0.3">
      <c r="A72" s="1">
        <v>70</v>
      </c>
      <c r="B72" s="1">
        <f>SES!I71</f>
        <v>2061.53470498666</v>
      </c>
      <c r="C72" s="1">
        <f t="shared" si="0"/>
        <v>2092.0210442108246</v>
      </c>
    </row>
    <row r="73" spans="1:26" ht="15.75" customHeight="1" x14ac:dyDescent="0.3">
      <c r="A73" s="1">
        <v>71</v>
      </c>
      <c r="B73" s="1">
        <f>SES!I72</f>
        <v>2111.54898832151</v>
      </c>
      <c r="C73" s="1">
        <f t="shared" si="0"/>
        <v>2074.1865357646884</v>
      </c>
    </row>
    <row r="74" spans="1:26" ht="15.75" customHeight="1" x14ac:dyDescent="0.3">
      <c r="A74" s="1">
        <v>72</v>
      </c>
      <c r="B74" s="1">
        <f>SES!I73</f>
        <v>2098.4441407314298</v>
      </c>
      <c r="C74" s="1">
        <f t="shared" si="0"/>
        <v>2096.0435705104292</v>
      </c>
    </row>
    <row r="75" spans="1:26" ht="15.75" customHeight="1" x14ac:dyDescent="0.3">
      <c r="A75" s="1">
        <v>73</v>
      </c>
      <c r="B75" s="1">
        <f>SES!I74</f>
        <v>2084.0871999066599</v>
      </c>
      <c r="C75" s="1">
        <f t="shared" si="0"/>
        <v>2097.4479040897145</v>
      </c>
    </row>
    <row r="76" spans="1:26" ht="15.75" customHeight="1" x14ac:dyDescent="0.3">
      <c r="A76" s="1">
        <v>74</v>
      </c>
      <c r="B76" s="1">
        <f>SES!I75</f>
        <v>2118.7980895773599</v>
      </c>
      <c r="C76" s="1">
        <f t="shared" si="0"/>
        <v>2089.6318921426273</v>
      </c>
    </row>
    <row r="77" spans="1:26" ht="15.75" customHeight="1" x14ac:dyDescent="0.3">
      <c r="A77" s="1">
        <v>75</v>
      </c>
      <c r="B77" s="1">
        <f>SES!I76</f>
        <v>2009.0476610466194</v>
      </c>
      <c r="C77" s="1">
        <f t="shared" si="0"/>
        <v>2106.6941176419459</v>
      </c>
    </row>
    <row r="78" spans="1:26" ht="15.75" customHeight="1" x14ac:dyDescent="0.3">
      <c r="A78" s="6">
        <v>76</v>
      </c>
      <c r="B78" s="6">
        <f>SES!I77</f>
        <v>1981.591405794991</v>
      </c>
      <c r="C78" s="6">
        <f t="shared" si="0"/>
        <v>2049.5709405336797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1">
        <v>77</v>
      </c>
      <c r="B79">
        <f>SES!I78</f>
        <v>2158.1069956903302</v>
      </c>
      <c r="C79" s="1">
        <f t="shared" si="0"/>
        <v>2009.8029127115469</v>
      </c>
    </row>
    <row r="80" spans="1:26" ht="15.75" customHeight="1" x14ac:dyDescent="0.3">
      <c r="A80" s="1">
        <v>78</v>
      </c>
      <c r="C80" s="1">
        <f t="shared" si="0"/>
        <v>2096.5608012541352</v>
      </c>
    </row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16</v>
      </c>
      <c r="D1" s="1" t="s">
        <v>17</v>
      </c>
      <c r="E1" s="1" t="s">
        <v>18</v>
      </c>
    </row>
    <row r="2" spans="1:5" ht="14.4" x14ac:dyDescent="0.3">
      <c r="A2" s="1" t="s">
        <v>3</v>
      </c>
      <c r="B2" s="1" t="s">
        <v>4</v>
      </c>
      <c r="C2" s="1" t="s">
        <v>5</v>
      </c>
      <c r="D2" s="1">
        <f t="array" ref="D2">INDEX(LINEST(B3:B78),1)</f>
        <v>3.9044685361355853</v>
      </c>
      <c r="E2" s="1">
        <f t="array" ref="E2">INDEX(LINEST(B3:B78),2)</f>
        <v>1809.6047059574739</v>
      </c>
    </row>
    <row r="3" spans="1:5" ht="14.4" x14ac:dyDescent="0.3">
      <c r="A3" s="1">
        <v>1</v>
      </c>
      <c r="B3" s="1">
        <f>SES!I2</f>
        <v>1865.18457439279</v>
      </c>
      <c r="C3" s="1">
        <f t="shared" ref="C3:C79" si="0">$E$2+$D$2*(A3-1)</f>
        <v>1809.6047059574739</v>
      </c>
    </row>
    <row r="4" spans="1:5" ht="14.4" x14ac:dyDescent="0.3">
      <c r="A4" s="1">
        <v>2</v>
      </c>
      <c r="B4" s="1">
        <f>SES!I3</f>
        <v>1848.51793981994</v>
      </c>
      <c r="C4" s="1">
        <f t="shared" si="0"/>
        <v>1813.5091744936094</v>
      </c>
    </row>
    <row r="5" spans="1:5" ht="14.4" x14ac:dyDescent="0.3">
      <c r="A5" s="1">
        <v>3</v>
      </c>
      <c r="B5" s="1">
        <f>SES!I4</f>
        <v>1864.9469042044898</v>
      </c>
      <c r="C5" s="1">
        <f t="shared" si="0"/>
        <v>1817.4136430297451</v>
      </c>
    </row>
    <row r="6" spans="1:5" ht="14.4" x14ac:dyDescent="0.3">
      <c r="A6" s="1">
        <v>4</v>
      </c>
      <c r="B6" s="1">
        <f>SES!I5</f>
        <v>1848.51619898639</v>
      </c>
      <c r="C6" s="1">
        <f t="shared" si="0"/>
        <v>1821.3181115658806</v>
      </c>
    </row>
    <row r="7" spans="1:5" ht="14.4" x14ac:dyDescent="0.3">
      <c r="A7" s="1">
        <v>5</v>
      </c>
      <c r="B7" s="1">
        <f>SES!I6</f>
        <v>1871.7859011734199</v>
      </c>
      <c r="C7" s="1">
        <f t="shared" si="0"/>
        <v>1825.2225801020163</v>
      </c>
    </row>
    <row r="8" spans="1:5" ht="14.4" x14ac:dyDescent="0.3">
      <c r="A8" s="1">
        <v>6</v>
      </c>
      <c r="B8" s="1">
        <f>SES!I7</f>
        <v>1869.5472130342503</v>
      </c>
      <c r="C8" s="1">
        <f t="shared" si="0"/>
        <v>1829.1270486381518</v>
      </c>
    </row>
    <row r="9" spans="1:5" ht="14.4" x14ac:dyDescent="0.3">
      <c r="A9" s="1">
        <v>7</v>
      </c>
      <c r="B9" s="1">
        <f>SES!I8</f>
        <v>1849.7470653707001</v>
      </c>
      <c r="C9" s="1">
        <f t="shared" si="0"/>
        <v>1833.0315171742875</v>
      </c>
    </row>
    <row r="10" spans="1:5" ht="14.4" x14ac:dyDescent="0.3">
      <c r="A10" s="1">
        <v>8</v>
      </c>
      <c r="B10" s="1">
        <f>SES!I9</f>
        <v>1823.1059343648201</v>
      </c>
      <c r="C10" s="1">
        <f t="shared" si="0"/>
        <v>1836.935985710423</v>
      </c>
    </row>
    <row r="11" spans="1:5" ht="14.4" x14ac:dyDescent="0.3">
      <c r="A11" s="1">
        <v>9</v>
      </c>
      <c r="B11" s="1">
        <f>SES!I10</f>
        <v>1855.2709091083698</v>
      </c>
      <c r="C11" s="1">
        <f t="shared" si="0"/>
        <v>1840.8404542465587</v>
      </c>
    </row>
    <row r="12" spans="1:5" ht="14.4" x14ac:dyDescent="0.3">
      <c r="A12" s="1">
        <v>10</v>
      </c>
      <c r="B12" s="1">
        <f>SES!I11</f>
        <v>1897.7242466018097</v>
      </c>
      <c r="C12" s="1">
        <f t="shared" si="0"/>
        <v>1844.7449227826942</v>
      </c>
    </row>
    <row r="13" spans="1:5" ht="14.4" x14ac:dyDescent="0.3">
      <c r="A13" s="1">
        <v>11</v>
      </c>
      <c r="B13" s="1">
        <f>SES!I12</f>
        <v>1887.5404619675103</v>
      </c>
      <c r="C13" s="1">
        <f t="shared" si="0"/>
        <v>1848.6493913188299</v>
      </c>
    </row>
    <row r="14" spans="1:5" ht="14.4" x14ac:dyDescent="0.3">
      <c r="A14" s="1">
        <v>12</v>
      </c>
      <c r="B14" s="1">
        <f>SES!I13</f>
        <v>1854.0475440267101</v>
      </c>
      <c r="C14" s="1">
        <f t="shared" si="0"/>
        <v>1852.5538598549654</v>
      </c>
    </row>
    <row r="15" spans="1:5" ht="14.4" x14ac:dyDescent="0.3">
      <c r="A15" s="1">
        <v>13</v>
      </c>
      <c r="B15" s="1">
        <f>SES!I14</f>
        <v>1887.5974683337902</v>
      </c>
      <c r="C15" s="1">
        <f t="shared" si="0"/>
        <v>1856.4583283911008</v>
      </c>
    </row>
    <row r="16" spans="1:5" ht="14.4" x14ac:dyDescent="0.3">
      <c r="A16" s="1">
        <v>14</v>
      </c>
      <c r="B16" s="1">
        <f>SES!I15</f>
        <v>1881.2623736619901</v>
      </c>
      <c r="C16" s="1">
        <f t="shared" si="0"/>
        <v>1860.3627969272366</v>
      </c>
    </row>
    <row r="17" spans="1:3" ht="14.4" x14ac:dyDescent="0.3">
      <c r="A17" s="1">
        <v>15</v>
      </c>
      <c r="B17" s="1">
        <f>SES!I16</f>
        <v>1862.0852457044102</v>
      </c>
      <c r="C17" s="1">
        <f t="shared" si="0"/>
        <v>1864.267265463372</v>
      </c>
    </row>
    <row r="18" spans="1:3" ht="14.4" x14ac:dyDescent="0.3">
      <c r="A18" s="1">
        <v>16</v>
      </c>
      <c r="B18" s="1">
        <f>SES!I17</f>
        <v>1895.4909553314501</v>
      </c>
      <c r="C18" s="1">
        <f t="shared" si="0"/>
        <v>1868.1717339995078</v>
      </c>
    </row>
    <row r="19" spans="1:3" ht="14.4" x14ac:dyDescent="0.3">
      <c r="A19" s="1">
        <v>17</v>
      </c>
      <c r="B19" s="1">
        <f>SES!I18</f>
        <v>1886.9182851008698</v>
      </c>
      <c r="C19" s="1">
        <f t="shared" si="0"/>
        <v>1872.0762025356432</v>
      </c>
    </row>
    <row r="20" spans="1:3" ht="14.4" x14ac:dyDescent="0.3">
      <c r="A20" s="1">
        <v>18</v>
      </c>
      <c r="B20" s="1">
        <f>SES!I19</f>
        <v>1901.2708309359</v>
      </c>
      <c r="C20" s="1">
        <f t="shared" si="0"/>
        <v>1875.9806710717789</v>
      </c>
    </row>
    <row r="21" spans="1:3" ht="15.75" customHeight="1" x14ac:dyDescent="0.3">
      <c r="A21" s="1">
        <v>19</v>
      </c>
      <c r="B21" s="1">
        <f>SES!I20</f>
        <v>1882.4236880849401</v>
      </c>
      <c r="C21" s="1">
        <f t="shared" si="0"/>
        <v>1879.8851396079144</v>
      </c>
    </row>
    <row r="22" spans="1:3" ht="15.75" customHeight="1" x14ac:dyDescent="0.3">
      <c r="A22" s="1">
        <v>20</v>
      </c>
      <c r="B22" s="1">
        <f>SES!I21</f>
        <v>1919.2887053694201</v>
      </c>
      <c r="C22" s="1">
        <f t="shared" si="0"/>
        <v>1883.7896081440501</v>
      </c>
    </row>
    <row r="23" spans="1:3" ht="15.75" customHeight="1" x14ac:dyDescent="0.3">
      <c r="A23" s="1">
        <v>21</v>
      </c>
      <c r="B23" s="1">
        <f>SES!I22</f>
        <v>1908.6277496744201</v>
      </c>
      <c r="C23" s="1">
        <f t="shared" si="0"/>
        <v>1887.6940766801856</v>
      </c>
    </row>
    <row r="24" spans="1:3" ht="15.75" customHeight="1" x14ac:dyDescent="0.3">
      <c r="A24" s="1">
        <v>22</v>
      </c>
      <c r="B24" s="1">
        <f>SES!I23</f>
        <v>1895.2953241516198</v>
      </c>
      <c r="C24" s="1">
        <f t="shared" si="0"/>
        <v>1891.5985452163213</v>
      </c>
    </row>
    <row r="25" spans="1:3" ht="15.75" customHeight="1" x14ac:dyDescent="0.3">
      <c r="A25" s="1">
        <v>23</v>
      </c>
      <c r="B25" s="1">
        <f>SES!I24</f>
        <v>1850.0446936237199</v>
      </c>
      <c r="C25" s="1">
        <f t="shared" si="0"/>
        <v>1895.5030137524568</v>
      </c>
    </row>
    <row r="26" spans="1:3" ht="15.75" customHeight="1" x14ac:dyDescent="0.3">
      <c r="A26" s="1">
        <v>24</v>
      </c>
      <c r="B26" s="1">
        <f>SES!I25</f>
        <v>1844.0000250583701</v>
      </c>
      <c r="C26" s="1">
        <f t="shared" si="0"/>
        <v>1899.4074822885923</v>
      </c>
    </row>
    <row r="27" spans="1:3" ht="15.75" customHeight="1" x14ac:dyDescent="0.3">
      <c r="A27" s="1">
        <v>25</v>
      </c>
      <c r="B27" s="1">
        <f>SES!I26</f>
        <v>1868.1185324267603</v>
      </c>
      <c r="C27" s="1">
        <f t="shared" si="0"/>
        <v>1903.311950824728</v>
      </c>
    </row>
    <row r="28" spans="1:3" ht="15.75" customHeight="1" x14ac:dyDescent="0.3">
      <c r="A28" s="1">
        <v>26</v>
      </c>
      <c r="B28" s="1">
        <f>SES!I27</f>
        <v>1863.4223124952498</v>
      </c>
      <c r="C28" s="1">
        <f t="shared" si="0"/>
        <v>1907.2164193608635</v>
      </c>
    </row>
    <row r="29" spans="1:3" ht="15.75" customHeight="1" x14ac:dyDescent="0.3">
      <c r="A29" s="1">
        <v>27</v>
      </c>
      <c r="B29" s="1">
        <f>SES!I28</f>
        <v>1886.9284933425599</v>
      </c>
      <c r="C29" s="1">
        <f t="shared" si="0"/>
        <v>1911.1208878969992</v>
      </c>
    </row>
    <row r="30" spans="1:3" ht="15.75" customHeight="1" x14ac:dyDescent="0.3">
      <c r="A30" s="1">
        <v>28</v>
      </c>
      <c r="B30" s="1">
        <f>SES!I29</f>
        <v>1892.61472420372</v>
      </c>
      <c r="C30" s="1">
        <f t="shared" si="0"/>
        <v>1915.0253564331347</v>
      </c>
    </row>
    <row r="31" spans="1:3" ht="15.75" customHeight="1" x14ac:dyDescent="0.3">
      <c r="A31" s="1">
        <v>29</v>
      </c>
      <c r="B31" s="1">
        <f>SES!I30</f>
        <v>1932.8036108272797</v>
      </c>
      <c r="C31" s="1">
        <f t="shared" si="0"/>
        <v>1918.9298249692704</v>
      </c>
    </row>
    <row r="32" spans="1:3" ht="15.75" customHeight="1" x14ac:dyDescent="0.3">
      <c r="A32" s="1">
        <v>30</v>
      </c>
      <c r="B32" s="1">
        <f>SES!I31</f>
        <v>1896.9573156179099</v>
      </c>
      <c r="C32" s="1">
        <f t="shared" si="0"/>
        <v>1922.8342935054059</v>
      </c>
    </row>
    <row r="33" spans="1:3" ht="15.75" customHeight="1" x14ac:dyDescent="0.3">
      <c r="A33" s="1">
        <v>31</v>
      </c>
      <c r="B33" s="1">
        <f>SES!I32</f>
        <v>1886.0354096209899</v>
      </c>
      <c r="C33" s="1">
        <f t="shared" si="0"/>
        <v>1926.7387620415416</v>
      </c>
    </row>
    <row r="34" spans="1:3" ht="15.75" customHeight="1" x14ac:dyDescent="0.3">
      <c r="A34" s="1">
        <v>32</v>
      </c>
      <c r="B34" s="1">
        <f>SES!I33</f>
        <v>1910.0133965488101</v>
      </c>
      <c r="C34" s="1">
        <f t="shared" si="0"/>
        <v>1930.6432305776771</v>
      </c>
    </row>
    <row r="35" spans="1:3" ht="15.75" customHeight="1" x14ac:dyDescent="0.3">
      <c r="A35" s="1">
        <v>33</v>
      </c>
      <c r="B35" s="1">
        <f>SES!I34</f>
        <v>1909.5587229689797</v>
      </c>
      <c r="C35" s="1">
        <f t="shared" si="0"/>
        <v>1934.5476991138125</v>
      </c>
    </row>
    <row r="36" spans="1:3" ht="15.75" customHeight="1" x14ac:dyDescent="0.3">
      <c r="A36" s="1">
        <v>34</v>
      </c>
      <c r="B36" s="1">
        <f>SES!I35</f>
        <v>1904.8576565765402</v>
      </c>
      <c r="C36" s="1">
        <f t="shared" si="0"/>
        <v>1938.4521676499483</v>
      </c>
    </row>
    <row r="37" spans="1:3" ht="15.75" customHeight="1" x14ac:dyDescent="0.3">
      <c r="A37" s="1">
        <v>35</v>
      </c>
      <c r="B37" s="1">
        <f>SES!I36</f>
        <v>1882.8624884429701</v>
      </c>
      <c r="C37" s="1">
        <f t="shared" si="0"/>
        <v>1942.3566361860837</v>
      </c>
    </row>
    <row r="38" spans="1:3" ht="15.75" customHeight="1" x14ac:dyDescent="0.3">
      <c r="A38" s="1">
        <v>36</v>
      </c>
      <c r="B38" s="1">
        <f>SES!I37</f>
        <v>1914.16157187878</v>
      </c>
      <c r="C38" s="1">
        <f t="shared" si="0"/>
        <v>1946.2611047222194</v>
      </c>
    </row>
    <row r="39" spans="1:3" ht="15.75" customHeight="1" x14ac:dyDescent="0.3">
      <c r="A39" s="1">
        <v>37</v>
      </c>
      <c r="B39" s="1">
        <f>SES!I38</f>
        <v>1883.8647129947799</v>
      </c>
      <c r="C39" s="1">
        <f t="shared" si="0"/>
        <v>1950.1655732583549</v>
      </c>
    </row>
    <row r="40" spans="1:3" ht="15.75" customHeight="1" x14ac:dyDescent="0.3">
      <c r="A40" s="1">
        <v>38</v>
      </c>
      <c r="B40" s="1">
        <f>SES!I39</f>
        <v>1917.3123261103899</v>
      </c>
      <c r="C40" s="1">
        <f t="shared" si="0"/>
        <v>1954.0700417944906</v>
      </c>
    </row>
    <row r="41" spans="1:3" ht="15.75" customHeight="1" x14ac:dyDescent="0.3">
      <c r="A41" s="1">
        <v>39</v>
      </c>
      <c r="B41" s="1">
        <f>SES!I40</f>
        <v>1897.8980879580699</v>
      </c>
      <c r="C41" s="1">
        <f t="shared" si="0"/>
        <v>1957.9745103306261</v>
      </c>
    </row>
    <row r="42" spans="1:3" ht="15.75" customHeight="1" x14ac:dyDescent="0.3">
      <c r="A42" s="1">
        <v>40</v>
      </c>
      <c r="B42" s="1">
        <f>SES!I41</f>
        <v>1903.04803555433</v>
      </c>
      <c r="C42" s="1">
        <f t="shared" si="0"/>
        <v>1961.8789788667618</v>
      </c>
    </row>
    <row r="43" spans="1:3" ht="15.75" customHeight="1" x14ac:dyDescent="0.3">
      <c r="A43" s="1">
        <v>41</v>
      </c>
      <c r="B43" s="1">
        <f>SES!I42</f>
        <v>1908.2606004128199</v>
      </c>
      <c r="C43" s="1">
        <f t="shared" si="0"/>
        <v>1965.7834474028973</v>
      </c>
    </row>
    <row r="44" spans="1:3" ht="15.75" customHeight="1" x14ac:dyDescent="0.3">
      <c r="A44" s="1">
        <v>42</v>
      </c>
      <c r="B44" s="1">
        <f>SES!I43</f>
        <v>1931.2968954148</v>
      </c>
      <c r="C44" s="1">
        <f t="shared" si="0"/>
        <v>1969.687915939033</v>
      </c>
    </row>
    <row r="45" spans="1:3" ht="15.75" customHeight="1" x14ac:dyDescent="0.3">
      <c r="A45" s="1">
        <v>43</v>
      </c>
      <c r="B45" s="1">
        <f>SES!I44</f>
        <v>1953.68310852126</v>
      </c>
      <c r="C45" s="1">
        <f t="shared" si="0"/>
        <v>1973.5923844751685</v>
      </c>
    </row>
    <row r="46" spans="1:3" ht="15.75" customHeight="1" x14ac:dyDescent="0.3">
      <c r="A46" s="1">
        <v>44</v>
      </c>
      <c r="B46" s="1">
        <f>SES!I45</f>
        <v>1931.02036480788</v>
      </c>
      <c r="C46" s="1">
        <f t="shared" si="0"/>
        <v>1977.4968530113042</v>
      </c>
    </row>
    <row r="47" spans="1:3" ht="15.75" customHeight="1" x14ac:dyDescent="0.3">
      <c r="A47" s="1">
        <v>45</v>
      </c>
      <c r="B47" s="1">
        <f>SES!I46</f>
        <v>1931.5272192652401</v>
      </c>
      <c r="C47" s="1">
        <f t="shared" si="0"/>
        <v>1981.4013215474397</v>
      </c>
    </row>
    <row r="48" spans="1:3" ht="15.75" customHeight="1" x14ac:dyDescent="0.3">
      <c r="A48" s="1">
        <v>46</v>
      </c>
      <c r="B48" s="1">
        <f>SES!I47</f>
        <v>1959.8270872598</v>
      </c>
      <c r="C48" s="1">
        <f t="shared" si="0"/>
        <v>1985.3057900835752</v>
      </c>
    </row>
    <row r="49" spans="1:3" ht="15.75" customHeight="1" x14ac:dyDescent="0.3">
      <c r="A49" s="1">
        <v>47</v>
      </c>
      <c r="B49" s="1">
        <f>SES!I48</f>
        <v>2005.6538078946301</v>
      </c>
      <c r="C49" s="1">
        <f t="shared" si="0"/>
        <v>1989.2102586197109</v>
      </c>
    </row>
    <row r="50" spans="1:3" ht="15.75" customHeight="1" x14ac:dyDescent="0.3">
      <c r="A50" s="1">
        <v>48</v>
      </c>
      <c r="B50" s="1">
        <f>SES!I49</f>
        <v>1995.5783159160103</v>
      </c>
      <c r="C50" s="1">
        <f t="shared" si="0"/>
        <v>1993.1147271558464</v>
      </c>
    </row>
    <row r="51" spans="1:3" ht="15.75" customHeight="1" x14ac:dyDescent="0.3">
      <c r="A51" s="1">
        <v>49</v>
      </c>
      <c r="B51" s="1">
        <f>SES!I50</f>
        <v>1995.3518701801299</v>
      </c>
      <c r="C51" s="1">
        <f t="shared" si="0"/>
        <v>1997.0191956919821</v>
      </c>
    </row>
    <row r="52" spans="1:3" ht="15.75" customHeight="1" x14ac:dyDescent="0.3">
      <c r="A52" s="1">
        <v>50</v>
      </c>
      <c r="B52" s="1">
        <f>SES!I51</f>
        <v>2005.71140781025</v>
      </c>
      <c r="C52" s="1">
        <f t="shared" si="0"/>
        <v>2000.9236642281176</v>
      </c>
    </row>
    <row r="53" spans="1:3" ht="15.75" customHeight="1" x14ac:dyDescent="0.3">
      <c r="A53" s="1">
        <v>51</v>
      </c>
      <c r="B53" s="1">
        <f>SES!I52</f>
        <v>2023.4776512275</v>
      </c>
      <c r="C53" s="1">
        <f t="shared" si="0"/>
        <v>2004.8281327642533</v>
      </c>
    </row>
    <row r="54" spans="1:3" ht="15.75" customHeight="1" x14ac:dyDescent="0.3">
      <c r="A54" s="1">
        <v>52</v>
      </c>
      <c r="B54" s="1">
        <f>SES!I53</f>
        <v>1984.13230664709</v>
      </c>
      <c r="C54" s="1">
        <f t="shared" si="0"/>
        <v>2008.7326013003888</v>
      </c>
    </row>
    <row r="55" spans="1:3" ht="15.75" customHeight="1" x14ac:dyDescent="0.3">
      <c r="A55" s="1">
        <v>53</v>
      </c>
      <c r="B55" s="1">
        <f>SES!I54</f>
        <v>2025.8773022192302</v>
      </c>
      <c r="C55" s="1">
        <f t="shared" si="0"/>
        <v>2012.6370698365245</v>
      </c>
    </row>
    <row r="56" spans="1:3" ht="15.75" customHeight="1" x14ac:dyDescent="0.3">
      <c r="A56" s="1">
        <v>54</v>
      </c>
      <c r="B56" s="1">
        <f>SES!I55</f>
        <v>2025.7308759838497</v>
      </c>
      <c r="C56" s="1">
        <f t="shared" si="0"/>
        <v>2016.5415383726599</v>
      </c>
    </row>
    <row r="57" spans="1:3" ht="15.75" customHeight="1" x14ac:dyDescent="0.3">
      <c r="A57" s="1">
        <v>55</v>
      </c>
      <c r="B57" s="1">
        <f>SES!I56</f>
        <v>2045.26068653317</v>
      </c>
      <c r="C57" s="1">
        <f t="shared" si="0"/>
        <v>2020.4460069087954</v>
      </c>
    </row>
    <row r="58" spans="1:3" ht="15.75" customHeight="1" x14ac:dyDescent="0.3">
      <c r="A58" s="1">
        <v>56</v>
      </c>
      <c r="B58" s="1">
        <f>SES!I57</f>
        <v>2033.9807067900399</v>
      </c>
      <c r="C58" s="1">
        <f t="shared" si="0"/>
        <v>2024.3504754449311</v>
      </c>
    </row>
    <row r="59" spans="1:3" ht="15.75" customHeight="1" x14ac:dyDescent="0.3">
      <c r="A59" s="1">
        <v>57</v>
      </c>
      <c r="B59" s="1">
        <f>SES!I58</f>
        <v>2099.5448976551302</v>
      </c>
      <c r="C59" s="1">
        <f t="shared" si="0"/>
        <v>2028.2549439810666</v>
      </c>
    </row>
    <row r="60" spans="1:3" ht="15.75" customHeight="1" x14ac:dyDescent="0.3">
      <c r="A60" s="1">
        <v>58</v>
      </c>
      <c r="B60" s="1">
        <f>SES!I59</f>
        <v>2066.2444525088699</v>
      </c>
      <c r="C60" s="1">
        <f t="shared" si="0"/>
        <v>2032.1594125172023</v>
      </c>
    </row>
    <row r="61" spans="1:3" ht="15.75" customHeight="1" x14ac:dyDescent="0.3">
      <c r="A61" s="1">
        <v>59</v>
      </c>
      <c r="B61" s="1">
        <f>SES!I60</f>
        <v>2087.4542254404801</v>
      </c>
      <c r="C61" s="1">
        <f t="shared" si="0"/>
        <v>2036.0638810533378</v>
      </c>
    </row>
    <row r="62" spans="1:3" ht="15.75" customHeight="1" x14ac:dyDescent="0.3">
      <c r="A62" s="1">
        <v>60</v>
      </c>
      <c r="B62" s="1">
        <f>SES!I61</f>
        <v>2099.9992626079302</v>
      </c>
      <c r="C62" s="1">
        <f t="shared" si="0"/>
        <v>2039.9683495894735</v>
      </c>
    </row>
    <row r="63" spans="1:3" ht="15.75" customHeight="1" x14ac:dyDescent="0.3">
      <c r="A63" s="1">
        <v>61</v>
      </c>
      <c r="B63" s="1">
        <f>SES!I62</f>
        <v>2161.23091725006</v>
      </c>
      <c r="C63" s="1">
        <f t="shared" si="0"/>
        <v>2043.872818125609</v>
      </c>
    </row>
    <row r="64" spans="1:3" ht="15.75" customHeight="1" x14ac:dyDescent="0.3">
      <c r="A64" s="1">
        <v>62</v>
      </c>
      <c r="B64" s="1">
        <f>SES!I63</f>
        <v>2099.9368356526002</v>
      </c>
      <c r="C64" s="1">
        <f t="shared" si="0"/>
        <v>2047.7772866617447</v>
      </c>
    </row>
    <row r="65" spans="1:26" ht="15.75" customHeight="1" x14ac:dyDescent="0.3">
      <c r="A65" s="1">
        <v>63</v>
      </c>
      <c r="B65" s="1">
        <f>SES!I64</f>
        <v>2134.1196366692998</v>
      </c>
      <c r="C65" s="1">
        <f t="shared" si="0"/>
        <v>2051.6817551978802</v>
      </c>
    </row>
    <row r="66" spans="1:26" ht="15.75" customHeight="1" x14ac:dyDescent="0.3">
      <c r="A66" s="1">
        <v>64</v>
      </c>
      <c r="B66" s="1">
        <f>SES!I65</f>
        <v>2117.1485722951502</v>
      </c>
      <c r="C66" s="1">
        <f t="shared" si="0"/>
        <v>2055.5862237340157</v>
      </c>
    </row>
    <row r="67" spans="1:26" ht="15.75" customHeight="1" x14ac:dyDescent="0.3">
      <c r="A67" s="1">
        <v>65</v>
      </c>
      <c r="B67" s="1">
        <f>SES!I66</f>
        <v>2114.3020873456999</v>
      </c>
      <c r="C67" s="1">
        <f t="shared" si="0"/>
        <v>2059.4906922701512</v>
      </c>
    </row>
    <row r="68" spans="1:26" ht="15.75" customHeight="1" x14ac:dyDescent="0.3">
      <c r="A68" s="1">
        <v>66</v>
      </c>
      <c r="B68" s="1">
        <f>SES!I67</f>
        <v>2107.3138062427802</v>
      </c>
      <c r="C68" s="1">
        <f t="shared" si="0"/>
        <v>2063.3951608062871</v>
      </c>
    </row>
    <row r="69" spans="1:26" ht="15.75" customHeight="1" x14ac:dyDescent="0.3">
      <c r="A69" s="1">
        <v>67</v>
      </c>
      <c r="B69" s="1">
        <f>SES!I68</f>
        <v>2146.57584407285</v>
      </c>
      <c r="C69" s="1">
        <f t="shared" si="0"/>
        <v>2067.2996293424226</v>
      </c>
    </row>
    <row r="70" spans="1:26" ht="15.75" customHeight="1" x14ac:dyDescent="0.3">
      <c r="A70" s="1">
        <v>68</v>
      </c>
      <c r="B70" s="1">
        <f>SES!I69</f>
        <v>2136.72414293473</v>
      </c>
      <c r="C70" s="1">
        <f t="shared" si="0"/>
        <v>2071.2040978785581</v>
      </c>
    </row>
    <row r="71" spans="1:26" ht="15.75" customHeight="1" x14ac:dyDescent="0.3">
      <c r="A71" s="1">
        <v>69</v>
      </c>
      <c r="B71" s="1">
        <f>SES!I70</f>
        <v>2061.71787592602</v>
      </c>
      <c r="C71" s="1">
        <f t="shared" si="0"/>
        <v>2075.1085664146935</v>
      </c>
    </row>
    <row r="72" spans="1:26" ht="15.75" customHeight="1" x14ac:dyDescent="0.3">
      <c r="A72" s="1">
        <v>70</v>
      </c>
      <c r="B72" s="1">
        <f>SES!I71</f>
        <v>2061.53470498666</v>
      </c>
      <c r="C72" s="1">
        <f t="shared" si="0"/>
        <v>2079.0130349508295</v>
      </c>
    </row>
    <row r="73" spans="1:26" ht="15.75" customHeight="1" x14ac:dyDescent="0.3">
      <c r="A73" s="1">
        <v>71</v>
      </c>
      <c r="B73" s="1">
        <f>SES!I72</f>
        <v>2111.54898832151</v>
      </c>
      <c r="C73" s="1">
        <f t="shared" si="0"/>
        <v>2082.917503486965</v>
      </c>
    </row>
    <row r="74" spans="1:26" ht="15.75" customHeight="1" x14ac:dyDescent="0.3">
      <c r="A74" s="1">
        <v>72</v>
      </c>
      <c r="B74" s="1">
        <f>SES!I73</f>
        <v>2098.4441407314298</v>
      </c>
      <c r="C74" s="1">
        <f t="shared" si="0"/>
        <v>2086.8219720231004</v>
      </c>
    </row>
    <row r="75" spans="1:26" ht="15.75" customHeight="1" x14ac:dyDescent="0.3">
      <c r="A75" s="1">
        <v>73</v>
      </c>
      <c r="B75" s="1">
        <f>SES!I74</f>
        <v>2084.0871999066599</v>
      </c>
      <c r="C75" s="1">
        <f t="shared" si="0"/>
        <v>2090.7264405592359</v>
      </c>
    </row>
    <row r="76" spans="1:26" ht="15.75" customHeight="1" x14ac:dyDescent="0.3">
      <c r="A76" s="1">
        <v>74</v>
      </c>
      <c r="B76" s="1">
        <f>SES!I75</f>
        <v>2118.7980895773599</v>
      </c>
      <c r="C76" s="1">
        <f t="shared" si="0"/>
        <v>2094.6309090953719</v>
      </c>
    </row>
    <row r="77" spans="1:26" ht="15.75" customHeight="1" x14ac:dyDescent="0.3">
      <c r="A77" s="1">
        <v>75</v>
      </c>
      <c r="B77" s="1">
        <f>SES!I76</f>
        <v>2009.0476610466194</v>
      </c>
      <c r="C77" s="1">
        <f t="shared" si="0"/>
        <v>2098.5353776315073</v>
      </c>
    </row>
    <row r="78" spans="1:26" ht="15.75" customHeight="1" x14ac:dyDescent="0.3">
      <c r="A78" s="6">
        <v>76</v>
      </c>
      <c r="B78" s="6">
        <f>SES!I77</f>
        <v>1981.591405794991</v>
      </c>
      <c r="C78" s="6">
        <f t="shared" si="0"/>
        <v>2102.4398461676428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1">
        <v>77</v>
      </c>
      <c r="C79" s="1">
        <f t="shared" si="0"/>
        <v>2106.3443147037783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</vt:lpstr>
      <vt:lpstr>Graphs</vt:lpstr>
      <vt:lpstr>T1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geo30d11</dc:creator>
  <cp:lastModifiedBy>Ιωαννης Τσαντηλας</cp:lastModifiedBy>
  <dcterms:created xsi:type="dcterms:W3CDTF">2011-05-30T15:11:46Z</dcterms:created>
  <dcterms:modified xsi:type="dcterms:W3CDTF">2024-05-17T19:40:53Z</dcterms:modified>
</cp:coreProperties>
</file>