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vassi\Documents\Diploma Thesis\Data\External data\Garaets et al\NM102\"/>
    </mc:Choice>
  </mc:AlternateContent>
  <xr:revisionPtr revIDLastSave="0" documentId="13_ncr:1_{34559D7D-FDBE-49E6-944B-0A06464DDAB0}" xr6:coauthVersionLast="46" xr6:coauthVersionMax="46" xr10:uidLastSave="{00000000-0000-0000-0000-000000000000}"/>
  <bookViews>
    <workbookView xWindow="-108" yWindow="-108" windowWidth="23256" windowHeight="12720" activeTab="1" xr2:uid="{00000000-000D-0000-FFFF-FFFF00000000}"/>
  </bookViews>
  <sheets>
    <sheet name="Info" sheetId="1" r:id="rId1"/>
    <sheet name="Mean values" sheetId="6" r:id="rId2"/>
    <sheet name="SD values" sheetId="7" r:id="rId3"/>
    <sheet name="Feces" sheetId="8" r:id="rId4"/>
    <sheet name="Urine" sheetId="9" r:id="rId5"/>
    <sheet name="Mean values per dose" sheetId="2" r:id="rId6"/>
    <sheet name="SD values per dose" sheetId="3" r:id="rId7"/>
    <sheet name="Feces per dose" sheetId="4" r:id="rId8"/>
    <sheet name="Urine per dose" sheetId="5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6" l="1"/>
  <c r="C3" i="6"/>
  <c r="D3" i="6"/>
  <c r="E3" i="6"/>
  <c r="F3" i="6"/>
  <c r="G3" i="6"/>
  <c r="H3" i="6"/>
  <c r="I3" i="6"/>
  <c r="J3" i="6"/>
  <c r="K3" i="6"/>
  <c r="C2" i="6"/>
  <c r="D2" i="6"/>
  <c r="E2" i="6"/>
  <c r="F2" i="6"/>
  <c r="G2" i="6"/>
  <c r="H2" i="6"/>
  <c r="I2" i="6"/>
  <c r="J2" i="6"/>
  <c r="K2" i="6"/>
  <c r="B2" i="6"/>
  <c r="B3" i="7"/>
  <c r="C3" i="7"/>
  <c r="D3" i="7"/>
  <c r="E3" i="7"/>
  <c r="F3" i="7"/>
  <c r="G3" i="7"/>
  <c r="H3" i="7"/>
  <c r="I3" i="7"/>
  <c r="J3" i="7"/>
  <c r="K3" i="7"/>
  <c r="L3" i="7"/>
  <c r="M3" i="7"/>
  <c r="C2" i="7"/>
  <c r="D2" i="7"/>
  <c r="E2" i="7"/>
  <c r="F2" i="7"/>
  <c r="G2" i="7"/>
  <c r="H2" i="7"/>
  <c r="I2" i="7"/>
  <c r="J2" i="7"/>
  <c r="K2" i="7"/>
  <c r="L2" i="7"/>
  <c r="M2" i="7"/>
  <c r="B2" i="7"/>
  <c r="A3" i="7"/>
  <c r="A3" i="3"/>
  <c r="A3" i="2"/>
  <c r="A3" i="6"/>
</calcChain>
</file>

<file path=xl/sharedStrings.xml><?xml version="1.0" encoding="utf-8"?>
<sst xmlns="http://schemas.openxmlformats.org/spreadsheetml/2006/main" count="66" uniqueCount="22">
  <si>
    <t>Size (nm)</t>
  </si>
  <si>
    <t>Time (h)</t>
  </si>
  <si>
    <t>Lungs</t>
  </si>
  <si>
    <t>Spleen</t>
  </si>
  <si>
    <t>Liver</t>
  </si>
  <si>
    <t>Kidneys</t>
  </si>
  <si>
    <t>Heart</t>
  </si>
  <si>
    <t>Brain</t>
  </si>
  <si>
    <t>Uterus</t>
  </si>
  <si>
    <t>Skeleton</t>
  </si>
  <si>
    <t>Soft tissue</t>
  </si>
  <si>
    <t>Blood</t>
  </si>
  <si>
    <t>Feces</t>
  </si>
  <si>
    <t>Urine</t>
  </si>
  <si>
    <t>Time(h)</t>
  </si>
  <si>
    <t>Feces % dose</t>
  </si>
  <si>
    <t>Urine %dose</t>
  </si>
  <si>
    <t>Body Weight (g)</t>
  </si>
  <si>
    <t>Type</t>
  </si>
  <si>
    <t>Category</t>
  </si>
  <si>
    <t>Dose (mg)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</si>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</sst>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E3" sqref="E3"/>
    </sheetView>
  </sheetViews>
  <sheetFormatPr defaultRowHeight="14.4" x14ac:dyDescent="0.3"/>
  <cols>
    <col min="3" max="3" width="11.6640625" bestFit="1" customWidth="1"/>
  </cols>
  <sheetData>
    <row r="1" spans="1:5" ht="40.799999999999997" thickBot="1" x14ac:dyDescent="0.35">
      <c r="A1" s="1" t="s">
        <v>17</v>
      </c>
      <c r="B1" s="1" t="s">
        <v>0</v>
      </c>
      <c r="C1" t="s">
        <v>20</v>
      </c>
      <c r="D1" t="s">
        <v>18</v>
      </c>
      <c r="E1" t="s">
        <v>19</v>
      </c>
    </row>
    <row r="2" spans="1:5" ht="15" thickBot="1" x14ac:dyDescent="0.35">
      <c r="A2" s="2"/>
      <c r="B2" s="2"/>
      <c r="C2">
        <v>2.3039999999999998</v>
      </c>
      <c r="D2" t="s">
        <v>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5AACA-582B-4673-8B5A-DC52A09104AB}">
  <dimension ref="A1:K3"/>
  <sheetViews>
    <sheetView tabSelected="1" workbookViewId="0">
      <selection activeCell="I10" sqref="I10"/>
    </sheetView>
  </sheetViews>
  <sheetFormatPr defaultRowHeight="14.4" x14ac:dyDescent="0.3"/>
  <sheetData>
    <row r="1" spans="1:11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3">
      <c r="A2">
        <v>24</v>
      </c>
      <c r="B2">
        <f>Info!$C$2*'Mean values per dose'!B2/100</f>
        <v>4.5119999999999917E-2</v>
      </c>
      <c r="C2">
        <f>Info!$C$2*'Mean values per dose'!C2/100</f>
        <v>3.0034285714285743E-2</v>
      </c>
      <c r="D2">
        <f>Info!$C$2*'Mean values per dose'!D2/100</f>
        <v>1.3516800000000007</v>
      </c>
      <c r="E2">
        <f>Info!$C$2*'Mean values per dose'!E2/100</f>
        <v>1.7296695652173925E-3</v>
      </c>
      <c r="F2">
        <f>Info!$C$2*'Mean values per dose'!F2/100</f>
        <v>1.6361739130434785E-4</v>
      </c>
      <c r="G2">
        <f>Info!$C$2*'Mean values per dose'!G2/100</f>
        <v>1.1102608695652185E-4</v>
      </c>
      <c r="H2">
        <f>Info!$C$2*'Mean values per dose'!H2/100</f>
        <v>1.3439999999999991E-4</v>
      </c>
      <c r="I2">
        <f>Info!$C$2*'Mean values per dose'!I2/100</f>
        <v>0</v>
      </c>
      <c r="J2">
        <f>Info!$C$2*'Mean values per dose'!J2/100</f>
        <v>0</v>
      </c>
      <c r="K2">
        <f>Info!$C$2*'Mean values per dose'!K2/100</f>
        <v>1.15700868864E-3</v>
      </c>
    </row>
    <row r="3" spans="1:11" x14ac:dyDescent="0.3">
      <c r="A3">
        <f>89*24</f>
        <v>2136</v>
      </c>
      <c r="B3">
        <f>Info!$C$2*'Mean values per dose'!B3/100</f>
        <v>2.9103269028076795E-2</v>
      </c>
      <c r="C3">
        <f>Info!$C$2*'Mean values per dose'!C3/100</f>
        <v>5.9241832211393508E-2</v>
      </c>
      <c r="D3">
        <f>Info!$C$2*'Mean values per dose'!D3/100</f>
        <v>1.1163040995138209</v>
      </c>
      <c r="E3">
        <f>Info!$C$2*'Mean values per dose'!E3/100</f>
        <v>2.2199124087591226E-4</v>
      </c>
      <c r="F3">
        <f>Info!$C$2*'Mean values per dose'!F3/100</f>
        <v>1.9844671532846724E-4</v>
      </c>
      <c r="G3">
        <f>Info!$C$2*'Mean values per dose'!G3/100</f>
        <v>4.0362043795620475E-5</v>
      </c>
      <c r="H3">
        <f>Info!$C$2*'Mean values per dose'!H3/100</f>
        <v>7.7360583941605781E-5</v>
      </c>
      <c r="I3">
        <f>Info!$C$2*'Mean values per dose'!I3/100</f>
        <v>0</v>
      </c>
      <c r="J3">
        <f>Info!$C$2*'Mean values per dose'!J3/100</f>
        <v>0</v>
      </c>
      <c r="K3">
        <f>Info!$C$2*'Mean values per dose'!K3/100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0F3DB-B346-4FE9-8A3A-CC30FB1F6646}">
  <dimension ref="A1:M3"/>
  <sheetViews>
    <sheetView workbookViewId="0">
      <selection activeCell="B2" sqref="B2:M3"/>
    </sheetView>
  </sheetViews>
  <sheetFormatPr defaultRowHeight="14.4" x14ac:dyDescent="0.3"/>
  <sheetData>
    <row r="1" spans="1:13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3">
      <c r="A2">
        <v>24</v>
      </c>
      <c r="B2">
        <f>Info!$C$2*'SD values per dose'!B2/100</f>
        <v>3.0720000000000157E-2</v>
      </c>
      <c r="C2">
        <f>Info!$C$2*'SD values per dose'!C2/100</f>
        <v>3.9771428571429143E-3</v>
      </c>
      <c r="D2">
        <f>Info!$C$2*'SD values per dose'!D2/100</f>
        <v>0.14207999999999846</v>
      </c>
      <c r="E2">
        <f>Info!$C$2*'SD values per dose'!E2/100</f>
        <v>9.9339130434781468E-4</v>
      </c>
      <c r="F2">
        <f>Info!$C$2*'SD values per dose'!F2/100</f>
        <v>1.7530434782523657E-5</v>
      </c>
      <c r="G2">
        <f>Info!$C$2*'SD values per dose'!G2/100</f>
        <v>4.6747826086871344E-5</v>
      </c>
      <c r="H2">
        <f>Info!$C$2*'SD values per dose'!H2/100</f>
        <v>1.2271304347826156E-4</v>
      </c>
      <c r="I2">
        <f>Info!$C$2*'SD values per dose'!I2/100</f>
        <v>0</v>
      </c>
      <c r="J2">
        <f>Info!$C$2*'SD values per dose'!J2/100</f>
        <v>0</v>
      </c>
      <c r="K2">
        <f>Info!$C$2*'SD values per dose'!K2/100</f>
        <v>9.6417391304347993E-4</v>
      </c>
      <c r="L2">
        <f>Info!$C$2*'SD values per dose'!L2/100</f>
        <v>0</v>
      </c>
      <c r="M2">
        <f>Info!$C$2*'SD values per dose'!M2/100</f>
        <v>0</v>
      </c>
    </row>
    <row r="3" spans="1:13" x14ac:dyDescent="0.3">
      <c r="A3">
        <f>89*24</f>
        <v>2136</v>
      </c>
      <c r="B3">
        <f>Info!$C$2*'SD values per dose'!B3/100</f>
        <v>1.1579099992247575E-2</v>
      </c>
      <c r="C3">
        <f>Info!$C$2*'SD values per dose'!C3/100</f>
        <v>2.3159485265851005E-2</v>
      </c>
      <c r="D3">
        <f>Info!$C$2*'SD values per dose'!D3/100</f>
        <v>3.407031369500544E-2</v>
      </c>
      <c r="E3">
        <f>Info!$C$2*'SD values per dose'!E3/100</f>
        <v>9.4178102189781653E-5</v>
      </c>
      <c r="F3">
        <f>Info!$C$2*'SD values per dose'!F3/100</f>
        <v>4.3725547445255644E-5</v>
      </c>
      <c r="G3">
        <f>Info!$C$2*'SD values per dose'!G3/100</f>
        <v>1.0090510948905059E-5</v>
      </c>
      <c r="H3">
        <f>Info!$C$2*'SD values per dose'!H3/100</f>
        <v>3.6998540145985543E-5</v>
      </c>
      <c r="I3">
        <f>Info!$C$2*'SD values per dose'!I3/100</f>
        <v>0</v>
      </c>
      <c r="J3">
        <f>Info!$C$2*'SD values per dose'!J3/100</f>
        <v>0</v>
      </c>
      <c r="K3">
        <f>Info!$C$2*'SD values per dose'!K3/100</f>
        <v>0</v>
      </c>
      <c r="L3">
        <f>Info!$C$2*'SD values per dose'!L3/100</f>
        <v>0</v>
      </c>
      <c r="M3">
        <f>Info!$C$2*'SD values per dose'!M3/100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3EBA-7795-4AF3-9192-2DA9F025A1D8}">
  <dimension ref="A1:B1"/>
  <sheetViews>
    <sheetView workbookViewId="0">
      <selection activeCell="A2" sqref="A2:H32"/>
    </sheetView>
  </sheetViews>
  <sheetFormatPr defaultRowHeight="14.4" x14ac:dyDescent="0.3"/>
  <sheetData>
    <row r="1" spans="1:2" x14ac:dyDescent="0.3">
      <c r="A1" t="s">
        <v>14</v>
      </c>
      <c r="B1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F7492-2D35-4B46-AF7D-B529B22809FF}">
  <dimension ref="A1:B1"/>
  <sheetViews>
    <sheetView workbookViewId="0">
      <selection activeCell="A2" sqref="A2:E32"/>
    </sheetView>
  </sheetViews>
  <sheetFormatPr defaultRowHeight="14.4" x14ac:dyDescent="0.3"/>
  <sheetData>
    <row r="1" spans="1:2" x14ac:dyDescent="0.3">
      <c r="A1" t="s">
        <v>14</v>
      </c>
      <c r="B1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29D77-850E-45B3-A34B-EC8F70F75553}">
  <dimension ref="A1:M3"/>
  <sheetViews>
    <sheetView zoomScaleNormal="100" workbookViewId="0">
      <selection activeCell="E3" sqref="E3:L3"/>
    </sheetView>
  </sheetViews>
  <sheetFormatPr defaultRowHeight="14.4" x14ac:dyDescent="0.3"/>
  <sheetData>
    <row r="1" spans="1:13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3">
      <c r="A2">
        <v>24</v>
      </c>
      <c r="B2">
        <v>1.9583333333333299</v>
      </c>
      <c r="C2">
        <v>1.3035714285714299</v>
      </c>
      <c r="D2">
        <v>58.6666666666667</v>
      </c>
      <c r="E2">
        <v>7.5072463768115993E-2</v>
      </c>
      <c r="F2">
        <v>7.1014492753623199E-3</v>
      </c>
      <c r="G2">
        <v>4.8188405797101501E-3</v>
      </c>
      <c r="H2">
        <v>5.8333333333333301E-3</v>
      </c>
      <c r="K2">
        <v>5.0217391E-2</v>
      </c>
    </row>
    <row r="3" spans="1:13" x14ac:dyDescent="0.3">
      <c r="A3">
        <f>89*24</f>
        <v>2136</v>
      </c>
      <c r="B3">
        <v>1.2631627182325</v>
      </c>
      <c r="C3">
        <v>2.5712600786195101</v>
      </c>
      <c r="D3">
        <v>48.4506987636207</v>
      </c>
      <c r="E3">
        <v>9.6350364963503597E-3</v>
      </c>
      <c r="F3">
        <v>8.6131386861313906E-3</v>
      </c>
      <c r="G3">
        <v>1.7518248175182501E-3</v>
      </c>
      <c r="H3">
        <v>3.35766423357664E-3</v>
      </c>
      <c r="K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D31CF-3760-458E-A2F2-B24BF939506D}">
  <dimension ref="A1:M3"/>
  <sheetViews>
    <sheetView workbookViewId="0">
      <selection activeCell="I11" sqref="I11"/>
    </sheetView>
  </sheetViews>
  <sheetFormatPr defaultRowHeight="14.4" x14ac:dyDescent="0.3"/>
  <sheetData>
    <row r="1" spans="1:13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3">
      <c r="A2">
        <v>24</v>
      </c>
      <c r="B2">
        <v>1.3333333333333401</v>
      </c>
      <c r="C2">
        <v>0.17261904761905011</v>
      </c>
      <c r="D2">
        <v>6.1666666666666003</v>
      </c>
      <c r="E2">
        <v>4.3115942028985013E-2</v>
      </c>
      <c r="F2">
        <v>7.6086956521370045E-4</v>
      </c>
      <c r="G2">
        <v>2.0289855072426798E-3</v>
      </c>
      <c r="H2">
        <v>5.3260869565217696E-3</v>
      </c>
      <c r="K2">
        <v>4.1847826086956599E-2</v>
      </c>
    </row>
    <row r="3" spans="1:13" x14ac:dyDescent="0.3">
      <c r="A3">
        <f>89*24</f>
        <v>2136</v>
      </c>
      <c r="B3">
        <v>0.50256510383018993</v>
      </c>
      <c r="C3">
        <v>1.0051859924414499</v>
      </c>
      <c r="D3">
        <v>1.4787462541235001</v>
      </c>
      <c r="E3">
        <v>4.0875912408759405E-3</v>
      </c>
      <c r="F3">
        <v>1.8978102189781097E-3</v>
      </c>
      <c r="G3">
        <v>4.3795620437955991E-4</v>
      </c>
      <c r="H3">
        <v>1.6058394160584004E-3</v>
      </c>
      <c r="K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9ED71-D627-47AE-B074-E471A75058C7}">
  <dimension ref="A1:C1"/>
  <sheetViews>
    <sheetView topLeftCell="A10" workbookViewId="0">
      <selection activeCell="A28" sqref="A28:G36"/>
    </sheetView>
  </sheetViews>
  <sheetFormatPr defaultRowHeight="14.4" x14ac:dyDescent="0.3"/>
  <cols>
    <col min="2" max="2" width="12" bestFit="1" customWidth="1"/>
  </cols>
  <sheetData>
    <row r="1" spans="1:3" x14ac:dyDescent="0.3">
      <c r="A1" t="s">
        <v>14</v>
      </c>
      <c r="B1" t="s">
        <v>15</v>
      </c>
      <c r="C1" t="s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37C7-9D03-46E3-9CE6-35FFDB12A102}">
  <dimension ref="A1:C1"/>
  <sheetViews>
    <sheetView workbookViewId="0">
      <selection activeCell="A2" sqref="A2:F35"/>
    </sheetView>
  </sheetViews>
  <sheetFormatPr defaultRowHeight="14.4" x14ac:dyDescent="0.3"/>
  <cols>
    <col min="2" max="2" width="12" bestFit="1" customWidth="1"/>
  </cols>
  <sheetData>
    <row r="1" spans="1:3" x14ac:dyDescent="0.3">
      <c r="A1" t="s">
        <v>14</v>
      </c>
      <c r="B1" t="s">
        <v>16</v>
      </c>
      <c r="C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Info</vt:lpstr>
      <vt:lpstr>Mean values</vt:lpstr>
      <vt:lpstr>SD values</vt:lpstr>
      <vt:lpstr>Feces</vt:lpstr>
      <vt:lpstr>Urine</vt:lpstr>
      <vt:lpstr>Mean values per dose</vt:lpstr>
      <vt:lpstr>SD values per dose</vt:lpstr>
      <vt:lpstr>Feces per dose</vt:lpstr>
      <vt:lpstr>Urine per dose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Vassilis Minadakis</dc:creator>
  <cp:lastModifiedBy>Vassilis Minadakis</cp:lastModifiedBy>
  <dcterms:created xsi:type="dcterms:W3CDTF">2015-06-05T18:19:34Z</dcterms:created>
  <dcterms:modified xsi:type="dcterms:W3CDTF">2021-02-16T18:48:04Z</dcterms:modified>
</cp:coreProperties>
</file>