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5162E668-8516-4FA0-873D-3BD092E6D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5" i="1"/>
  <c r="H10" i="1"/>
  <c r="H13" i="1"/>
  <c r="H16" i="1"/>
  <c r="H2" i="1"/>
  <c r="G8" i="1"/>
  <c r="H8" i="1" s="1"/>
  <c r="G16" i="1"/>
  <c r="F3" i="1"/>
  <c r="G3" i="1" s="1"/>
  <c r="H3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F9" i="1"/>
  <c r="G9" i="1" s="1"/>
  <c r="H9" i="1" s="1"/>
  <c r="F10" i="1"/>
  <c r="G10" i="1" s="1"/>
  <c r="F11" i="1"/>
  <c r="G11" i="1" s="1"/>
  <c r="H11" i="1" s="1"/>
  <c r="F12" i="1"/>
  <c r="G12" i="1" s="1"/>
  <c r="H12" i="1" s="1"/>
  <c r="F13" i="1"/>
  <c r="G13" i="1" s="1"/>
  <c r="F14" i="1"/>
  <c r="G14" i="1" s="1"/>
  <c r="H14" i="1" s="1"/>
  <c r="F15" i="1"/>
  <c r="G15" i="1" s="1"/>
  <c r="H15" i="1" s="1"/>
  <c r="F16" i="1"/>
  <c r="J2" i="1"/>
  <c r="K2" i="1"/>
</calcChain>
</file>

<file path=xl/sharedStrings.xml><?xml version="1.0" encoding="utf-8"?>
<sst xmlns="http://schemas.openxmlformats.org/spreadsheetml/2006/main" count="41" uniqueCount="13">
  <si>
    <t>Tissue</t>
  </si>
  <si>
    <t>Time_hours</t>
  </si>
  <si>
    <t>Dose_mg_per_kg</t>
  </si>
  <si>
    <t>Type</t>
  </si>
  <si>
    <t>Urine</t>
  </si>
  <si>
    <t>oral</t>
  </si>
  <si>
    <t>Cumulative %dose elimination</t>
  </si>
  <si>
    <t>dose mg</t>
  </si>
  <si>
    <t>bw (kg)</t>
  </si>
  <si>
    <t>mg per g urine</t>
  </si>
  <si>
    <t>mg</t>
  </si>
  <si>
    <t>μg per g urine</t>
  </si>
  <si>
    <t>vfil (mL=g)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</si>
</sst>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D20" sqref="D20"/>
    </sheetView>
  </sheetViews>
  <sheetFormatPr defaultRowHeight="14.4" x14ac:dyDescent="0.3"/>
  <cols>
    <col min="1" max="1" width="16.33203125" customWidth="1"/>
    <col min="2" max="2" width="16.6640625" customWidth="1"/>
    <col min="3" max="3" width="29.77734375" bestFit="1" customWidth="1"/>
    <col min="4" max="4" width="16.88671875" customWidth="1"/>
    <col min="5" max="7" width="22.88671875" customWidth="1"/>
    <col min="8" max="8" width="29.77734375" bestFit="1" customWidth="1"/>
  </cols>
  <sheetData>
    <row r="1" spans="1:11" x14ac:dyDescent="0.3">
      <c r="A1" s="1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10</v>
      </c>
      <c r="G1" s="2" t="s">
        <v>9</v>
      </c>
      <c r="H1" s="2" t="s">
        <v>11</v>
      </c>
      <c r="J1" s="2" t="s">
        <v>7</v>
      </c>
      <c r="K1" s="2" t="s">
        <v>8</v>
      </c>
    </row>
    <row r="2" spans="1:11" x14ac:dyDescent="0.3">
      <c r="A2" s="3" t="s">
        <v>4</v>
      </c>
      <c r="B2" s="3">
        <v>1</v>
      </c>
      <c r="C2" s="3">
        <v>48.1</v>
      </c>
      <c r="D2" s="3">
        <v>4.7E-2</v>
      </c>
      <c r="E2" s="3" t="s">
        <v>5</v>
      </c>
      <c r="F2" s="3">
        <f>J$2*C2/100</f>
        <v>4.2388125000000004E-3</v>
      </c>
      <c r="G2" s="3">
        <f>F2/K$4</f>
        <v>1.695525E-5</v>
      </c>
      <c r="H2" s="1">
        <f>G2*1000</f>
        <v>1.6955250000000002E-2</v>
      </c>
      <c r="J2" s="1">
        <f>D2*0.1875</f>
        <v>8.8125000000000009E-3</v>
      </c>
      <c r="K2" s="1">
        <f>AVERAGE(0.175,0.2)</f>
        <v>0.1875</v>
      </c>
    </row>
    <row r="3" spans="1:11" x14ac:dyDescent="0.3">
      <c r="A3" s="3" t="s">
        <v>4</v>
      </c>
      <c r="B3" s="3">
        <v>2</v>
      </c>
      <c r="C3" s="3">
        <v>57.2</v>
      </c>
      <c r="D3" s="3">
        <v>4.7E-2</v>
      </c>
      <c r="E3" s="3" t="s">
        <v>5</v>
      </c>
      <c r="F3" s="3">
        <f>J$2*C3/100</f>
        <v>5.0407500000000001E-3</v>
      </c>
      <c r="G3" s="3">
        <f>F3/K$4</f>
        <v>2.0163E-5</v>
      </c>
      <c r="H3" s="1">
        <f t="shared" ref="H3:H16" si="0">G3*1000</f>
        <v>2.0163E-2</v>
      </c>
      <c r="J3" s="1"/>
      <c r="K3" s="1"/>
    </row>
    <row r="4" spans="1:11" x14ac:dyDescent="0.3">
      <c r="A4" s="3" t="s">
        <v>4</v>
      </c>
      <c r="B4" s="3">
        <v>3</v>
      </c>
      <c r="C4" s="3">
        <v>60.9</v>
      </c>
      <c r="D4" s="3">
        <v>4.7E-2</v>
      </c>
      <c r="E4" s="3" t="s">
        <v>5</v>
      </c>
      <c r="F4" s="3">
        <f>J$2*C4/100</f>
        <v>5.3668125000000001E-3</v>
      </c>
      <c r="G4" s="3">
        <f>F4/K$4</f>
        <v>2.146725E-5</v>
      </c>
      <c r="H4" s="1">
        <f t="shared" si="0"/>
        <v>2.146725E-2</v>
      </c>
      <c r="J4" s="1" t="s">
        <v>12</v>
      </c>
      <c r="K4">
        <v>250</v>
      </c>
    </row>
    <row r="5" spans="1:11" x14ac:dyDescent="0.3">
      <c r="A5" s="3" t="s">
        <v>4</v>
      </c>
      <c r="B5" s="3">
        <v>4</v>
      </c>
      <c r="C5" s="3">
        <v>63.4</v>
      </c>
      <c r="D5" s="3">
        <v>4.7E-2</v>
      </c>
      <c r="E5" s="3" t="s">
        <v>5</v>
      </c>
      <c r="F5" s="3">
        <f>J$2*C5/100</f>
        <v>5.5871250000000009E-3</v>
      </c>
      <c r="G5" s="3">
        <f>F5/K$4</f>
        <v>2.2348500000000005E-5</v>
      </c>
      <c r="H5" s="1">
        <f t="shared" si="0"/>
        <v>2.2348500000000004E-2</v>
      </c>
    </row>
    <row r="6" spans="1:11" x14ac:dyDescent="0.3">
      <c r="A6" s="3" t="s">
        <v>4</v>
      </c>
      <c r="B6" s="3">
        <v>5</v>
      </c>
      <c r="C6" s="3">
        <v>65.2</v>
      </c>
      <c r="D6" s="3">
        <v>4.7E-2</v>
      </c>
      <c r="E6" s="3" t="s">
        <v>5</v>
      </c>
      <c r="F6" s="3">
        <f>J$2*C6/100</f>
        <v>5.7457500000000009E-3</v>
      </c>
      <c r="G6" s="3">
        <f>F6/K$4</f>
        <v>2.2983000000000003E-5</v>
      </c>
      <c r="H6" s="1">
        <f t="shared" si="0"/>
        <v>2.2983000000000003E-2</v>
      </c>
    </row>
    <row r="7" spans="1:11" x14ac:dyDescent="0.3">
      <c r="A7" s="3" t="s">
        <v>4</v>
      </c>
      <c r="B7" s="3">
        <v>6</v>
      </c>
      <c r="C7" s="3">
        <v>66.7</v>
      </c>
      <c r="D7" s="3">
        <v>4.7E-2</v>
      </c>
      <c r="E7" s="3" t="s">
        <v>5</v>
      </c>
      <c r="F7" s="3">
        <f>J$2*C7/100</f>
        <v>5.8779375000000012E-3</v>
      </c>
      <c r="G7" s="3">
        <f>F7/K$4</f>
        <v>2.3511750000000004E-5</v>
      </c>
      <c r="H7" s="1">
        <f t="shared" si="0"/>
        <v>2.3511750000000005E-2</v>
      </c>
    </row>
    <row r="8" spans="1:11" x14ac:dyDescent="0.3">
      <c r="A8" s="3" t="s">
        <v>4</v>
      </c>
      <c r="B8" s="3">
        <v>7</v>
      </c>
      <c r="C8" s="3">
        <v>68.3</v>
      </c>
      <c r="D8" s="3">
        <v>4.7E-2</v>
      </c>
      <c r="E8" s="3" t="s">
        <v>5</v>
      </c>
      <c r="F8" s="3">
        <f>J$2*C8/100</f>
        <v>6.0189375E-3</v>
      </c>
      <c r="G8" s="3">
        <f>F8/K$4</f>
        <v>2.4075750000000001E-5</v>
      </c>
      <c r="H8" s="1">
        <f t="shared" si="0"/>
        <v>2.407575E-2</v>
      </c>
    </row>
    <row r="9" spans="1:11" x14ac:dyDescent="0.3">
      <c r="A9" s="3" t="s">
        <v>4</v>
      </c>
      <c r="B9" s="3">
        <v>8</v>
      </c>
      <c r="C9" s="3">
        <v>69.599999999999994</v>
      </c>
      <c r="D9" s="3">
        <v>4.7E-2</v>
      </c>
      <c r="E9" s="3" t="s">
        <v>5</v>
      </c>
      <c r="F9" s="3">
        <f>J$2*C9/100</f>
        <v>6.1335000000000009E-3</v>
      </c>
      <c r="G9" s="3">
        <f>F9/K$4</f>
        <v>2.4534000000000003E-5</v>
      </c>
      <c r="H9" s="1">
        <f t="shared" si="0"/>
        <v>2.4534000000000004E-2</v>
      </c>
    </row>
    <row r="10" spans="1:11" x14ac:dyDescent="0.3">
      <c r="A10" s="3" t="s">
        <v>4</v>
      </c>
      <c r="B10" s="3">
        <v>9</v>
      </c>
      <c r="C10" s="3">
        <v>70.7</v>
      </c>
      <c r="D10" s="3">
        <v>4.7E-2</v>
      </c>
      <c r="E10" s="3" t="s">
        <v>5</v>
      </c>
      <c r="F10" s="3">
        <f>J$2*C10/100</f>
        <v>6.2304375000000016E-3</v>
      </c>
      <c r="G10" s="3">
        <f>F10/K$4</f>
        <v>2.4921750000000006E-5</v>
      </c>
      <c r="H10" s="1">
        <f t="shared" si="0"/>
        <v>2.4921750000000006E-2</v>
      </c>
    </row>
    <row r="11" spans="1:11" x14ac:dyDescent="0.3">
      <c r="A11" s="3" t="s">
        <v>4</v>
      </c>
      <c r="B11" s="3">
        <v>10</v>
      </c>
      <c r="C11" s="3">
        <v>71</v>
      </c>
      <c r="D11" s="3">
        <v>4.7E-2</v>
      </c>
      <c r="E11" s="3" t="s">
        <v>5</v>
      </c>
      <c r="F11" s="3">
        <f>J$2*C11/100</f>
        <v>6.2568750000000003E-3</v>
      </c>
      <c r="G11" s="3">
        <f>F11/K$4</f>
        <v>2.5027500000000001E-5</v>
      </c>
      <c r="H11" s="1">
        <f t="shared" si="0"/>
        <v>2.5027500000000001E-2</v>
      </c>
    </row>
    <row r="12" spans="1:11" x14ac:dyDescent="0.3">
      <c r="A12" s="3" t="s">
        <v>4</v>
      </c>
      <c r="B12" s="3">
        <v>11</v>
      </c>
      <c r="C12" s="3">
        <v>72.099999999999994</v>
      </c>
      <c r="D12" s="3">
        <v>4.7E-2</v>
      </c>
      <c r="E12" s="3" t="s">
        <v>5</v>
      </c>
      <c r="F12" s="3">
        <f>J$2*C12/100</f>
        <v>6.3538125000000001E-3</v>
      </c>
      <c r="G12" s="3">
        <f>F12/K$4</f>
        <v>2.541525E-5</v>
      </c>
      <c r="H12" s="1">
        <f t="shared" si="0"/>
        <v>2.541525E-2</v>
      </c>
    </row>
    <row r="13" spans="1:11" x14ac:dyDescent="0.3">
      <c r="A13" s="3" t="s">
        <v>4</v>
      </c>
      <c r="B13" s="3">
        <v>12</v>
      </c>
      <c r="C13" s="3">
        <v>70.7</v>
      </c>
      <c r="D13" s="3">
        <v>4.7E-2</v>
      </c>
      <c r="E13" s="3" t="s">
        <v>5</v>
      </c>
      <c r="F13" s="3">
        <f>J$2*C13/100</f>
        <v>6.2304375000000016E-3</v>
      </c>
      <c r="G13" s="3">
        <f>F13/K$4</f>
        <v>2.4921750000000006E-5</v>
      </c>
      <c r="H13" s="1">
        <f t="shared" si="0"/>
        <v>2.4921750000000006E-2</v>
      </c>
    </row>
    <row r="14" spans="1:11" x14ac:dyDescent="0.3">
      <c r="A14" s="3" t="s">
        <v>4</v>
      </c>
      <c r="B14" s="3">
        <v>13</v>
      </c>
      <c r="C14" s="3">
        <v>71.2</v>
      </c>
      <c r="D14" s="3">
        <v>4.7E-2</v>
      </c>
      <c r="E14" s="3" t="s">
        <v>5</v>
      </c>
      <c r="F14" s="3">
        <f>J$2*C14/100</f>
        <v>6.2745000000000006E-3</v>
      </c>
      <c r="G14" s="3">
        <f>F14/K$4</f>
        <v>2.5098000000000003E-5</v>
      </c>
      <c r="H14" s="1">
        <f t="shared" si="0"/>
        <v>2.5098000000000002E-2</v>
      </c>
    </row>
    <row r="15" spans="1:11" x14ac:dyDescent="0.3">
      <c r="A15" s="3" t="s">
        <v>4</v>
      </c>
      <c r="B15" s="3">
        <v>14</v>
      </c>
      <c r="C15" s="3">
        <v>72.099999999999994</v>
      </c>
      <c r="D15" s="3">
        <v>4.7E-2</v>
      </c>
      <c r="E15" s="3" t="s">
        <v>5</v>
      </c>
      <c r="F15" s="3">
        <f>J$2*C15/100</f>
        <v>6.3538125000000001E-3</v>
      </c>
      <c r="G15" s="3">
        <f>F15/K$4</f>
        <v>2.541525E-5</v>
      </c>
      <c r="H15" s="1">
        <f t="shared" si="0"/>
        <v>2.541525E-2</v>
      </c>
    </row>
    <row r="16" spans="1:11" x14ac:dyDescent="0.3">
      <c r="A16" s="3" t="s">
        <v>4</v>
      </c>
      <c r="B16" s="3">
        <v>15</v>
      </c>
      <c r="C16" s="3">
        <v>72.8</v>
      </c>
      <c r="D16" s="3">
        <v>4.7E-2</v>
      </c>
      <c r="E16" s="3" t="s">
        <v>5</v>
      </c>
      <c r="F16" s="3">
        <f>J$2*C16/100</f>
        <v>6.4155000000000011E-3</v>
      </c>
      <c r="G16" s="3">
        <f>F16/K$4</f>
        <v>2.5662000000000003E-5</v>
      </c>
      <c r="H16" s="1">
        <f t="shared" si="0"/>
        <v>2.5662000000000004E-2</v>
      </c>
    </row>
    <row r="17" spans="1:8" x14ac:dyDescent="0.3">
      <c r="A17" s="3"/>
      <c r="B17" s="3"/>
      <c r="C17" s="3"/>
      <c r="D17" s="3"/>
      <c r="E17" s="3"/>
      <c r="F17" s="3"/>
      <c r="G17" s="3"/>
      <c r="H17" s="1"/>
    </row>
    <row r="18" spans="1:8" x14ac:dyDescent="0.3">
      <c r="A18" s="3"/>
      <c r="B18" s="3"/>
      <c r="C18" s="3"/>
      <c r="D18" s="3"/>
      <c r="E18" s="3"/>
      <c r="F18" s="3"/>
      <c r="G18" s="4"/>
      <c r="H18" s="1"/>
    </row>
    <row r="19" spans="1:8" x14ac:dyDescent="0.3">
      <c r="A19" s="3"/>
      <c r="B19" s="3"/>
      <c r="C19" s="3"/>
      <c r="D19" s="3"/>
      <c r="E19" s="3"/>
      <c r="F19" s="3"/>
      <c r="G19" s="4"/>
    </row>
    <row r="20" spans="1:8" x14ac:dyDescent="0.3">
      <c r="A20" s="3"/>
      <c r="B20" s="3"/>
      <c r="C20" s="3"/>
      <c r="D20" s="3"/>
      <c r="E20" s="3"/>
      <c r="F20" s="3"/>
      <c r="G20" s="4"/>
    </row>
    <row r="21" spans="1:8" x14ac:dyDescent="0.3">
      <c r="A21" s="3"/>
      <c r="B21" s="3"/>
      <c r="C21" s="3"/>
      <c r="D21" s="3"/>
      <c r="E21" s="3"/>
      <c r="F21" s="3"/>
      <c r="G21" s="4"/>
    </row>
    <row r="22" spans="1:8" x14ac:dyDescent="0.3">
      <c r="A22" s="3"/>
      <c r="B22" s="3"/>
      <c r="C22" s="3"/>
      <c r="D22" s="3"/>
      <c r="E22" s="3"/>
      <c r="F22" s="3"/>
      <c r="G22" s="4"/>
    </row>
    <row r="23" spans="1:8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2024-04-23T09:45:55Z</dcterms:created>
  <dcterms:modified xsi:type="dcterms:W3CDTF">2024-04-23T13:16:04Z</dcterms:modified>
</cp:coreProperties>
</file>