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3" sheetId="3" r:id="rId6"/>
    <sheet state="visible" name="USA" sheetId="4" r:id="rId7"/>
  </sheets>
  <definedNames>
    <definedName hidden="1" localSheetId="2" name="_xlnm._FilterDatabase">Hoja3!$R$5:$R$32</definedName>
  </definedNames>
  <calcPr/>
</workbook>
</file>

<file path=xl/sharedStrings.xml><?xml version="1.0" encoding="utf-8"?>
<sst xmlns="http://schemas.openxmlformats.org/spreadsheetml/2006/main" count="299" uniqueCount="106">
  <si>
    <t xml:space="preserve">Cotización Bolivia </t>
  </si>
  <si>
    <t xml:space="preserve">Cotización Extranjero </t>
  </si>
  <si>
    <t xml:space="preserve">Unidades </t>
  </si>
  <si>
    <t>Componente</t>
  </si>
  <si>
    <t>Precio unitario</t>
  </si>
  <si>
    <t xml:space="preserve">Link </t>
  </si>
  <si>
    <t>Sub Total Bs</t>
  </si>
  <si>
    <t>Link</t>
  </si>
  <si>
    <t>Sub Total USD</t>
  </si>
  <si>
    <t>Bateria Lipo 3.7v 300mAh 1S 45-90C Turnigy Nano-Tech</t>
  </si>
  <si>
    <t>https://tienda.sawers.com.bo/bateria-lipo-3-7v-300mah-1s-45-90c-turnigy-nano---tech?search=lipo%203.7</t>
  </si>
  <si>
    <t>Bateria DTP 652533</t>
  </si>
  <si>
    <t>https://spanish.alibaba.com/product-detail/china-manufacturer-652533-3-7v-500mah-rechargeable-batteries-lipo-battery-for-doorbell-60791292688.html?spm=a2700.wholesale.0.0.6f1579e8ZGH7YX</t>
  </si>
  <si>
    <t xml:space="preserve">Bateria Lipo 7.4v 500mAh 20-30C Turnigy </t>
  </si>
  <si>
    <t>https://tienda.sawers.com.bo/bateria-lipo-2S-500mAh-?search=lipo&amp;page=2</t>
  </si>
  <si>
    <t xml:space="preserve"> RFD77101</t>
  </si>
  <si>
    <t>https://www.findchips.com/search/rfd77101</t>
  </si>
  <si>
    <t>Schottky Diode</t>
  </si>
  <si>
    <t>https://tienda.sawers.com.bo/1N5822-Diodo-SCHOTTKY-3A-40V?search=schottky</t>
  </si>
  <si>
    <t>579-MCP3912A1-E/SS</t>
  </si>
  <si>
    <t>https://www.mouser.mx/_/?Keyword=MCP3912&amp;bws=1</t>
  </si>
  <si>
    <t>Capacitores cerámicos SMD</t>
  </si>
  <si>
    <t>https://tienda.sawers.com.bo/capacitores-smd-1206?search=capacitor%20smd</t>
  </si>
  <si>
    <t>Voltage Regulator NCP551 NCP300</t>
  </si>
  <si>
    <t>https://www.mouser.com/ON-Semiconductor/LDO-Voltage-Regulators/NCP551-Series/_/N-1z0zlrjZ5cgacZ1ywvc6q</t>
  </si>
  <si>
    <t>Resistencias SMD</t>
  </si>
  <si>
    <t>https://tienda.sawers.com.bo/smd-1201-1700pcs?search=resistencia%20smd</t>
  </si>
  <si>
    <t>Supervisory Circuits 3.4V</t>
  </si>
  <si>
    <t>https://www.mouser.com/Semiconductors/Power-Management-ICs/Supervisory-Circuits/_/N-wnws?Keyword=NCP300&amp;FS=True</t>
  </si>
  <si>
    <t>MicroSwitch</t>
  </si>
  <si>
    <t>https://tienda.sawers.com.bo/interruptor-switch-1-tiempo?search=switch&amp;page=2</t>
  </si>
  <si>
    <t>https://www.mouser.com/Search/Refine?N=18337915</t>
  </si>
  <si>
    <t>Led diodo SMD</t>
  </si>
  <si>
    <t>https://tienda.sawers.com.bo/led-smd-0805?search=led%20smd</t>
  </si>
  <si>
    <t>Slide Switches MINI SPDT</t>
  </si>
  <si>
    <t>https://www.mouser.com/ProductDetail/Gravitech/MINI-SPDT-SW?qs=Vxac6xGyzPm8ENq695r3yA%3D%3D</t>
  </si>
  <si>
    <t>tact swich sw6</t>
  </si>
  <si>
    <t>https://tienda.sawers.com.bo/pulsador-smd-interruptor?search=smd&amp;page=4</t>
  </si>
  <si>
    <t>AD8237</t>
  </si>
  <si>
    <t>https://www.mouser.mx/ProductDetail/Analog-Devices/AD8237ARMZ?qs=%2FtpEQrCGXCyniCWLHN9bdQ%3D%3D</t>
  </si>
  <si>
    <t>LM7332</t>
  </si>
  <si>
    <t>https://www.mouser.mx/ProductDetail/Texas-Instruments/LM7332MA-NOPB?qs=QbsRYf82W3HTYG13NX3OCw%3D%3D</t>
  </si>
  <si>
    <t>MCP6V31U</t>
  </si>
  <si>
    <t>https://www.mouser.mx/ProductDetail/Microchip-Technology/MCP6V31UT-E-OT?qs=PZkJWYMe7lflqm75AanhJg%3D%3D</t>
  </si>
  <si>
    <t>micro sd card seeed 32 GB</t>
  </si>
  <si>
    <t>https://www.seeedstudio.com/MicroSD-Card-Adapter-for-Raspberry-Pi-B-p-1674.html</t>
  </si>
  <si>
    <t>nand 74LVC2G00</t>
  </si>
  <si>
    <t>bilateral swich 74LVC1G66</t>
  </si>
  <si>
    <t>LIS12DE12</t>
  </si>
  <si>
    <t>https://www.avnet.com/shop/us/products/stmicroelectronics/lis2de12tr-3074457345625730479?krypto=zzShZ%2B9ObMV4mGhrMoq4oV5mYZFnc74E8u1HcRw%2ByZFPCDQ90nqY0hzremdLhZkaDIXIiY1t00P5m%2FpSfMHFS%2FV6r8fqaLVCKPnPAwZSjSNjY8BpJpoQHxepOBKwJN%2BH</t>
  </si>
  <si>
    <t>SN74LVC1G32</t>
  </si>
  <si>
    <t>https://www.ti.com/store/ti/en/p/product/?p=SN74LVC1G32DBVRG4</t>
  </si>
  <si>
    <t>AD5621</t>
  </si>
  <si>
    <t>https://www.arrow.com/en/products/ad5621acpz-rl7/analog-devices?region=nac</t>
  </si>
  <si>
    <t>MCP6V13T</t>
  </si>
  <si>
    <t>https://www.arrow.com/en/products/mcp6v31ut-eot/microchip-technology</t>
  </si>
  <si>
    <t>MCP6001</t>
  </si>
  <si>
    <t>https://www.avnet.com/shop/us/products/microchip/mcp6001t-i-ot-3074457345645216505/</t>
  </si>
  <si>
    <t>PCB profecional + Stencil</t>
  </si>
  <si>
    <t>-</t>
  </si>
  <si>
    <t>https://cart.jlcpcb.com/quote?orderType=1&amp;stencilLayer=6&amp;stencilWidth=100&amp;stencilLength=100&amp;stencilCounts=5</t>
  </si>
  <si>
    <t>MCP6V31UT-</t>
  </si>
  <si>
    <t>https://www.mouser.mx/ProductDetail/Microchip-Technology/MCP6V31UT-E-OT?qs=PZkJWYMe7lflqm75AanhJg%3D%3D
https://www.mouser.mx/ProductDetail/Microchip-Technology/MCP6V31UT-E-LT?qs=PZkJWYMe7ldtadX3Ppl32g%3D%3D</t>
  </si>
  <si>
    <t>TPD4E1B06</t>
  </si>
  <si>
    <t>https://www.mouser.mx/ProductDetail/Texas-Instruments/TPD4E1B06DCKR?qs=FBI%252BX3tnPf1Bt8uBkGhcNg%3D%3D</t>
  </si>
  <si>
    <t>TOTAL</t>
  </si>
  <si>
    <t>TOTAL en dolares</t>
  </si>
  <si>
    <t>TOTAL en bolivianos</t>
  </si>
  <si>
    <t>Nota: Precio de la placa OpenBCI Ganglion: 374.99 USD</t>
  </si>
  <si>
    <t xml:space="preserve">Parte 5 del circuito </t>
  </si>
  <si>
    <t xml:space="preserve">Cantidad </t>
  </si>
  <si>
    <t>Nombre de componente</t>
  </si>
  <si>
    <t>Link informativo</t>
  </si>
  <si>
    <t>capacitor 0.01uF</t>
  </si>
  <si>
    <t>https://assets.nexperia.com/documents/data-sheet/74LVC2G00.pdf</t>
  </si>
  <si>
    <t>resistencia 100k</t>
  </si>
  <si>
    <t>bilateral swich</t>
  </si>
  <si>
    <t>https://assets.nexperia.com/documents/data-sheet/74LVC1G66.pdf</t>
  </si>
  <si>
    <t>Distributor</t>
  </si>
  <si>
    <t>Alibaba</t>
  </si>
  <si>
    <t>FindChips</t>
  </si>
  <si>
    <t>Mouser</t>
  </si>
  <si>
    <t>SeeedsStudio</t>
  </si>
  <si>
    <t>La Paz -  Central</t>
  </si>
  <si>
    <t>La Paz - Zona Sud/El Alto</t>
  </si>
  <si>
    <t>IVA</t>
  </si>
  <si>
    <t>Avnet</t>
  </si>
  <si>
    <t>Ti</t>
  </si>
  <si>
    <t>Arrow</t>
  </si>
  <si>
    <t>JLCPCB</t>
  </si>
  <si>
    <r>
      <rPr>
        <color rgb="FF1155CC"/>
        <u/>
      </rPr>
      <t xml:space="preserve">https://www.mouser.mx/ProductDetail/Microchip-Technology/MCP6V31UT-E-OT?qs=PZkJWYMe7lflqm75AanhJg%3D%3D
</t>
    </r>
    <r>
      <rPr>
        <color rgb="FF1155CC"/>
        <u/>
      </rPr>
      <t>https://www.mouser.mx/ProductDetail/Microchip-Technology/MCP6V31UT-E-LT?qs=PZkJWYMe7ldtadX3Ppl32g%3D%3D</t>
    </r>
  </si>
  <si>
    <t>Componentes</t>
  </si>
  <si>
    <t>Cantidad</t>
  </si>
  <si>
    <t>Sub-total</t>
  </si>
  <si>
    <t>Envio</t>
  </si>
  <si>
    <t xml:space="preserve">Total </t>
  </si>
  <si>
    <t>ADS</t>
  </si>
  <si>
    <t>PCB_EasyPCB</t>
  </si>
  <si>
    <t>Capcitores SMD</t>
  </si>
  <si>
    <t>Resistencias smd</t>
  </si>
  <si>
    <t xml:space="preserve"> </t>
  </si>
  <si>
    <t>AMS117</t>
  </si>
  <si>
    <t>Otros</t>
  </si>
  <si>
    <t>Total en $</t>
  </si>
  <si>
    <t>Bolivianos</t>
  </si>
  <si>
    <t>Por persona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</si>
</sst>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sz val="14.0"/>
      <color theme="1"/>
      <name val="Impact"/>
    </font>
    <font/>
    <font>
      <b/>
      <color theme="1"/>
      <name val="Times New Roman"/>
    </font>
    <font>
      <color theme="1"/>
      <name val="Arial"/>
    </font>
    <font>
      <color theme="1"/>
      <name val="Merriweather"/>
    </font>
    <font>
      <u/>
      <color rgb="FF0000FF"/>
    </font>
    <font>
      <u/>
      <color rgb="FF1155CC"/>
    </font>
    <font>
      <u/>
      <color rgb="FF1155CC"/>
      <name val="Arial"/>
    </font>
    <font>
      <u/>
      <color rgb="FF0000FF"/>
    </font>
    <font>
      <i/>
      <color theme="1"/>
      <name val="Merriweather"/>
    </font>
    <font>
      <sz val="10.0"/>
      <color rgb="FF333333"/>
      <name val="Merriweather"/>
    </font>
    <font>
      <u/>
      <color rgb="FF0000FF"/>
    </font>
    <font>
      <color theme="1"/>
      <name val="Times New Roman"/>
    </font>
    <font>
      <u/>
      <color rgb="FF1155CC"/>
      <name val="Arial"/>
    </font>
    <font>
      <b/>
      <sz val="18.0"/>
      <color theme="1"/>
      <name val="Merriweather"/>
    </font>
    <font>
      <b/>
      <color theme="1"/>
      <name val="Arial"/>
    </font>
    <font>
      <b/>
      <color theme="1"/>
      <name val="Merriweather"/>
    </font>
    <font>
      <u/>
      <color rgb="FF1155CC"/>
    </font>
    <font>
      <u/>
      <color rgb="FF0000FF"/>
    </font>
    <font>
      <u/>
      <color rgb="FF1155CC"/>
    </font>
    <font>
      <u/>
      <color rgb="FF1155CC"/>
    </font>
    <font>
      <b/>
      <i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A64D79"/>
        <bgColor rgb="FFA64D7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9" fillId="0" fontId="2" numFmtId="0" xfId="0" applyBorder="1" applyFont="1"/>
    <xf borderId="7" fillId="0" fontId="4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left" readingOrder="0"/>
    </xf>
    <xf borderId="8" fillId="0" fontId="4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left" readingOrder="0" vertical="center"/>
    </xf>
    <xf borderId="7" fillId="0" fontId="7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horizontal="left" readingOrder="0"/>
    </xf>
    <xf borderId="5" fillId="4" fontId="11" numFmtId="0" xfId="0" applyAlignment="1" applyBorder="1" applyFill="1" applyFont="1">
      <alignment horizontal="left" readingOrder="0" shrinkToFit="0" vertical="center" wrapText="0"/>
    </xf>
    <xf borderId="8" fillId="0" fontId="10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center" readingOrder="0"/>
    </xf>
    <xf borderId="7" fillId="0" fontId="12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/>
    </xf>
    <xf borderId="8" fillId="0" fontId="13" numFmtId="0" xfId="0" applyAlignment="1" applyBorder="1" applyFont="1">
      <alignment horizontal="center" readingOrder="0" vertical="center"/>
    </xf>
    <xf borderId="7" fillId="0" fontId="13" numFmtId="0" xfId="0" applyAlignment="1" applyBorder="1" applyFont="1">
      <alignment horizontal="center" readingOrder="0" vertical="center"/>
    </xf>
    <xf borderId="7" fillId="5" fontId="13" numFmtId="0" xfId="0" applyAlignment="1" applyBorder="1" applyFill="1" applyFont="1">
      <alignment horizontal="center" readingOrder="0" vertical="center"/>
    </xf>
    <xf borderId="8" fillId="5" fontId="5" numFmtId="0" xfId="0" applyAlignment="1" applyBorder="1" applyFont="1">
      <alignment horizontal="left" readingOrder="0" vertical="center"/>
    </xf>
    <xf borderId="8" fillId="5" fontId="4" numFmtId="0" xfId="0" applyAlignment="1" applyBorder="1" applyFont="1">
      <alignment horizontal="center" readingOrder="0" vertical="center"/>
    </xf>
    <xf borderId="7" fillId="5" fontId="4" numFmtId="0" xfId="0" applyAlignment="1" applyBorder="1" applyFont="1">
      <alignment horizontal="center" readingOrder="0" vertical="center"/>
    </xf>
    <xf borderId="7" fillId="0" fontId="14" numFmtId="0" xfId="0" applyAlignment="1" applyBorder="1" applyFont="1">
      <alignment horizontal="center" readingOrder="0"/>
    </xf>
    <xf borderId="8" fillId="0" fontId="4" numFmtId="0" xfId="0" applyBorder="1" applyFont="1"/>
    <xf borderId="8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 readingOrder="0" vertical="center"/>
    </xf>
    <xf borderId="1" fillId="6" fontId="4" numFmtId="0" xfId="0" applyAlignment="1" applyBorder="1" applyFill="1" applyFont="1">
      <alignment horizontal="center" vertical="center"/>
    </xf>
    <xf borderId="1" fillId="5" fontId="4" numFmtId="0" xfId="0" applyAlignment="1" applyBorder="1" applyFont="1">
      <alignment horizontal="center" vertical="center"/>
    </xf>
    <xf borderId="0" fillId="7" fontId="16" numFmtId="0" xfId="0" applyAlignment="1" applyFill="1" applyFont="1">
      <alignment readingOrder="0"/>
    </xf>
    <xf borderId="1" fillId="0" fontId="17" numFmtId="0" xfId="0" applyAlignment="1" applyBorder="1" applyFont="1">
      <alignment horizontal="center" readingOrder="0" vertical="center"/>
    </xf>
    <xf borderId="7" fillId="0" fontId="17" numFmtId="0" xfId="0" applyAlignment="1" applyBorder="1" applyFont="1">
      <alignment horizontal="center" readingOrder="0" vertical="center"/>
    </xf>
    <xf borderId="8" fillId="0" fontId="17" numFmtId="0" xfId="0" applyAlignment="1" applyBorder="1" applyFont="1">
      <alignment horizontal="center" readingOrder="0" vertical="center"/>
    </xf>
    <xf borderId="8" fillId="0" fontId="18" numFmtId="0" xfId="0" applyAlignment="1" applyBorder="1" applyFont="1">
      <alignment readingOrder="0"/>
    </xf>
    <xf borderId="8" fillId="0" fontId="19" numFmtId="0" xfId="0" applyAlignment="1" applyBorder="1" applyFont="1">
      <alignment readingOrder="0"/>
    </xf>
    <xf borderId="7" fillId="0" fontId="13" numFmtId="0" xfId="0" applyAlignment="1" applyBorder="1" applyFont="1">
      <alignment horizontal="center" vertical="center"/>
    </xf>
    <xf borderId="8" fillId="0" fontId="13" numFmtId="0" xfId="0" applyAlignment="1" applyBorder="1" applyFont="1">
      <alignment horizontal="center" vertical="center"/>
    </xf>
    <xf borderId="7" fillId="0" fontId="20" numFmtId="0" xfId="0" applyAlignment="1" applyBorder="1" applyFont="1">
      <alignment horizontal="center" readingOrder="0" shrinkToFit="0" vertical="center" wrapText="0"/>
    </xf>
    <xf borderId="7" fillId="0" fontId="13" numFmtId="0" xfId="0" applyAlignment="1" applyBorder="1" applyFont="1">
      <alignment horizontal="center" readingOrder="0" vertical="center"/>
    </xf>
    <xf borderId="7" fillId="0" fontId="21" numFmtId="0" xfId="0" applyAlignment="1" applyBorder="1" applyFont="1">
      <alignment horizontal="center" readingOrder="0"/>
    </xf>
    <xf borderId="0" fillId="8" fontId="22" numFmtId="0" xfId="0" applyAlignment="1" applyFill="1" applyFont="1">
      <alignment horizontal="center" readingOrder="0"/>
    </xf>
    <xf borderId="0" fillId="9" fontId="16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10" fontId="4" numFmtId="0" xfId="0" applyFont="1"/>
    <xf borderId="0" fillId="0" fontId="4" numFmtId="0" xfId="0" applyAlignment="1" applyFont="1">
      <alignment readingOrder="0"/>
    </xf>
    <xf borderId="0" fillId="6" fontId="4" numFmtId="0" xfId="0" applyFont="1"/>
    <xf borderId="0" fillId="6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vnet.com/shop/us/products/stmicroelectronics/lis2de12tr-3074457345625730479?krypto=zzShZ%2B9ObMV4mGhrMoq4oV5mYZFnc74E8u1HcRw%2ByZFPCDQ90nqY0hzremdLhZkaDIXIiY1t00P5m%2FpSfMHFS%2FV6r8fqaLVCKPnPAwZSjSNjY8BpJpoQHxepOBKwJN%2BH" TargetMode="External"/><Relationship Id="rId22" Type="http://schemas.openxmlformats.org/officeDocument/2006/relationships/hyperlink" Target="https://www.arrow.com/en/products/ad5621acpz-rl7/analog-devices?region=nac" TargetMode="External"/><Relationship Id="rId21" Type="http://schemas.openxmlformats.org/officeDocument/2006/relationships/hyperlink" Target="https://www.ti.com/store/ti/en/p/product/?p=SN74LVC1G32DBVRG4" TargetMode="External"/><Relationship Id="rId24" Type="http://schemas.openxmlformats.org/officeDocument/2006/relationships/hyperlink" Target="https://www.avnet.com/shop/us/products/microchip/mcp6001t-i-ot-3074457345645216505/" TargetMode="External"/><Relationship Id="rId23" Type="http://schemas.openxmlformats.org/officeDocument/2006/relationships/hyperlink" Target="https://www.arrow.com/en/products/mcp6v31ut-eot/microchip-technology" TargetMode="External"/><Relationship Id="rId1" Type="http://schemas.openxmlformats.org/officeDocument/2006/relationships/hyperlink" Target="https://tienda.sawers.com.bo/bateria-lipo-3-7v-300mah-1s-45-90c-turnigy-nano---tech?search=lipo%203.7" TargetMode="External"/><Relationship Id="rId2" Type="http://schemas.openxmlformats.org/officeDocument/2006/relationships/hyperlink" Target="https://spanish.alibaba.com/product-detail/china-manufacturer-652533-3-7v-500mah-rechargeable-batteries-lipo-battery-for-doorbell-60791292688.html?spm=a2700.wholesale.0.0.6f1579e8ZGH7YX" TargetMode="External"/><Relationship Id="rId3" Type="http://schemas.openxmlformats.org/officeDocument/2006/relationships/hyperlink" Target="https://tienda.sawers.com.bo/bateria-lipo-2S-500mAh-?search=lipo&amp;page=2" TargetMode="External"/><Relationship Id="rId4" Type="http://schemas.openxmlformats.org/officeDocument/2006/relationships/hyperlink" Target="https://www.findchips.com/search/rfd77101" TargetMode="External"/><Relationship Id="rId9" Type="http://schemas.openxmlformats.org/officeDocument/2006/relationships/hyperlink" Target="https://tienda.sawers.com.bo/smd-1201-1700pcs?search=resistencia%20smd" TargetMode="External"/><Relationship Id="rId26" Type="http://schemas.openxmlformats.org/officeDocument/2006/relationships/hyperlink" Target="https://www.mouser.mx/ProductDetail/Texas-Instruments/TPD4E1B06DCKR?qs=FBI%252BX3tnPf1Bt8uBkGhcNg%3D%3D" TargetMode="External"/><Relationship Id="rId25" Type="http://schemas.openxmlformats.org/officeDocument/2006/relationships/hyperlink" Target="https://cart.jlcpcb.com/quote?orderType=1&amp;stencilLayer=6&amp;stencilWidth=100&amp;stencilLength=100&amp;stencilCounts=5" TargetMode="External"/><Relationship Id="rId28" Type="http://schemas.openxmlformats.org/officeDocument/2006/relationships/hyperlink" Target="https://assets.nexperia.com/documents/data-sheet/74LVC2G00.pdf" TargetMode="External"/><Relationship Id="rId27" Type="http://schemas.openxmlformats.org/officeDocument/2006/relationships/hyperlink" Target="https://www.seeedstudio.com/MicroSD-Card-Adapter-for-Raspberry-Pi-B-p-1674.html" TargetMode="External"/><Relationship Id="rId5" Type="http://schemas.openxmlformats.org/officeDocument/2006/relationships/hyperlink" Target="https://tienda.sawers.com.bo/1N5822-Diodo-SCHOTTKY-3A-40V?search=schottky" TargetMode="External"/><Relationship Id="rId6" Type="http://schemas.openxmlformats.org/officeDocument/2006/relationships/hyperlink" Target="https://www.mouser.mx/_/?Keyword=MCP3912&amp;bws=1" TargetMode="External"/><Relationship Id="rId29" Type="http://schemas.openxmlformats.org/officeDocument/2006/relationships/hyperlink" Target="https://assets.nexperia.com/documents/data-sheet/74LVC1G66.pdf" TargetMode="External"/><Relationship Id="rId7" Type="http://schemas.openxmlformats.org/officeDocument/2006/relationships/hyperlink" Target="https://tienda.sawers.com.bo/capacitores-smd-1206?search=capacitor%20smd" TargetMode="External"/><Relationship Id="rId8" Type="http://schemas.openxmlformats.org/officeDocument/2006/relationships/hyperlink" Target="https://www.mouser.com/ON-Semiconductor/LDO-Voltage-Regulators/NCP551-Series/_/N-1z0zlrjZ5cgacZ1ywvc6q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tienda.sawers.com.bo/interruptor-switch-1-tiempo?search=switch&amp;page=2" TargetMode="External"/><Relationship Id="rId10" Type="http://schemas.openxmlformats.org/officeDocument/2006/relationships/hyperlink" Target="https://www.mouser.com/Semiconductors/Power-Management-ICs/Supervisory-Circuits/_/N-wnws?Keyword=NCP300&amp;FS=True" TargetMode="External"/><Relationship Id="rId13" Type="http://schemas.openxmlformats.org/officeDocument/2006/relationships/hyperlink" Target="https://tienda.sawers.com.bo/led-smd-0805?search=led%20smd" TargetMode="External"/><Relationship Id="rId12" Type="http://schemas.openxmlformats.org/officeDocument/2006/relationships/hyperlink" Target="https://www.mouser.com/Search/Refine?N=18337915" TargetMode="External"/><Relationship Id="rId15" Type="http://schemas.openxmlformats.org/officeDocument/2006/relationships/hyperlink" Target="https://tienda.sawers.com.bo/pulsador-smd-interruptor?search=smd&amp;page=4" TargetMode="External"/><Relationship Id="rId14" Type="http://schemas.openxmlformats.org/officeDocument/2006/relationships/hyperlink" Target="https://www.mouser.com/ProductDetail/Gravitech/MINI-SPDT-SW?qs=Vxac6xGyzPm8ENq695r3yA%3D%3D" TargetMode="External"/><Relationship Id="rId17" Type="http://schemas.openxmlformats.org/officeDocument/2006/relationships/hyperlink" Target="https://www.mouser.mx/ProductDetail/Texas-Instruments/LM7332MA-NOPB?qs=QbsRYf82W3HTYG13NX3OCw%3D%3D" TargetMode="External"/><Relationship Id="rId16" Type="http://schemas.openxmlformats.org/officeDocument/2006/relationships/hyperlink" Target="https://www.mouser.mx/ProductDetail/Analog-Devices/AD8237ARMZ?qs=%2FtpEQrCGXCyniCWLHN9bdQ%3D%3D" TargetMode="External"/><Relationship Id="rId19" Type="http://schemas.openxmlformats.org/officeDocument/2006/relationships/hyperlink" Target="https://www.seeedstudio.com/MicroSD-Card-Adapter-for-Raspberry-Pi-B-p-1674.html" TargetMode="External"/><Relationship Id="rId18" Type="http://schemas.openxmlformats.org/officeDocument/2006/relationships/hyperlink" Target="https://www.mouser.mx/ProductDetail/Microchip-Technology/MCP6V31UT-E-OT?qs=PZkJWYMe7lflqm75AanhJg%3D%3D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vnet.com/shop/us/products/stmicroelectronics/lis2de12tr-3074457345625730479?krypto=zzShZ%2B9ObMV4mGhrMoq4oV5mYZFnc74E8u1HcRw%2ByZFPCDQ90nqY0hzremdLhZkaDIXIiY1t00P5m%2FpSfMHFS%2FV6r8fqaLVCKPnPAwZSjSNjY8BpJpoQHxepOBKwJN%2BH" TargetMode="External"/><Relationship Id="rId22" Type="http://schemas.openxmlformats.org/officeDocument/2006/relationships/hyperlink" Target="https://www.arrow.com/en/products/ad5621acpz-rl7/analog-devices?region=nac" TargetMode="External"/><Relationship Id="rId21" Type="http://schemas.openxmlformats.org/officeDocument/2006/relationships/hyperlink" Target="https://www.ti.com/store/ti/en/p/product/?p=SN74LVC1G32DBVRG4" TargetMode="External"/><Relationship Id="rId24" Type="http://schemas.openxmlformats.org/officeDocument/2006/relationships/hyperlink" Target="https://www.avnet.com/shop/us/products/microchip/mcp6001t-i-ot-3074457345645216505/" TargetMode="External"/><Relationship Id="rId23" Type="http://schemas.openxmlformats.org/officeDocument/2006/relationships/hyperlink" Target="https://www.arrow.com/en/products/mcp6v31ut-eot/microchip-technology" TargetMode="External"/><Relationship Id="rId1" Type="http://schemas.openxmlformats.org/officeDocument/2006/relationships/hyperlink" Target="https://tienda.sawers.com.bo/bateria-lipo-3-7v-300mah-1s-45-90c-turnigy-nano---tech?search=lipo%203.7" TargetMode="External"/><Relationship Id="rId2" Type="http://schemas.openxmlformats.org/officeDocument/2006/relationships/hyperlink" Target="https://spanish.alibaba.com/product-detail/china-manufacturer-652533-3-7v-500mah-rechargeable-batteries-lipo-battery-for-doorbell-60791292688.html?spm=a2700.wholesale.0.0.6f1579e8ZGH7YX" TargetMode="External"/><Relationship Id="rId3" Type="http://schemas.openxmlformats.org/officeDocument/2006/relationships/hyperlink" Target="https://tienda.sawers.com.bo/bateria-lipo-2S-500mAh-?search=lipo&amp;page=2" TargetMode="External"/><Relationship Id="rId4" Type="http://schemas.openxmlformats.org/officeDocument/2006/relationships/hyperlink" Target="https://www.findchips.com/search/rfd77101" TargetMode="External"/><Relationship Id="rId9" Type="http://schemas.openxmlformats.org/officeDocument/2006/relationships/hyperlink" Target="https://tienda.sawers.com.bo/smd-1201-1700pcs?search=resistencia%20smd" TargetMode="External"/><Relationship Id="rId26" Type="http://schemas.openxmlformats.org/officeDocument/2006/relationships/hyperlink" Target="https://www.mouser.mx/ProductDetail/Texas-Instruments/TPD4E1B06DCKR?qs=FBI%252BX3tnPf1Bt8uBkGhcNg%3D%3D" TargetMode="External"/><Relationship Id="rId25" Type="http://schemas.openxmlformats.org/officeDocument/2006/relationships/hyperlink" Target="https://cart.jlcpcb.com/quote?orderType=1&amp;stencilLayer=6&amp;stencilWidth=100&amp;stencilLength=100&amp;stencilCounts=5" TargetMode="External"/><Relationship Id="rId28" Type="http://schemas.openxmlformats.org/officeDocument/2006/relationships/hyperlink" Target="https://assets.nexperia.com/documents/data-sheet/74LVC2G00.pdf" TargetMode="External"/><Relationship Id="rId27" Type="http://schemas.openxmlformats.org/officeDocument/2006/relationships/hyperlink" Target="https://www.seeedstudio.com/MicroSD-Card-Adapter-for-Raspberry-Pi-B-p-1674.html" TargetMode="External"/><Relationship Id="rId5" Type="http://schemas.openxmlformats.org/officeDocument/2006/relationships/hyperlink" Target="https://tienda.sawers.com.bo/1N5822-Diodo-SCHOTTKY-3A-40V?search=schottky" TargetMode="External"/><Relationship Id="rId6" Type="http://schemas.openxmlformats.org/officeDocument/2006/relationships/hyperlink" Target="https://www.mouser.mx/_/?Keyword=MCP3912&amp;bws=1" TargetMode="External"/><Relationship Id="rId29" Type="http://schemas.openxmlformats.org/officeDocument/2006/relationships/hyperlink" Target="https://assets.nexperia.com/documents/data-sheet/74LVC1G66.pdf" TargetMode="External"/><Relationship Id="rId7" Type="http://schemas.openxmlformats.org/officeDocument/2006/relationships/hyperlink" Target="https://tienda.sawers.com.bo/capacitores-smd-1206?search=capacitor%20smd" TargetMode="External"/><Relationship Id="rId8" Type="http://schemas.openxmlformats.org/officeDocument/2006/relationships/hyperlink" Target="https://www.mouser.com/ON-Semiconductor/LDO-Voltage-Regulators/NCP551-Series/_/N-1z0zlrjZ5cgacZ1ywvc6q" TargetMode="External"/><Relationship Id="rId30" Type="http://schemas.openxmlformats.org/officeDocument/2006/relationships/drawing" Target="../drawings/drawing2.xml"/><Relationship Id="rId11" Type="http://schemas.openxmlformats.org/officeDocument/2006/relationships/hyperlink" Target="https://tienda.sawers.com.bo/interruptor-switch-1-tiempo?search=switch&amp;page=2" TargetMode="External"/><Relationship Id="rId10" Type="http://schemas.openxmlformats.org/officeDocument/2006/relationships/hyperlink" Target="https://www.mouser.com/Semiconductors/Power-Management-ICs/Supervisory-Circuits/_/N-wnws?Keyword=NCP300&amp;FS=True" TargetMode="External"/><Relationship Id="rId13" Type="http://schemas.openxmlformats.org/officeDocument/2006/relationships/hyperlink" Target="https://tienda.sawers.com.bo/led-smd-0805?search=led%20smd" TargetMode="External"/><Relationship Id="rId12" Type="http://schemas.openxmlformats.org/officeDocument/2006/relationships/hyperlink" Target="https://www.mouser.com/Search/Refine?N=18337915" TargetMode="External"/><Relationship Id="rId15" Type="http://schemas.openxmlformats.org/officeDocument/2006/relationships/hyperlink" Target="https://tienda.sawers.com.bo/pulsador-smd-interruptor?search=smd&amp;page=4" TargetMode="External"/><Relationship Id="rId14" Type="http://schemas.openxmlformats.org/officeDocument/2006/relationships/hyperlink" Target="https://www.mouser.com/ProductDetail/Gravitech/MINI-SPDT-SW?qs=Vxac6xGyzPm8ENq695r3yA%3D%3D" TargetMode="External"/><Relationship Id="rId17" Type="http://schemas.openxmlformats.org/officeDocument/2006/relationships/hyperlink" Target="https://www.mouser.mx/ProductDetail/Texas-Instruments/LM7332MA-NOPB?qs=QbsRYf82W3HTYG13NX3OCw%3D%3D" TargetMode="External"/><Relationship Id="rId16" Type="http://schemas.openxmlformats.org/officeDocument/2006/relationships/hyperlink" Target="https://www.mouser.mx/ProductDetail/Analog-Devices/AD8237ARMZ?qs=%2FtpEQrCGXCyniCWLHN9bdQ%3D%3D" TargetMode="External"/><Relationship Id="rId19" Type="http://schemas.openxmlformats.org/officeDocument/2006/relationships/hyperlink" Target="https://www.seeedstudio.com/MicroSD-Card-Adapter-for-Raspberry-Pi-B-p-1674.html" TargetMode="External"/><Relationship Id="rId18" Type="http://schemas.openxmlformats.org/officeDocument/2006/relationships/hyperlink" Target="https://www.mouser.mx/ProductDetail/Microchip-Technology/MCP6V31UT-E-OT?qs=PZkJWYMe7lflqm75AanhJg%3D%3D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vnet.com/shop/us/products/stmicroelectronics/lis2de12tr-3074457345625730479?krypto=zzShZ%2B9ObMV4mGhrMoq4oV5mYZFnc74E8u1HcRw%2ByZFPCDQ90nqY0hzremdLhZkaDIXIiY1t00P5m%2FpSfMHFS%2FV6r8fqaLVCKPnPAwZSjSNjY8BpJpoQHxepOBKwJN%2BH" TargetMode="External"/><Relationship Id="rId22" Type="http://schemas.openxmlformats.org/officeDocument/2006/relationships/hyperlink" Target="https://www.arrow.com/en/products/ad5621acpz-rl7/analog-devices?region=nac" TargetMode="External"/><Relationship Id="rId21" Type="http://schemas.openxmlformats.org/officeDocument/2006/relationships/hyperlink" Target="https://www.ti.com/store/ti/en/p/product/?p=SN74LVC1G32DBVRG4" TargetMode="External"/><Relationship Id="rId24" Type="http://schemas.openxmlformats.org/officeDocument/2006/relationships/hyperlink" Target="https://www.avnet.com/shop/us/products/microchip/mcp6001t-i-ot-3074457345645216505/" TargetMode="External"/><Relationship Id="rId23" Type="http://schemas.openxmlformats.org/officeDocument/2006/relationships/hyperlink" Target="https://www.arrow.com/en/products/mcp6v31ut-eot/microchip-technology" TargetMode="External"/><Relationship Id="rId1" Type="http://schemas.openxmlformats.org/officeDocument/2006/relationships/hyperlink" Target="https://tienda.sawers.com.bo/bateria-lipo-3-7v-300mah-1s-45-90c-turnigy-nano---tech?search=lipo%203.7" TargetMode="External"/><Relationship Id="rId2" Type="http://schemas.openxmlformats.org/officeDocument/2006/relationships/hyperlink" Target="https://spanish.alibaba.com/product-detail/china-manufacturer-652533-3-7v-500mah-rechargeable-batteries-lipo-battery-for-doorbell-60791292688.html?spm=a2700.wholesale.0.0.6f1579e8ZGH7YX" TargetMode="External"/><Relationship Id="rId3" Type="http://schemas.openxmlformats.org/officeDocument/2006/relationships/hyperlink" Target="https://tienda.sawers.com.bo/bateria-lipo-2S-500mAh-?search=lipo&amp;page=2" TargetMode="External"/><Relationship Id="rId4" Type="http://schemas.openxmlformats.org/officeDocument/2006/relationships/hyperlink" Target="https://www.findchips.com/search/rfd77101" TargetMode="External"/><Relationship Id="rId9" Type="http://schemas.openxmlformats.org/officeDocument/2006/relationships/hyperlink" Target="https://tienda.sawers.com.bo/smd-1201-1700pcs?search=resistencia%20smd" TargetMode="External"/><Relationship Id="rId26" Type="http://schemas.openxmlformats.org/officeDocument/2006/relationships/hyperlink" Target="https://www.mouser.mx/ProductDetail/Microchip-Technology/MCP6V31UT-E-LT?qs=PZkJWYMe7ldtadX3Ppl32g%3D%3D" TargetMode="External"/><Relationship Id="rId25" Type="http://schemas.openxmlformats.org/officeDocument/2006/relationships/hyperlink" Target="https://cart.jlcpcb.com/quote?orderType=1&amp;stencilLayer=6&amp;stencilWidth=100&amp;stencilLength=100&amp;stencilCounts=5" TargetMode="External"/><Relationship Id="rId28" Type="http://schemas.openxmlformats.org/officeDocument/2006/relationships/hyperlink" Target="https://www.seeedstudio.com/MicroSD-Card-Adapter-for-Raspberry-Pi-B-p-1674.html" TargetMode="External"/><Relationship Id="rId27" Type="http://schemas.openxmlformats.org/officeDocument/2006/relationships/hyperlink" Target="https://www.mouser.mx/ProductDetail/Texas-Instruments/TPD4E1B06DCKR?qs=FBI%252BX3tnPf1Bt8uBkGhcNg%3D%3D" TargetMode="External"/><Relationship Id="rId5" Type="http://schemas.openxmlformats.org/officeDocument/2006/relationships/hyperlink" Target="https://tienda.sawers.com.bo/1N5822-Diodo-SCHOTTKY-3A-40V?search=schottky" TargetMode="External"/><Relationship Id="rId6" Type="http://schemas.openxmlformats.org/officeDocument/2006/relationships/hyperlink" Target="https://www.mouser.mx/_/?Keyword=MCP3912&amp;bws=1" TargetMode="External"/><Relationship Id="rId29" Type="http://schemas.openxmlformats.org/officeDocument/2006/relationships/hyperlink" Target="https://assets.nexperia.com/documents/data-sheet/74LVC2G00.pdf" TargetMode="External"/><Relationship Id="rId7" Type="http://schemas.openxmlformats.org/officeDocument/2006/relationships/hyperlink" Target="https://tienda.sawers.com.bo/capacitores-smd-1206?search=capacitor%20smd" TargetMode="External"/><Relationship Id="rId8" Type="http://schemas.openxmlformats.org/officeDocument/2006/relationships/hyperlink" Target="https://www.mouser.com/ON-Semiconductor/LDO-Voltage-Regulators/NCP551-Series/_/N-1z0zlrjZ5cgacZ1ywvc6q" TargetMode="External"/><Relationship Id="rId31" Type="http://schemas.openxmlformats.org/officeDocument/2006/relationships/drawing" Target="../drawings/drawing3.xml"/><Relationship Id="rId30" Type="http://schemas.openxmlformats.org/officeDocument/2006/relationships/hyperlink" Target="https://assets.nexperia.com/documents/data-sheet/74LVC1G66.pdf" TargetMode="External"/><Relationship Id="rId11" Type="http://schemas.openxmlformats.org/officeDocument/2006/relationships/hyperlink" Target="https://tienda.sawers.com.bo/interruptor-switch-1-tiempo?search=switch&amp;page=2" TargetMode="External"/><Relationship Id="rId10" Type="http://schemas.openxmlformats.org/officeDocument/2006/relationships/hyperlink" Target="https://www.mouser.com/Semiconductors/Power-Management-ICs/Supervisory-Circuits/_/N-wnws?Keyword=NCP300&amp;FS=True" TargetMode="External"/><Relationship Id="rId13" Type="http://schemas.openxmlformats.org/officeDocument/2006/relationships/hyperlink" Target="https://tienda.sawers.com.bo/led-smd-0805?search=led%20smd" TargetMode="External"/><Relationship Id="rId12" Type="http://schemas.openxmlformats.org/officeDocument/2006/relationships/hyperlink" Target="https://www.mouser.com/Search/Refine?N=18337915" TargetMode="External"/><Relationship Id="rId15" Type="http://schemas.openxmlformats.org/officeDocument/2006/relationships/hyperlink" Target="https://tienda.sawers.com.bo/pulsador-smd-interruptor?search=smd&amp;page=4" TargetMode="External"/><Relationship Id="rId14" Type="http://schemas.openxmlformats.org/officeDocument/2006/relationships/hyperlink" Target="https://www.mouser.com/ProductDetail/Gravitech/MINI-SPDT-SW?qs=Vxac6xGyzPm8ENq695r3yA%3D%3D" TargetMode="External"/><Relationship Id="rId17" Type="http://schemas.openxmlformats.org/officeDocument/2006/relationships/hyperlink" Target="https://www.mouser.mx/ProductDetail/Texas-Instruments/LM7332MA-NOPB?qs=QbsRYf82W3HTYG13NX3OCw%3D%3D" TargetMode="External"/><Relationship Id="rId16" Type="http://schemas.openxmlformats.org/officeDocument/2006/relationships/hyperlink" Target="https://www.mouser.mx/ProductDetail/Analog-Devices/AD8237ARMZ?qs=%2FtpEQrCGXCyniCWLHN9bdQ%3D%3D" TargetMode="External"/><Relationship Id="rId19" Type="http://schemas.openxmlformats.org/officeDocument/2006/relationships/hyperlink" Target="https://www.seeedstudio.com/MicroSD-Card-Adapter-for-Raspberry-Pi-B-p-1674.html" TargetMode="External"/><Relationship Id="rId18" Type="http://schemas.openxmlformats.org/officeDocument/2006/relationships/hyperlink" Target="https://www.mouser.mx/ProductDetail/Microchip-Technology/MCP6V31UT-E-OT?qs=PZkJWYMe7lflqm75AanhJg%3D%3D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4.43"/>
    <col customWidth="1" min="15" max="16" width="20.14"/>
  </cols>
  <sheetData>
    <row r="3">
      <c r="B3" s="1" t="s">
        <v>0</v>
      </c>
      <c r="C3" s="2"/>
      <c r="D3" s="2"/>
      <c r="E3" s="2"/>
      <c r="F3" s="2"/>
      <c r="G3" s="2"/>
      <c r="H3" s="3"/>
      <c r="J3" s="4" t="s">
        <v>1</v>
      </c>
      <c r="K3" s="2"/>
      <c r="L3" s="2"/>
      <c r="M3" s="2"/>
      <c r="N3" s="2"/>
      <c r="O3" s="2"/>
      <c r="P3" s="2"/>
      <c r="Q3" s="3"/>
    </row>
    <row r="4">
      <c r="B4" s="5"/>
      <c r="C4" s="6"/>
      <c r="D4" s="6"/>
      <c r="E4" s="6"/>
      <c r="F4" s="6"/>
      <c r="G4" s="6"/>
      <c r="H4" s="7"/>
      <c r="J4" s="5"/>
      <c r="K4" s="6"/>
      <c r="L4" s="6"/>
      <c r="M4" s="6"/>
      <c r="N4" s="6"/>
      <c r="O4" s="6"/>
      <c r="P4" s="6"/>
      <c r="Q4" s="7"/>
    </row>
    <row r="5">
      <c r="B5" s="8" t="s">
        <v>2</v>
      </c>
      <c r="C5" s="9" t="s">
        <v>3</v>
      </c>
      <c r="D5" s="10"/>
      <c r="E5" s="9" t="s">
        <v>4</v>
      </c>
      <c r="F5" s="10"/>
      <c r="G5" s="8" t="s">
        <v>5</v>
      </c>
      <c r="H5" s="8" t="s">
        <v>6</v>
      </c>
      <c r="J5" s="8" t="s">
        <v>2</v>
      </c>
      <c r="K5" s="9" t="s">
        <v>3</v>
      </c>
      <c r="L5" s="10"/>
      <c r="M5" s="9" t="s">
        <v>4</v>
      </c>
      <c r="N5" s="10"/>
      <c r="O5" s="8" t="s">
        <v>7</v>
      </c>
      <c r="P5" s="8"/>
      <c r="Q5" s="8" t="s">
        <v>8</v>
      </c>
    </row>
    <row r="6">
      <c r="B6" s="11">
        <v>1.0</v>
      </c>
      <c r="C6" s="12" t="s">
        <v>9</v>
      </c>
      <c r="D6" s="10"/>
      <c r="E6" s="13">
        <v>40.0</v>
      </c>
      <c r="F6" s="10"/>
      <c r="G6" s="14" t="s">
        <v>10</v>
      </c>
      <c r="H6" s="15">
        <f t="shared" ref="H6:H11" si="1">B6*E6</f>
        <v>40</v>
      </c>
      <c r="J6" s="11">
        <v>1.0</v>
      </c>
      <c r="K6" s="16" t="s">
        <v>11</v>
      </c>
      <c r="L6" s="10"/>
      <c r="M6" s="13">
        <v>2.0</v>
      </c>
      <c r="N6" s="10"/>
      <c r="O6" s="17" t="s">
        <v>12</v>
      </c>
      <c r="P6" s="18"/>
      <c r="Q6" s="15">
        <f t="shared" ref="Q6:Q23" si="2">J6*M6</f>
        <v>2</v>
      </c>
    </row>
    <row r="7">
      <c r="B7" s="11">
        <v>1.0</v>
      </c>
      <c r="C7" s="12" t="s">
        <v>13</v>
      </c>
      <c r="D7" s="10"/>
      <c r="E7" s="13">
        <v>84.0</v>
      </c>
      <c r="F7" s="10"/>
      <c r="G7" s="19" t="s">
        <v>14</v>
      </c>
      <c r="H7" s="15">
        <f t="shared" si="1"/>
        <v>84</v>
      </c>
      <c r="J7" s="11">
        <v>1.0</v>
      </c>
      <c r="K7" s="16" t="s">
        <v>15</v>
      </c>
      <c r="L7" s="10"/>
      <c r="M7" s="13">
        <v>15.55</v>
      </c>
      <c r="N7" s="10"/>
      <c r="O7" s="19" t="s">
        <v>16</v>
      </c>
      <c r="P7" s="11"/>
      <c r="Q7" s="15">
        <f t="shared" si="2"/>
        <v>15.55</v>
      </c>
    </row>
    <row r="8">
      <c r="B8" s="11">
        <v>1.0</v>
      </c>
      <c r="C8" s="20" t="s">
        <v>17</v>
      </c>
      <c r="D8" s="10"/>
      <c r="E8" s="13">
        <v>3.5</v>
      </c>
      <c r="F8" s="10"/>
      <c r="G8" s="19" t="s">
        <v>18</v>
      </c>
      <c r="H8" s="15">
        <f t="shared" si="1"/>
        <v>3.5</v>
      </c>
      <c r="J8" s="11">
        <v>1.0</v>
      </c>
      <c r="K8" s="21" t="s">
        <v>19</v>
      </c>
      <c r="L8" s="7"/>
      <c r="M8" s="13">
        <v>3.63</v>
      </c>
      <c r="N8" s="10"/>
      <c r="O8" s="17" t="s">
        <v>20</v>
      </c>
      <c r="P8" s="18"/>
      <c r="Q8" s="15">
        <f t="shared" si="2"/>
        <v>3.63</v>
      </c>
    </row>
    <row r="9">
      <c r="B9" s="11">
        <v>64.0</v>
      </c>
      <c r="C9" s="12" t="s">
        <v>21</v>
      </c>
      <c r="D9" s="10"/>
      <c r="E9" s="13">
        <v>0.3</v>
      </c>
      <c r="F9" s="10"/>
      <c r="G9" s="19" t="s">
        <v>22</v>
      </c>
      <c r="H9" s="15">
        <f t="shared" si="1"/>
        <v>19.2</v>
      </c>
      <c r="J9" s="11">
        <v>4.0</v>
      </c>
      <c r="K9" s="20" t="s">
        <v>23</v>
      </c>
      <c r="L9" s="10"/>
      <c r="M9" s="13">
        <v>0.6</v>
      </c>
      <c r="N9" s="10"/>
      <c r="O9" s="19" t="s">
        <v>24</v>
      </c>
      <c r="P9" s="11"/>
      <c r="Q9" s="15">
        <f t="shared" si="2"/>
        <v>2.4</v>
      </c>
    </row>
    <row r="10">
      <c r="B10" s="11">
        <v>54.0</v>
      </c>
      <c r="C10" s="12" t="s">
        <v>25</v>
      </c>
      <c r="D10" s="10"/>
      <c r="E10" s="13">
        <v>1.0</v>
      </c>
      <c r="F10" s="10"/>
      <c r="G10" s="17" t="s">
        <v>26</v>
      </c>
      <c r="H10" s="15">
        <f t="shared" si="1"/>
        <v>54</v>
      </c>
      <c r="J10" s="11">
        <v>1.0</v>
      </c>
      <c r="K10" s="20" t="s">
        <v>27</v>
      </c>
      <c r="L10" s="10"/>
      <c r="M10" s="13">
        <v>0.63</v>
      </c>
      <c r="N10" s="10"/>
      <c r="O10" s="19" t="s">
        <v>28</v>
      </c>
      <c r="P10" s="11"/>
      <c r="Q10" s="15">
        <f t="shared" si="2"/>
        <v>0.63</v>
      </c>
    </row>
    <row r="11">
      <c r="B11" s="11">
        <v>4.0</v>
      </c>
      <c r="C11" s="12" t="s">
        <v>29</v>
      </c>
      <c r="D11" s="10"/>
      <c r="E11" s="13">
        <v>1.0</v>
      </c>
      <c r="F11" s="10"/>
      <c r="G11" s="19" t="s">
        <v>30</v>
      </c>
      <c r="H11" s="15">
        <f t="shared" si="1"/>
        <v>4</v>
      </c>
      <c r="J11" s="11">
        <v>1.0</v>
      </c>
      <c r="K11" s="22" t="s">
        <v>17</v>
      </c>
      <c r="L11" s="10"/>
      <c r="M11" s="13">
        <v>0.82</v>
      </c>
      <c r="N11" s="10"/>
      <c r="O11" s="19" t="s">
        <v>31</v>
      </c>
      <c r="P11" s="11"/>
      <c r="Q11" s="15">
        <f t="shared" si="2"/>
        <v>0.82</v>
      </c>
    </row>
    <row r="12">
      <c r="B12" s="11">
        <v>1.0</v>
      </c>
      <c r="C12" s="16" t="s">
        <v>32</v>
      </c>
      <c r="D12" s="10"/>
      <c r="E12" s="23">
        <v>2.5</v>
      </c>
      <c r="G12" s="24" t="s">
        <v>33</v>
      </c>
      <c r="H12" s="25">
        <f>E12*B12</f>
        <v>2.5</v>
      </c>
      <c r="J12" s="11">
        <v>5.0</v>
      </c>
      <c r="K12" s="22" t="s">
        <v>34</v>
      </c>
      <c r="L12" s="10"/>
      <c r="M12" s="13">
        <v>1.98</v>
      </c>
      <c r="N12" s="10"/>
      <c r="O12" s="19" t="s">
        <v>35</v>
      </c>
      <c r="P12" s="11"/>
      <c r="Q12" s="15">
        <f t="shared" si="2"/>
        <v>9.9</v>
      </c>
    </row>
    <row r="13">
      <c r="B13" s="11">
        <v>1.0</v>
      </c>
      <c r="C13" s="16" t="s">
        <v>36</v>
      </c>
      <c r="D13" s="10"/>
      <c r="E13" s="13">
        <v>1.0</v>
      </c>
      <c r="F13" s="10"/>
      <c r="G13" s="19" t="s">
        <v>37</v>
      </c>
      <c r="H13" s="15">
        <f t="shared" ref="H13:H71" si="3">B13*E13</f>
        <v>1</v>
      </c>
      <c r="J13" s="11">
        <v>4.0</v>
      </c>
      <c r="K13" s="16" t="s">
        <v>38</v>
      </c>
      <c r="L13" s="10"/>
      <c r="M13" s="13">
        <v>2.84</v>
      </c>
      <c r="N13" s="10"/>
      <c r="O13" s="17" t="s">
        <v>39</v>
      </c>
      <c r="P13" s="18"/>
      <c r="Q13" s="15">
        <f t="shared" si="2"/>
        <v>11.36</v>
      </c>
    </row>
    <row r="14">
      <c r="B14" s="11"/>
      <c r="C14" s="26"/>
      <c r="D14" s="10"/>
      <c r="E14" s="13"/>
      <c r="F14" s="10"/>
      <c r="G14" s="11"/>
      <c r="H14" s="15">
        <f t="shared" si="3"/>
        <v>0</v>
      </c>
      <c r="J14" s="11">
        <v>1.0</v>
      </c>
      <c r="K14" s="16" t="s">
        <v>40</v>
      </c>
      <c r="L14" s="10"/>
      <c r="M14" s="13">
        <v>3.53</v>
      </c>
      <c r="N14" s="10"/>
      <c r="O14" s="19" t="s">
        <v>41</v>
      </c>
      <c r="P14" s="11"/>
      <c r="Q14" s="15">
        <f t="shared" si="2"/>
        <v>3.53</v>
      </c>
    </row>
    <row r="15">
      <c r="B15" s="11"/>
      <c r="C15" s="26"/>
      <c r="D15" s="10"/>
      <c r="E15" s="13"/>
      <c r="F15" s="10"/>
      <c r="G15" s="11"/>
      <c r="H15" s="15">
        <f t="shared" si="3"/>
        <v>0</v>
      </c>
      <c r="J15" s="11">
        <v>2.0</v>
      </c>
      <c r="K15" s="16" t="s">
        <v>42</v>
      </c>
      <c r="L15" s="10"/>
      <c r="M15" s="13">
        <v>1.27</v>
      </c>
      <c r="N15" s="10"/>
      <c r="O15" s="19" t="s">
        <v>43</v>
      </c>
      <c r="P15" s="11"/>
      <c r="Q15" s="15">
        <f t="shared" si="2"/>
        <v>2.54</v>
      </c>
    </row>
    <row r="16">
      <c r="B16" s="11"/>
      <c r="C16" s="26"/>
      <c r="D16" s="10"/>
      <c r="E16" s="13"/>
      <c r="F16" s="10"/>
      <c r="G16" s="11"/>
      <c r="H16" s="15">
        <f t="shared" si="3"/>
        <v>0</v>
      </c>
      <c r="J16" s="27">
        <v>1.0</v>
      </c>
      <c r="K16" s="16" t="s">
        <v>44</v>
      </c>
      <c r="L16" s="10"/>
      <c r="M16" s="13">
        <v>3.9</v>
      </c>
      <c r="N16" s="10"/>
      <c r="O16" s="19" t="s">
        <v>45</v>
      </c>
      <c r="P16" s="11"/>
      <c r="Q16" s="15">
        <f t="shared" si="2"/>
        <v>3.9</v>
      </c>
    </row>
    <row r="17">
      <c r="B17" s="11"/>
      <c r="C17" s="26"/>
      <c r="D17" s="10"/>
      <c r="E17" s="13"/>
      <c r="F17" s="10"/>
      <c r="G17" s="11"/>
      <c r="H17" s="15">
        <f t="shared" si="3"/>
        <v>0</v>
      </c>
      <c r="J17" s="28">
        <v>2.0</v>
      </c>
      <c r="K17" s="29" t="s">
        <v>46</v>
      </c>
      <c r="L17" s="10"/>
      <c r="M17" s="30">
        <v>5.0</v>
      </c>
      <c r="N17" s="10"/>
      <c r="O17" s="15"/>
      <c r="P17" s="15"/>
      <c r="Q17" s="15">
        <f t="shared" si="2"/>
        <v>10</v>
      </c>
    </row>
    <row r="18">
      <c r="B18" s="11"/>
      <c r="C18" s="26"/>
      <c r="D18" s="10"/>
      <c r="E18" s="13"/>
      <c r="F18" s="10"/>
      <c r="G18" s="11"/>
      <c r="H18" s="15">
        <f t="shared" si="3"/>
        <v>0</v>
      </c>
      <c r="J18" s="31">
        <v>5.0</v>
      </c>
      <c r="K18" s="29" t="s">
        <v>47</v>
      </c>
      <c r="L18" s="10"/>
      <c r="M18" s="30">
        <v>5.0</v>
      </c>
      <c r="N18" s="10"/>
      <c r="O18" s="15"/>
      <c r="P18" s="15"/>
      <c r="Q18" s="15">
        <f t="shared" si="2"/>
        <v>25</v>
      </c>
    </row>
    <row r="19">
      <c r="B19" s="11"/>
      <c r="C19" s="26"/>
      <c r="D19" s="10"/>
      <c r="E19" s="13"/>
      <c r="F19" s="10"/>
      <c r="G19" s="11"/>
      <c r="H19" s="15">
        <f t="shared" si="3"/>
        <v>0</v>
      </c>
      <c r="J19" s="11">
        <v>1.0</v>
      </c>
      <c r="K19" s="16" t="s">
        <v>48</v>
      </c>
      <c r="L19" s="10"/>
      <c r="M19" s="13">
        <v>0.67</v>
      </c>
      <c r="N19" s="10"/>
      <c r="O19" s="19" t="s">
        <v>49</v>
      </c>
      <c r="P19" s="11"/>
      <c r="Q19" s="15">
        <f t="shared" si="2"/>
        <v>0.67</v>
      </c>
    </row>
    <row r="20">
      <c r="B20" s="11"/>
      <c r="C20" s="26"/>
      <c r="D20" s="10"/>
      <c r="E20" s="13"/>
      <c r="F20" s="10"/>
      <c r="G20" s="11"/>
      <c r="H20" s="15">
        <f t="shared" si="3"/>
        <v>0</v>
      </c>
      <c r="J20" s="11">
        <v>1.0</v>
      </c>
      <c r="K20" s="16" t="s">
        <v>50</v>
      </c>
      <c r="L20" s="10"/>
      <c r="M20" s="13">
        <v>0.121</v>
      </c>
      <c r="N20" s="10"/>
      <c r="O20" s="19" t="s">
        <v>51</v>
      </c>
      <c r="P20" s="11"/>
      <c r="Q20" s="15">
        <f t="shared" si="2"/>
        <v>0.121</v>
      </c>
    </row>
    <row r="21">
      <c r="B21" s="11"/>
      <c r="C21" s="26"/>
      <c r="D21" s="10"/>
      <c r="E21" s="13"/>
      <c r="F21" s="10"/>
      <c r="G21" s="15"/>
      <c r="H21" s="15">
        <f t="shared" si="3"/>
        <v>0</v>
      </c>
      <c r="J21" s="11">
        <v>1.0</v>
      </c>
      <c r="K21" s="16" t="s">
        <v>52</v>
      </c>
      <c r="L21" s="10"/>
      <c r="M21" s="13">
        <v>3.32</v>
      </c>
      <c r="N21" s="10"/>
      <c r="O21" s="17" t="s">
        <v>53</v>
      </c>
      <c r="P21" s="18"/>
      <c r="Q21" s="15">
        <f t="shared" si="2"/>
        <v>3.32</v>
      </c>
    </row>
    <row r="22">
      <c r="B22" s="11"/>
      <c r="C22" s="26"/>
      <c r="D22" s="10"/>
      <c r="E22" s="13"/>
      <c r="F22" s="10"/>
      <c r="G22" s="15"/>
      <c r="H22" s="15">
        <f t="shared" si="3"/>
        <v>0</v>
      </c>
      <c r="J22" s="11">
        <v>1.0</v>
      </c>
      <c r="K22" s="16" t="s">
        <v>54</v>
      </c>
      <c r="L22" s="10"/>
      <c r="M22" s="13">
        <v>1.12</v>
      </c>
      <c r="N22" s="10"/>
      <c r="O22" s="19" t="s">
        <v>55</v>
      </c>
      <c r="P22" s="11"/>
      <c r="Q22" s="15">
        <f t="shared" si="2"/>
        <v>1.12</v>
      </c>
    </row>
    <row r="23">
      <c r="B23" s="11"/>
      <c r="C23" s="26"/>
      <c r="D23" s="10"/>
      <c r="E23" s="13"/>
      <c r="F23" s="10"/>
      <c r="G23" s="15"/>
      <c r="H23" s="15">
        <f t="shared" si="3"/>
        <v>0</v>
      </c>
      <c r="J23" s="11">
        <v>1.0</v>
      </c>
      <c r="K23" s="16" t="s">
        <v>56</v>
      </c>
      <c r="L23" s="10"/>
      <c r="M23" s="13">
        <v>0.34</v>
      </c>
      <c r="N23" s="10"/>
      <c r="O23" s="19" t="s">
        <v>57</v>
      </c>
      <c r="P23" s="11"/>
      <c r="Q23" s="15">
        <f t="shared" si="2"/>
        <v>0.34</v>
      </c>
    </row>
    <row r="24">
      <c r="B24" s="11"/>
      <c r="C24" s="26"/>
      <c r="D24" s="10"/>
      <c r="E24" s="13"/>
      <c r="F24" s="10"/>
      <c r="G24" s="11"/>
      <c r="H24" s="15">
        <f t="shared" si="3"/>
        <v>0</v>
      </c>
      <c r="J24" s="11">
        <v>5.0</v>
      </c>
      <c r="K24" s="16" t="s">
        <v>58</v>
      </c>
      <c r="L24" s="10"/>
      <c r="M24" s="13" t="s">
        <v>59</v>
      </c>
      <c r="N24" s="10"/>
      <c r="O24" s="19" t="s">
        <v>60</v>
      </c>
      <c r="P24" s="11"/>
      <c r="Q24" s="11">
        <v>15.16</v>
      </c>
    </row>
    <row r="25">
      <c r="B25" s="11"/>
      <c r="C25" s="26"/>
      <c r="D25" s="10"/>
      <c r="E25" s="13"/>
      <c r="F25" s="10"/>
      <c r="G25" s="15"/>
      <c r="H25" s="15">
        <f t="shared" si="3"/>
        <v>0</v>
      </c>
      <c r="J25" s="11">
        <v>6.0</v>
      </c>
      <c r="K25" s="16" t="s">
        <v>61</v>
      </c>
      <c r="L25" s="10"/>
      <c r="M25" s="13">
        <v>1.65</v>
      </c>
      <c r="N25" s="10"/>
      <c r="O25" s="32" t="s">
        <v>62</v>
      </c>
      <c r="P25" s="32"/>
      <c r="Q25" s="25">
        <f t="shared" ref="Q25:Q71" si="4">J25*M25</f>
        <v>9.9</v>
      </c>
    </row>
    <row r="26">
      <c r="B26" s="15"/>
      <c r="C26" s="33"/>
      <c r="D26" s="10"/>
      <c r="E26" s="34"/>
      <c r="F26" s="10"/>
      <c r="G26" s="15"/>
      <c r="H26" s="15">
        <f t="shared" si="3"/>
        <v>0</v>
      </c>
      <c r="J26" s="11">
        <v>3.0</v>
      </c>
      <c r="K26" s="16" t="s">
        <v>63</v>
      </c>
      <c r="L26" s="10"/>
      <c r="M26" s="13">
        <v>0.86</v>
      </c>
      <c r="N26" s="10"/>
      <c r="O26" s="24" t="s">
        <v>64</v>
      </c>
      <c r="P26" s="35"/>
      <c r="Q26" s="25">
        <f t="shared" si="4"/>
        <v>2.58</v>
      </c>
    </row>
    <row r="27">
      <c r="B27" s="15"/>
      <c r="C27" s="33"/>
      <c r="D27" s="10"/>
      <c r="E27" s="34"/>
      <c r="F27" s="10"/>
      <c r="G27" s="15"/>
      <c r="H27" s="15">
        <f t="shared" si="3"/>
        <v>0</v>
      </c>
      <c r="J27" s="15"/>
      <c r="K27" s="34"/>
      <c r="L27" s="10"/>
      <c r="M27" s="34"/>
      <c r="N27" s="10"/>
      <c r="O27" s="15"/>
      <c r="P27" s="15"/>
      <c r="Q27" s="15">
        <f t="shared" si="4"/>
        <v>0</v>
      </c>
    </row>
    <row r="28">
      <c r="B28" s="15"/>
      <c r="C28" s="33"/>
      <c r="D28" s="10"/>
      <c r="E28" s="34"/>
      <c r="F28" s="10"/>
      <c r="G28" s="15"/>
      <c r="H28" s="15">
        <f t="shared" si="3"/>
        <v>0</v>
      </c>
      <c r="J28" s="11"/>
      <c r="K28" s="34"/>
      <c r="L28" s="10"/>
      <c r="M28" s="34"/>
      <c r="N28" s="10"/>
      <c r="O28" s="15"/>
      <c r="P28" s="15"/>
      <c r="Q28" s="15">
        <f t="shared" si="4"/>
        <v>0</v>
      </c>
    </row>
    <row r="29">
      <c r="B29" s="15"/>
      <c r="C29" s="33"/>
      <c r="D29" s="10"/>
      <c r="E29" s="34"/>
      <c r="F29" s="10"/>
      <c r="G29" s="15"/>
      <c r="H29" s="15">
        <f t="shared" si="3"/>
        <v>0</v>
      </c>
      <c r="J29" s="15"/>
      <c r="K29" s="34"/>
      <c r="L29" s="10"/>
      <c r="M29" s="34"/>
      <c r="N29" s="10"/>
      <c r="O29" s="15"/>
      <c r="P29" s="15"/>
      <c r="Q29" s="15">
        <f t="shared" si="4"/>
        <v>0</v>
      </c>
    </row>
    <row r="30">
      <c r="B30" s="15"/>
      <c r="C30" s="33"/>
      <c r="D30" s="10"/>
      <c r="E30" s="34"/>
      <c r="F30" s="10"/>
      <c r="G30" s="15"/>
      <c r="H30" s="15">
        <f t="shared" si="3"/>
        <v>0</v>
      </c>
      <c r="J30" s="15"/>
      <c r="K30" s="34"/>
      <c r="L30" s="10"/>
      <c r="M30" s="34"/>
      <c r="N30" s="10"/>
      <c r="O30" s="15"/>
      <c r="P30" s="15"/>
      <c r="Q30" s="15">
        <f t="shared" si="4"/>
        <v>0</v>
      </c>
    </row>
    <row r="31">
      <c r="B31" s="15"/>
      <c r="C31" s="33"/>
      <c r="D31" s="10"/>
      <c r="E31" s="34"/>
      <c r="F31" s="10"/>
      <c r="G31" s="15"/>
      <c r="H31" s="15">
        <f t="shared" si="3"/>
        <v>0</v>
      </c>
      <c r="J31" s="15"/>
      <c r="K31" s="34"/>
      <c r="L31" s="10"/>
      <c r="M31" s="34"/>
      <c r="N31" s="10"/>
      <c r="O31" s="15"/>
      <c r="P31" s="15"/>
      <c r="Q31" s="15">
        <f t="shared" si="4"/>
        <v>0</v>
      </c>
    </row>
    <row r="32">
      <c r="B32" s="15"/>
      <c r="C32" s="33"/>
      <c r="D32" s="10"/>
      <c r="E32" s="34"/>
      <c r="F32" s="10"/>
      <c r="G32" s="15"/>
      <c r="H32" s="15">
        <f t="shared" si="3"/>
        <v>0</v>
      </c>
      <c r="J32" s="15"/>
      <c r="K32" s="34"/>
      <c r="L32" s="10"/>
      <c r="M32" s="34"/>
      <c r="N32" s="10"/>
      <c r="O32" s="15"/>
      <c r="P32" s="15"/>
      <c r="Q32" s="15">
        <f t="shared" si="4"/>
        <v>0</v>
      </c>
    </row>
    <row r="33">
      <c r="B33" s="15"/>
      <c r="C33" s="33"/>
      <c r="D33" s="10"/>
      <c r="E33" s="34"/>
      <c r="F33" s="10"/>
      <c r="G33" s="15"/>
      <c r="H33" s="15">
        <f t="shared" si="3"/>
        <v>0</v>
      </c>
      <c r="J33" s="15"/>
      <c r="K33" s="34"/>
      <c r="L33" s="10"/>
      <c r="M33" s="34"/>
      <c r="N33" s="10"/>
      <c r="O33" s="15"/>
      <c r="P33" s="15"/>
      <c r="Q33" s="15">
        <f t="shared" si="4"/>
        <v>0</v>
      </c>
    </row>
    <row r="34">
      <c r="B34" s="15"/>
      <c r="C34" s="33"/>
      <c r="D34" s="10"/>
      <c r="E34" s="34"/>
      <c r="F34" s="10"/>
      <c r="G34" s="15"/>
      <c r="H34" s="15">
        <f t="shared" si="3"/>
        <v>0</v>
      </c>
      <c r="J34" s="15"/>
      <c r="K34" s="34"/>
      <c r="L34" s="10"/>
      <c r="M34" s="34"/>
      <c r="N34" s="10"/>
      <c r="O34" s="15"/>
      <c r="P34" s="15"/>
      <c r="Q34" s="15">
        <f t="shared" si="4"/>
        <v>0</v>
      </c>
    </row>
    <row r="35">
      <c r="B35" s="15"/>
      <c r="C35" s="33"/>
      <c r="D35" s="10"/>
      <c r="E35" s="34"/>
      <c r="F35" s="10"/>
      <c r="G35" s="15"/>
      <c r="H35" s="15">
        <f t="shared" si="3"/>
        <v>0</v>
      </c>
      <c r="J35" s="15"/>
      <c r="K35" s="34"/>
      <c r="L35" s="10"/>
      <c r="M35" s="34"/>
      <c r="N35" s="10"/>
      <c r="O35" s="15"/>
      <c r="P35" s="15"/>
      <c r="Q35" s="15">
        <f t="shared" si="4"/>
        <v>0</v>
      </c>
    </row>
    <row r="36">
      <c r="B36" s="15"/>
      <c r="C36" s="33"/>
      <c r="D36" s="10"/>
      <c r="E36" s="34"/>
      <c r="F36" s="10"/>
      <c r="G36" s="15"/>
      <c r="H36" s="15">
        <f t="shared" si="3"/>
        <v>0</v>
      </c>
      <c r="J36" s="15"/>
      <c r="K36" s="34"/>
      <c r="L36" s="10"/>
      <c r="M36" s="34"/>
      <c r="N36" s="10"/>
      <c r="O36" s="15"/>
      <c r="P36" s="15"/>
      <c r="Q36" s="15">
        <f t="shared" si="4"/>
        <v>0</v>
      </c>
    </row>
    <row r="37">
      <c r="B37" s="15"/>
      <c r="C37" s="33"/>
      <c r="D37" s="10"/>
      <c r="E37" s="34"/>
      <c r="F37" s="10"/>
      <c r="G37" s="15"/>
      <c r="H37" s="15">
        <f t="shared" si="3"/>
        <v>0</v>
      </c>
      <c r="J37" s="15"/>
      <c r="K37" s="34"/>
      <c r="L37" s="10"/>
      <c r="M37" s="34"/>
      <c r="N37" s="10"/>
      <c r="O37" s="15"/>
      <c r="P37" s="15"/>
      <c r="Q37" s="15">
        <f t="shared" si="4"/>
        <v>0</v>
      </c>
    </row>
    <row r="38">
      <c r="B38" s="15"/>
      <c r="C38" s="33"/>
      <c r="D38" s="10"/>
      <c r="E38" s="34"/>
      <c r="F38" s="10"/>
      <c r="G38" s="15"/>
      <c r="H38" s="15">
        <f t="shared" si="3"/>
        <v>0</v>
      </c>
      <c r="J38" s="15"/>
      <c r="K38" s="34"/>
      <c r="L38" s="10"/>
      <c r="M38" s="34"/>
      <c r="N38" s="10"/>
      <c r="O38" s="15"/>
      <c r="P38" s="15"/>
      <c r="Q38" s="15">
        <f t="shared" si="4"/>
        <v>0</v>
      </c>
    </row>
    <row r="39">
      <c r="B39" s="15"/>
      <c r="C39" s="33"/>
      <c r="D39" s="10"/>
      <c r="E39" s="34"/>
      <c r="F39" s="10"/>
      <c r="G39" s="15"/>
      <c r="H39" s="15">
        <f t="shared" si="3"/>
        <v>0</v>
      </c>
      <c r="J39" s="15"/>
      <c r="K39" s="34"/>
      <c r="L39" s="10"/>
      <c r="M39" s="34"/>
      <c r="N39" s="10"/>
      <c r="O39" s="15"/>
      <c r="P39" s="15"/>
      <c r="Q39" s="15">
        <f t="shared" si="4"/>
        <v>0</v>
      </c>
    </row>
    <row r="40">
      <c r="B40" s="15"/>
      <c r="C40" s="33"/>
      <c r="D40" s="10"/>
      <c r="E40" s="34"/>
      <c r="F40" s="10"/>
      <c r="G40" s="15"/>
      <c r="H40" s="15">
        <f t="shared" si="3"/>
        <v>0</v>
      </c>
      <c r="J40" s="15"/>
      <c r="K40" s="34"/>
      <c r="L40" s="10"/>
      <c r="M40" s="34"/>
      <c r="N40" s="10"/>
      <c r="O40" s="15"/>
      <c r="P40" s="15"/>
      <c r="Q40" s="15">
        <f t="shared" si="4"/>
        <v>0</v>
      </c>
    </row>
    <row r="41">
      <c r="B41" s="15"/>
      <c r="C41" s="33"/>
      <c r="D41" s="10"/>
      <c r="E41" s="34"/>
      <c r="F41" s="10"/>
      <c r="G41" s="15"/>
      <c r="H41" s="15">
        <f t="shared" si="3"/>
        <v>0</v>
      </c>
      <c r="J41" s="15"/>
      <c r="K41" s="34"/>
      <c r="L41" s="10"/>
      <c r="M41" s="34"/>
      <c r="N41" s="10"/>
      <c r="O41" s="15"/>
      <c r="P41" s="15"/>
      <c r="Q41" s="15">
        <f t="shared" si="4"/>
        <v>0</v>
      </c>
    </row>
    <row r="42">
      <c r="B42" s="15"/>
      <c r="C42" s="33"/>
      <c r="D42" s="10"/>
      <c r="E42" s="34"/>
      <c r="F42" s="10"/>
      <c r="G42" s="15"/>
      <c r="H42" s="15">
        <f t="shared" si="3"/>
        <v>0</v>
      </c>
      <c r="J42" s="15"/>
      <c r="K42" s="34"/>
      <c r="L42" s="10"/>
      <c r="M42" s="34"/>
      <c r="N42" s="10"/>
      <c r="O42" s="15"/>
      <c r="P42" s="15"/>
      <c r="Q42" s="15">
        <f t="shared" si="4"/>
        <v>0</v>
      </c>
    </row>
    <row r="43">
      <c r="B43" s="15"/>
      <c r="C43" s="33"/>
      <c r="D43" s="10"/>
      <c r="E43" s="34"/>
      <c r="F43" s="10"/>
      <c r="G43" s="15"/>
      <c r="H43" s="15">
        <f t="shared" si="3"/>
        <v>0</v>
      </c>
      <c r="J43" s="15"/>
      <c r="K43" s="34"/>
      <c r="L43" s="10"/>
      <c r="M43" s="34"/>
      <c r="N43" s="10"/>
      <c r="O43" s="15"/>
      <c r="P43" s="15"/>
      <c r="Q43" s="15">
        <f t="shared" si="4"/>
        <v>0</v>
      </c>
    </row>
    <row r="44">
      <c r="B44" s="15"/>
      <c r="C44" s="33"/>
      <c r="D44" s="10"/>
      <c r="E44" s="34"/>
      <c r="F44" s="10"/>
      <c r="G44" s="15"/>
      <c r="H44" s="15">
        <f t="shared" si="3"/>
        <v>0</v>
      </c>
      <c r="J44" s="15"/>
      <c r="K44" s="34"/>
      <c r="L44" s="10"/>
      <c r="M44" s="34"/>
      <c r="N44" s="10"/>
      <c r="O44" s="15"/>
      <c r="P44" s="15"/>
      <c r="Q44" s="15">
        <f t="shared" si="4"/>
        <v>0</v>
      </c>
    </row>
    <row r="45">
      <c r="B45" s="15"/>
      <c r="C45" s="33"/>
      <c r="D45" s="10"/>
      <c r="E45" s="34"/>
      <c r="F45" s="10"/>
      <c r="G45" s="15"/>
      <c r="H45" s="15">
        <f t="shared" si="3"/>
        <v>0</v>
      </c>
      <c r="J45" s="15"/>
      <c r="K45" s="34"/>
      <c r="L45" s="10"/>
      <c r="M45" s="34"/>
      <c r="N45" s="10"/>
      <c r="O45" s="15"/>
      <c r="P45" s="15"/>
      <c r="Q45" s="15">
        <f t="shared" si="4"/>
        <v>0</v>
      </c>
    </row>
    <row r="46">
      <c r="B46" s="15"/>
      <c r="C46" s="33"/>
      <c r="D46" s="10"/>
      <c r="E46" s="34"/>
      <c r="F46" s="10"/>
      <c r="G46" s="15"/>
      <c r="H46" s="15">
        <f t="shared" si="3"/>
        <v>0</v>
      </c>
      <c r="J46" s="15"/>
      <c r="K46" s="34"/>
      <c r="L46" s="10"/>
      <c r="M46" s="34"/>
      <c r="N46" s="10"/>
      <c r="O46" s="15"/>
      <c r="P46" s="15"/>
      <c r="Q46" s="15">
        <f t="shared" si="4"/>
        <v>0</v>
      </c>
    </row>
    <row r="47">
      <c r="B47" s="15"/>
      <c r="C47" s="33"/>
      <c r="D47" s="10"/>
      <c r="E47" s="34"/>
      <c r="F47" s="10"/>
      <c r="G47" s="15"/>
      <c r="H47" s="15">
        <f t="shared" si="3"/>
        <v>0</v>
      </c>
      <c r="J47" s="15"/>
      <c r="K47" s="34"/>
      <c r="L47" s="10"/>
      <c r="M47" s="34"/>
      <c r="N47" s="10"/>
      <c r="O47" s="15"/>
      <c r="P47" s="15"/>
      <c r="Q47" s="15">
        <f t="shared" si="4"/>
        <v>0</v>
      </c>
    </row>
    <row r="48">
      <c r="B48" s="15"/>
      <c r="C48" s="33"/>
      <c r="D48" s="10"/>
      <c r="E48" s="34"/>
      <c r="F48" s="10"/>
      <c r="G48" s="15"/>
      <c r="H48" s="15">
        <f t="shared" si="3"/>
        <v>0</v>
      </c>
      <c r="J48" s="15"/>
      <c r="K48" s="34"/>
      <c r="L48" s="10"/>
      <c r="M48" s="34"/>
      <c r="N48" s="10"/>
      <c r="O48" s="15"/>
      <c r="P48" s="15"/>
      <c r="Q48" s="15">
        <f t="shared" si="4"/>
        <v>0</v>
      </c>
    </row>
    <row r="49">
      <c r="B49" s="15"/>
      <c r="C49" s="33"/>
      <c r="D49" s="10"/>
      <c r="E49" s="34"/>
      <c r="F49" s="10"/>
      <c r="G49" s="15"/>
      <c r="H49" s="15">
        <f t="shared" si="3"/>
        <v>0</v>
      </c>
      <c r="J49" s="15"/>
      <c r="K49" s="34"/>
      <c r="L49" s="10"/>
      <c r="M49" s="34"/>
      <c r="N49" s="10"/>
      <c r="O49" s="15"/>
      <c r="P49" s="15"/>
      <c r="Q49" s="15">
        <f t="shared" si="4"/>
        <v>0</v>
      </c>
    </row>
    <row r="50">
      <c r="B50" s="15"/>
      <c r="C50" s="33"/>
      <c r="D50" s="10"/>
      <c r="E50" s="34"/>
      <c r="F50" s="10"/>
      <c r="G50" s="15"/>
      <c r="H50" s="15">
        <f t="shared" si="3"/>
        <v>0</v>
      </c>
      <c r="J50" s="15"/>
      <c r="K50" s="34"/>
      <c r="L50" s="10"/>
      <c r="M50" s="34"/>
      <c r="N50" s="10"/>
      <c r="O50" s="15"/>
      <c r="P50" s="15"/>
      <c r="Q50" s="15">
        <f t="shared" si="4"/>
        <v>0</v>
      </c>
    </row>
    <row r="51">
      <c r="B51" s="15"/>
      <c r="C51" s="33"/>
      <c r="D51" s="10"/>
      <c r="E51" s="34"/>
      <c r="F51" s="10"/>
      <c r="G51" s="15"/>
      <c r="H51" s="15">
        <f t="shared" si="3"/>
        <v>0</v>
      </c>
      <c r="J51" s="15"/>
      <c r="K51" s="34"/>
      <c r="L51" s="10"/>
      <c r="M51" s="34"/>
      <c r="N51" s="10"/>
      <c r="O51" s="15"/>
      <c r="P51" s="15"/>
      <c r="Q51" s="15">
        <f t="shared" si="4"/>
        <v>0</v>
      </c>
    </row>
    <row r="52">
      <c r="B52" s="15"/>
      <c r="C52" s="33"/>
      <c r="D52" s="10"/>
      <c r="E52" s="34"/>
      <c r="F52" s="10"/>
      <c r="G52" s="15"/>
      <c r="H52" s="15">
        <f t="shared" si="3"/>
        <v>0</v>
      </c>
      <c r="J52" s="15"/>
      <c r="K52" s="34"/>
      <c r="L52" s="10"/>
      <c r="M52" s="34"/>
      <c r="N52" s="10"/>
      <c r="O52" s="15"/>
      <c r="P52" s="15"/>
      <c r="Q52" s="15">
        <f t="shared" si="4"/>
        <v>0</v>
      </c>
    </row>
    <row r="53">
      <c r="B53" s="15"/>
      <c r="C53" s="33"/>
      <c r="D53" s="10"/>
      <c r="E53" s="34"/>
      <c r="F53" s="10"/>
      <c r="G53" s="15"/>
      <c r="H53" s="15">
        <f t="shared" si="3"/>
        <v>0</v>
      </c>
      <c r="J53" s="15"/>
      <c r="K53" s="34"/>
      <c r="L53" s="10"/>
      <c r="M53" s="34"/>
      <c r="N53" s="10"/>
      <c r="O53" s="15"/>
      <c r="P53" s="15"/>
      <c r="Q53" s="15">
        <f t="shared" si="4"/>
        <v>0</v>
      </c>
    </row>
    <row r="54">
      <c r="B54" s="15"/>
      <c r="C54" s="33"/>
      <c r="D54" s="10"/>
      <c r="E54" s="34"/>
      <c r="F54" s="10"/>
      <c r="G54" s="15"/>
      <c r="H54" s="15">
        <f t="shared" si="3"/>
        <v>0</v>
      </c>
      <c r="J54" s="15"/>
      <c r="K54" s="34"/>
      <c r="L54" s="10"/>
      <c r="M54" s="34"/>
      <c r="N54" s="10"/>
      <c r="O54" s="15"/>
      <c r="P54" s="15"/>
      <c r="Q54" s="15">
        <f t="shared" si="4"/>
        <v>0</v>
      </c>
    </row>
    <row r="55">
      <c r="B55" s="15"/>
      <c r="C55" s="33"/>
      <c r="D55" s="10"/>
      <c r="E55" s="34"/>
      <c r="F55" s="10"/>
      <c r="G55" s="15"/>
      <c r="H55" s="15">
        <f t="shared" si="3"/>
        <v>0</v>
      </c>
      <c r="J55" s="15"/>
      <c r="K55" s="34"/>
      <c r="L55" s="10"/>
      <c r="M55" s="34"/>
      <c r="N55" s="10"/>
      <c r="O55" s="15"/>
      <c r="P55" s="15"/>
      <c r="Q55" s="15">
        <f t="shared" si="4"/>
        <v>0</v>
      </c>
    </row>
    <row r="56">
      <c r="B56" s="15"/>
      <c r="C56" s="33"/>
      <c r="D56" s="10"/>
      <c r="E56" s="34"/>
      <c r="F56" s="10"/>
      <c r="G56" s="15"/>
      <c r="H56" s="15">
        <f t="shared" si="3"/>
        <v>0</v>
      </c>
      <c r="J56" s="15"/>
      <c r="K56" s="34"/>
      <c r="L56" s="10"/>
      <c r="M56" s="34"/>
      <c r="N56" s="10"/>
      <c r="O56" s="15"/>
      <c r="P56" s="15"/>
      <c r="Q56" s="15">
        <f t="shared" si="4"/>
        <v>0</v>
      </c>
    </row>
    <row r="57">
      <c r="B57" s="15"/>
      <c r="C57" s="33"/>
      <c r="D57" s="10"/>
      <c r="E57" s="34"/>
      <c r="F57" s="10"/>
      <c r="G57" s="15"/>
      <c r="H57" s="15">
        <f t="shared" si="3"/>
        <v>0</v>
      </c>
      <c r="J57" s="15"/>
      <c r="K57" s="34"/>
      <c r="L57" s="10"/>
      <c r="M57" s="34"/>
      <c r="N57" s="10"/>
      <c r="O57" s="15"/>
      <c r="P57" s="15"/>
      <c r="Q57" s="15">
        <f t="shared" si="4"/>
        <v>0</v>
      </c>
    </row>
    <row r="58">
      <c r="B58" s="15"/>
      <c r="C58" s="33"/>
      <c r="D58" s="10"/>
      <c r="E58" s="34"/>
      <c r="F58" s="10"/>
      <c r="G58" s="15"/>
      <c r="H58" s="15">
        <f t="shared" si="3"/>
        <v>0</v>
      </c>
      <c r="J58" s="15"/>
      <c r="K58" s="34"/>
      <c r="L58" s="10"/>
      <c r="M58" s="34"/>
      <c r="N58" s="10"/>
      <c r="O58" s="15"/>
      <c r="P58" s="15"/>
      <c r="Q58" s="15">
        <f t="shared" si="4"/>
        <v>0</v>
      </c>
    </row>
    <row r="59">
      <c r="B59" s="15"/>
      <c r="C59" s="33"/>
      <c r="D59" s="10"/>
      <c r="E59" s="34"/>
      <c r="F59" s="10"/>
      <c r="G59" s="15"/>
      <c r="H59" s="15">
        <f t="shared" si="3"/>
        <v>0</v>
      </c>
      <c r="J59" s="15"/>
      <c r="K59" s="34"/>
      <c r="L59" s="10"/>
      <c r="M59" s="34"/>
      <c r="N59" s="10"/>
      <c r="O59" s="15"/>
      <c r="P59" s="15"/>
      <c r="Q59" s="15">
        <f t="shared" si="4"/>
        <v>0</v>
      </c>
    </row>
    <row r="60">
      <c r="B60" s="15"/>
      <c r="C60" s="33"/>
      <c r="D60" s="10"/>
      <c r="E60" s="34"/>
      <c r="F60" s="10"/>
      <c r="G60" s="15"/>
      <c r="H60" s="15">
        <f t="shared" si="3"/>
        <v>0</v>
      </c>
      <c r="J60" s="15"/>
      <c r="K60" s="34"/>
      <c r="L60" s="10"/>
      <c r="M60" s="34"/>
      <c r="N60" s="10"/>
      <c r="O60" s="15"/>
      <c r="P60" s="15"/>
      <c r="Q60" s="15">
        <f t="shared" si="4"/>
        <v>0</v>
      </c>
    </row>
    <row r="61">
      <c r="B61" s="15"/>
      <c r="C61" s="33"/>
      <c r="D61" s="10"/>
      <c r="E61" s="34"/>
      <c r="F61" s="10"/>
      <c r="G61" s="15"/>
      <c r="H61" s="15">
        <f t="shared" si="3"/>
        <v>0</v>
      </c>
      <c r="J61" s="15"/>
      <c r="K61" s="34"/>
      <c r="L61" s="10"/>
      <c r="M61" s="34"/>
      <c r="N61" s="10"/>
      <c r="O61" s="15"/>
      <c r="P61" s="15"/>
      <c r="Q61" s="15">
        <f t="shared" si="4"/>
        <v>0</v>
      </c>
    </row>
    <row r="62">
      <c r="B62" s="15"/>
      <c r="C62" s="33"/>
      <c r="D62" s="10"/>
      <c r="E62" s="34"/>
      <c r="F62" s="10"/>
      <c r="G62" s="15"/>
      <c r="H62" s="15">
        <f t="shared" si="3"/>
        <v>0</v>
      </c>
      <c r="J62" s="15"/>
      <c r="K62" s="34"/>
      <c r="L62" s="10"/>
      <c r="M62" s="34"/>
      <c r="N62" s="10"/>
      <c r="O62" s="15"/>
      <c r="P62" s="15"/>
      <c r="Q62" s="15">
        <f t="shared" si="4"/>
        <v>0</v>
      </c>
    </row>
    <row r="63">
      <c r="B63" s="15"/>
      <c r="C63" s="33"/>
      <c r="D63" s="10"/>
      <c r="E63" s="34"/>
      <c r="F63" s="10"/>
      <c r="G63" s="15"/>
      <c r="H63" s="15">
        <f t="shared" si="3"/>
        <v>0</v>
      </c>
      <c r="J63" s="15"/>
      <c r="K63" s="34"/>
      <c r="L63" s="10"/>
      <c r="M63" s="34"/>
      <c r="N63" s="10"/>
      <c r="O63" s="15"/>
      <c r="P63" s="15"/>
      <c r="Q63" s="15">
        <f t="shared" si="4"/>
        <v>0</v>
      </c>
    </row>
    <row r="64">
      <c r="B64" s="15"/>
      <c r="C64" s="33"/>
      <c r="D64" s="10"/>
      <c r="E64" s="34"/>
      <c r="F64" s="10"/>
      <c r="G64" s="15"/>
      <c r="H64" s="15">
        <f t="shared" si="3"/>
        <v>0</v>
      </c>
      <c r="J64" s="15"/>
      <c r="K64" s="34"/>
      <c r="L64" s="10"/>
      <c r="M64" s="34"/>
      <c r="N64" s="10"/>
      <c r="O64" s="15"/>
      <c r="P64" s="15"/>
      <c r="Q64" s="15">
        <f t="shared" si="4"/>
        <v>0</v>
      </c>
    </row>
    <row r="65">
      <c r="B65" s="15"/>
      <c r="C65" s="33"/>
      <c r="D65" s="10"/>
      <c r="E65" s="34"/>
      <c r="F65" s="10"/>
      <c r="G65" s="15"/>
      <c r="H65" s="15">
        <f t="shared" si="3"/>
        <v>0</v>
      </c>
      <c r="J65" s="15"/>
      <c r="K65" s="34"/>
      <c r="L65" s="10"/>
      <c r="M65" s="34"/>
      <c r="N65" s="10"/>
      <c r="O65" s="15"/>
      <c r="P65" s="15"/>
      <c r="Q65" s="15">
        <f t="shared" si="4"/>
        <v>0</v>
      </c>
    </row>
    <row r="66">
      <c r="B66" s="15"/>
      <c r="C66" s="33"/>
      <c r="D66" s="10"/>
      <c r="E66" s="34"/>
      <c r="F66" s="10"/>
      <c r="G66" s="15"/>
      <c r="H66" s="15">
        <f t="shared" si="3"/>
        <v>0</v>
      </c>
      <c r="J66" s="15"/>
      <c r="K66" s="34"/>
      <c r="L66" s="10"/>
      <c r="M66" s="34"/>
      <c r="N66" s="10"/>
      <c r="O66" s="15"/>
      <c r="P66" s="15"/>
      <c r="Q66" s="15">
        <f t="shared" si="4"/>
        <v>0</v>
      </c>
    </row>
    <row r="67">
      <c r="B67" s="15"/>
      <c r="C67" s="33"/>
      <c r="D67" s="10"/>
      <c r="E67" s="34"/>
      <c r="F67" s="10"/>
      <c r="G67" s="15"/>
      <c r="H67" s="15">
        <f t="shared" si="3"/>
        <v>0</v>
      </c>
      <c r="J67" s="15"/>
      <c r="K67" s="34"/>
      <c r="L67" s="10"/>
      <c r="M67" s="34"/>
      <c r="N67" s="10"/>
      <c r="O67" s="15"/>
      <c r="P67" s="15"/>
      <c r="Q67" s="15">
        <f t="shared" si="4"/>
        <v>0</v>
      </c>
    </row>
    <row r="68">
      <c r="B68" s="15"/>
      <c r="C68" s="33"/>
      <c r="D68" s="10"/>
      <c r="E68" s="34"/>
      <c r="F68" s="10"/>
      <c r="G68" s="15"/>
      <c r="H68" s="15">
        <f t="shared" si="3"/>
        <v>0</v>
      </c>
      <c r="J68" s="15"/>
      <c r="K68" s="34"/>
      <c r="L68" s="10"/>
      <c r="M68" s="34"/>
      <c r="N68" s="10"/>
      <c r="O68" s="15"/>
      <c r="P68" s="15"/>
      <c r="Q68" s="15">
        <f t="shared" si="4"/>
        <v>0</v>
      </c>
    </row>
    <row r="69">
      <c r="B69" s="15"/>
      <c r="C69" s="33"/>
      <c r="D69" s="10"/>
      <c r="E69" s="34"/>
      <c r="F69" s="10"/>
      <c r="G69" s="15"/>
      <c r="H69" s="15">
        <f t="shared" si="3"/>
        <v>0</v>
      </c>
      <c r="J69" s="15"/>
      <c r="K69" s="34"/>
      <c r="L69" s="10"/>
      <c r="M69" s="34"/>
      <c r="N69" s="10"/>
      <c r="O69" s="15"/>
      <c r="P69" s="15"/>
      <c r="Q69" s="15">
        <f t="shared" si="4"/>
        <v>0</v>
      </c>
    </row>
    <row r="70">
      <c r="B70" s="15"/>
      <c r="C70" s="33"/>
      <c r="D70" s="10"/>
      <c r="E70" s="34"/>
      <c r="F70" s="10"/>
      <c r="G70" s="15"/>
      <c r="H70" s="15">
        <f t="shared" si="3"/>
        <v>0</v>
      </c>
      <c r="J70" s="15"/>
      <c r="K70" s="34"/>
      <c r="L70" s="10"/>
      <c r="M70" s="34"/>
      <c r="N70" s="10"/>
      <c r="O70" s="15"/>
      <c r="P70" s="15"/>
      <c r="Q70" s="15">
        <f t="shared" si="4"/>
        <v>0</v>
      </c>
    </row>
    <row r="71">
      <c r="B71" s="15"/>
      <c r="C71" s="33"/>
      <c r="D71" s="10"/>
      <c r="E71" s="34"/>
      <c r="F71" s="10"/>
      <c r="G71" s="15"/>
      <c r="H71" s="15">
        <f t="shared" si="3"/>
        <v>0</v>
      </c>
      <c r="J71" s="15"/>
      <c r="K71" s="34"/>
      <c r="L71" s="10"/>
      <c r="M71" s="34"/>
      <c r="N71" s="10"/>
      <c r="O71" s="15"/>
      <c r="P71" s="15"/>
      <c r="Q71" s="15">
        <f t="shared" si="4"/>
        <v>0</v>
      </c>
    </row>
    <row r="72">
      <c r="B72" s="36" t="s">
        <v>65</v>
      </c>
      <c r="C72" s="2"/>
      <c r="D72" s="2"/>
      <c r="E72" s="2"/>
      <c r="F72" s="3"/>
      <c r="G72" s="37">
        <f>SUM(H6:H71)</f>
        <v>208.2</v>
      </c>
      <c r="H72" s="3"/>
      <c r="J72" s="36" t="s">
        <v>66</v>
      </c>
      <c r="K72" s="2"/>
      <c r="L72" s="2"/>
      <c r="M72" s="2"/>
      <c r="N72" s="3"/>
      <c r="O72" s="38">
        <f>SUM(Q6:Q71)</f>
        <v>124.471</v>
      </c>
      <c r="P72" s="2"/>
      <c r="Q72" s="3"/>
    </row>
    <row r="73">
      <c r="B73" s="5"/>
      <c r="C73" s="6"/>
      <c r="D73" s="6"/>
      <c r="E73" s="6"/>
      <c r="F73" s="7"/>
      <c r="G73" s="5"/>
      <c r="H73" s="7"/>
      <c r="J73" s="5"/>
      <c r="K73" s="6"/>
      <c r="L73" s="6"/>
      <c r="M73" s="6"/>
      <c r="N73" s="7"/>
      <c r="O73" s="5"/>
      <c r="P73" s="6"/>
      <c r="Q73" s="7"/>
    </row>
    <row r="74">
      <c r="J74" s="36" t="s">
        <v>67</v>
      </c>
      <c r="K74" s="2"/>
      <c r="L74" s="2"/>
      <c r="M74" s="2"/>
      <c r="N74" s="3"/>
      <c r="O74" s="38">
        <f>O72*7</f>
        <v>871.297</v>
      </c>
      <c r="P74" s="2"/>
      <c r="Q74" s="3"/>
    </row>
    <row r="75">
      <c r="B75" s="39" t="s">
        <v>68</v>
      </c>
      <c r="J75" s="5"/>
      <c r="K75" s="6"/>
      <c r="L75" s="6"/>
      <c r="M75" s="6"/>
      <c r="N75" s="7"/>
      <c r="O75" s="5"/>
      <c r="P75" s="6"/>
      <c r="Q75" s="7"/>
    </row>
    <row r="78">
      <c r="B78" s="40" t="s">
        <v>69</v>
      </c>
      <c r="C78" s="2"/>
      <c r="D78" s="2"/>
      <c r="E78" s="2"/>
      <c r="F78" s="3"/>
    </row>
    <row r="79">
      <c r="B79" s="5"/>
      <c r="C79" s="6"/>
      <c r="D79" s="6"/>
      <c r="E79" s="6"/>
      <c r="F79" s="7"/>
    </row>
    <row r="80">
      <c r="B80" s="41" t="s">
        <v>70</v>
      </c>
      <c r="C80" s="42" t="s">
        <v>71</v>
      </c>
      <c r="D80" s="10"/>
      <c r="E80" s="42" t="s">
        <v>72</v>
      </c>
      <c r="F80" s="10"/>
    </row>
    <row r="81">
      <c r="B81" s="27">
        <v>1.0</v>
      </c>
      <c r="C81" s="26" t="s">
        <v>73</v>
      </c>
      <c r="D81" s="10"/>
      <c r="E81" s="33"/>
      <c r="F81" s="10"/>
    </row>
    <row r="82">
      <c r="B82" s="27">
        <v>1.0</v>
      </c>
      <c r="C82" s="26" t="s">
        <v>44</v>
      </c>
      <c r="D82" s="10"/>
      <c r="E82" s="43" t="s">
        <v>45</v>
      </c>
      <c r="F82" s="10"/>
    </row>
    <row r="83">
      <c r="B83" s="27">
        <v>2.0</v>
      </c>
      <c r="C83" s="26" t="s">
        <v>46</v>
      </c>
      <c r="D83" s="10"/>
      <c r="E83" s="43" t="s">
        <v>74</v>
      </c>
      <c r="F83" s="10"/>
    </row>
    <row r="84">
      <c r="B84" s="27">
        <v>1.0</v>
      </c>
      <c r="C84" s="26" t="s">
        <v>73</v>
      </c>
      <c r="D84" s="10"/>
      <c r="E84" s="33"/>
      <c r="F84" s="10"/>
    </row>
    <row r="85">
      <c r="B85" s="27">
        <v>1.0</v>
      </c>
      <c r="C85" s="26" t="s">
        <v>75</v>
      </c>
      <c r="D85" s="10"/>
      <c r="E85" s="33"/>
      <c r="F85" s="10"/>
    </row>
    <row r="86">
      <c r="B86" s="27">
        <v>5.0</v>
      </c>
      <c r="C86" s="26" t="s">
        <v>76</v>
      </c>
      <c r="D86" s="10"/>
      <c r="E86" s="44" t="s">
        <v>77</v>
      </c>
      <c r="F86" s="10"/>
    </row>
    <row r="87">
      <c r="B87" s="45"/>
      <c r="C87" s="46"/>
      <c r="D87" s="10"/>
      <c r="E87" s="33"/>
      <c r="F87" s="10"/>
    </row>
    <row r="88">
      <c r="B88" s="45"/>
      <c r="C88" s="46"/>
      <c r="D88" s="10"/>
      <c r="E88" s="33"/>
      <c r="F88" s="10"/>
    </row>
    <row r="89">
      <c r="B89" s="45"/>
      <c r="C89" s="46"/>
      <c r="D89" s="10"/>
      <c r="E89" s="33"/>
      <c r="F89" s="10"/>
    </row>
    <row r="90">
      <c r="B90" s="45"/>
      <c r="C90" s="46"/>
      <c r="D90" s="10"/>
      <c r="E90" s="33"/>
      <c r="F90" s="10"/>
    </row>
    <row r="91">
      <c r="B91" s="45"/>
      <c r="C91" s="46"/>
      <c r="D91" s="10"/>
      <c r="E91" s="33"/>
      <c r="F91" s="10"/>
    </row>
    <row r="92">
      <c r="B92" s="45"/>
      <c r="C92" s="46"/>
      <c r="D92" s="10"/>
      <c r="E92" s="33"/>
      <c r="F92" s="10"/>
    </row>
    <row r="93">
      <c r="B93" s="45"/>
      <c r="C93" s="46"/>
      <c r="D93" s="10"/>
      <c r="E93" s="33"/>
      <c r="F93" s="10"/>
    </row>
    <row r="94">
      <c r="B94" s="45"/>
      <c r="C94" s="46"/>
      <c r="D94" s="10"/>
      <c r="E94" s="33"/>
      <c r="F94" s="10"/>
    </row>
    <row r="95">
      <c r="B95" s="45"/>
      <c r="C95" s="46"/>
      <c r="D95" s="10"/>
      <c r="E95" s="33"/>
      <c r="F95" s="10"/>
    </row>
    <row r="96">
      <c r="B96" s="45"/>
      <c r="C96" s="46"/>
      <c r="D96" s="10"/>
      <c r="E96" s="33"/>
      <c r="F96" s="10"/>
    </row>
    <row r="97">
      <c r="B97" s="45"/>
      <c r="C97" s="46"/>
      <c r="D97" s="10"/>
      <c r="E97" s="33"/>
      <c r="F97" s="10"/>
    </row>
    <row r="98">
      <c r="B98" s="45"/>
      <c r="C98" s="46"/>
      <c r="D98" s="10"/>
      <c r="E98" s="33"/>
      <c r="F98" s="10"/>
    </row>
    <row r="99">
      <c r="B99" s="45"/>
      <c r="C99" s="46"/>
      <c r="D99" s="10"/>
      <c r="E99" s="33"/>
      <c r="F99" s="10"/>
    </row>
    <row r="100">
      <c r="B100" s="45"/>
      <c r="C100" s="46"/>
      <c r="D100" s="10"/>
      <c r="E100" s="33"/>
      <c r="F100" s="10"/>
    </row>
  </sheetData>
  <mergeCells count="320"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9:N69"/>
    <mergeCell ref="M70:N70"/>
    <mergeCell ref="M71:N71"/>
    <mergeCell ref="M62:N62"/>
    <mergeCell ref="M63:N63"/>
    <mergeCell ref="M64:N64"/>
    <mergeCell ref="M65:N65"/>
    <mergeCell ref="M66:N66"/>
    <mergeCell ref="M67:N67"/>
    <mergeCell ref="M68:N68"/>
    <mergeCell ref="B3:H4"/>
    <mergeCell ref="J3:Q4"/>
    <mergeCell ref="C5:D5"/>
    <mergeCell ref="E5:F5"/>
    <mergeCell ref="M5:N5"/>
    <mergeCell ref="E6:F6"/>
    <mergeCell ref="M6:N6"/>
    <mergeCell ref="C6:D6"/>
    <mergeCell ref="C7:D7"/>
    <mergeCell ref="E7:F7"/>
    <mergeCell ref="C8:D8"/>
    <mergeCell ref="E8:F8"/>
    <mergeCell ref="C9:D9"/>
    <mergeCell ref="E9:F9"/>
    <mergeCell ref="K5:L5"/>
    <mergeCell ref="K6:L6"/>
    <mergeCell ref="K7:L7"/>
    <mergeCell ref="M7:N7"/>
    <mergeCell ref="K8:L8"/>
    <mergeCell ref="M8:N8"/>
    <mergeCell ref="M9:N9"/>
    <mergeCell ref="C10:D10"/>
    <mergeCell ref="E10:F10"/>
    <mergeCell ref="C11:D11"/>
    <mergeCell ref="E11:F11"/>
    <mergeCell ref="C12:D12"/>
    <mergeCell ref="E12:F12"/>
    <mergeCell ref="E13:F13"/>
    <mergeCell ref="M10:N10"/>
    <mergeCell ref="M11:N11"/>
    <mergeCell ref="M12:N12"/>
    <mergeCell ref="M13:N13"/>
    <mergeCell ref="M14:N14"/>
    <mergeCell ref="M15:N15"/>
    <mergeCell ref="M16:N16"/>
    <mergeCell ref="M17:N17"/>
    <mergeCell ref="K18:L18"/>
    <mergeCell ref="M18:N18"/>
    <mergeCell ref="K19:L19"/>
    <mergeCell ref="M19:N19"/>
    <mergeCell ref="K20:L20"/>
    <mergeCell ref="M20:N20"/>
    <mergeCell ref="K21:L21"/>
    <mergeCell ref="M21:N21"/>
    <mergeCell ref="M22:N22"/>
    <mergeCell ref="M23:N23"/>
    <mergeCell ref="M24:N24"/>
    <mergeCell ref="M25:N25"/>
    <mergeCell ref="M26:N26"/>
    <mergeCell ref="C69:D69"/>
    <mergeCell ref="C70:D70"/>
    <mergeCell ref="C71:D71"/>
    <mergeCell ref="C62:D62"/>
    <mergeCell ref="C63:D63"/>
    <mergeCell ref="C64:D64"/>
    <mergeCell ref="C65:D65"/>
    <mergeCell ref="C66:D66"/>
    <mergeCell ref="C67:D67"/>
    <mergeCell ref="C68:D68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K69:L69"/>
    <mergeCell ref="K70:L70"/>
    <mergeCell ref="K71:L71"/>
    <mergeCell ref="J72:N73"/>
    <mergeCell ref="O72:Q73"/>
    <mergeCell ref="J74:N75"/>
    <mergeCell ref="O74:Q75"/>
    <mergeCell ref="K62:L62"/>
    <mergeCell ref="K63:L63"/>
    <mergeCell ref="K64:L64"/>
    <mergeCell ref="K65:L65"/>
    <mergeCell ref="K66:L66"/>
    <mergeCell ref="K67:L67"/>
    <mergeCell ref="K68:L6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B72:F73"/>
    <mergeCell ref="G72:H73"/>
    <mergeCell ref="B75:E76"/>
    <mergeCell ref="B78:F79"/>
    <mergeCell ref="E80:F80"/>
    <mergeCell ref="C80:D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E87:F87"/>
    <mergeCell ref="C94:D94"/>
    <mergeCell ref="C95:D95"/>
    <mergeCell ref="C96:D96"/>
    <mergeCell ref="C97:D97"/>
    <mergeCell ref="C98:D98"/>
    <mergeCell ref="C99:D99"/>
    <mergeCell ref="C100:D100"/>
    <mergeCell ref="C87:D87"/>
    <mergeCell ref="C88:D88"/>
    <mergeCell ref="C89:D89"/>
    <mergeCell ref="C90:D90"/>
    <mergeCell ref="C91:D91"/>
    <mergeCell ref="C92:D92"/>
    <mergeCell ref="C93:D93"/>
    <mergeCell ref="E95:F95"/>
    <mergeCell ref="E96:F96"/>
    <mergeCell ref="E97:F97"/>
    <mergeCell ref="E98:F98"/>
    <mergeCell ref="E99:F99"/>
    <mergeCell ref="E100:F100"/>
    <mergeCell ref="E88:F88"/>
    <mergeCell ref="E89:F89"/>
    <mergeCell ref="E90:F90"/>
    <mergeCell ref="E91:F91"/>
    <mergeCell ref="E92:F92"/>
    <mergeCell ref="E93:F93"/>
    <mergeCell ref="E94:F94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hyperlinks>
    <hyperlink r:id="rId1" ref="G6"/>
    <hyperlink r:id="rId2" ref="O6"/>
    <hyperlink r:id="rId3" ref="G7"/>
    <hyperlink r:id="rId4" ref="O7"/>
    <hyperlink r:id="rId5" ref="G8"/>
    <hyperlink r:id="rId6" ref="O8"/>
    <hyperlink r:id="rId7" ref="G9"/>
    <hyperlink r:id="rId8" ref="O9"/>
    <hyperlink r:id="rId9" ref="G10"/>
    <hyperlink r:id="rId10" ref="O10"/>
    <hyperlink r:id="rId11" ref="G11"/>
    <hyperlink r:id="rId12" ref="O11"/>
    <hyperlink r:id="rId13" ref="G12"/>
    <hyperlink r:id="rId14" ref="O12"/>
    <hyperlink r:id="rId15" ref="G13"/>
    <hyperlink r:id="rId16" ref="O13"/>
    <hyperlink r:id="rId17" ref="O14"/>
    <hyperlink r:id="rId18" ref="O15"/>
    <hyperlink r:id="rId19" ref="O16"/>
    <hyperlink r:id="rId20" ref="O19"/>
    <hyperlink r:id="rId21" ref="O20"/>
    <hyperlink r:id="rId22" ref="O21"/>
    <hyperlink r:id="rId23" ref="O22"/>
    <hyperlink r:id="rId24" ref="O23"/>
    <hyperlink r:id="rId25" ref="O24"/>
    <hyperlink r:id="rId26" ref="O26"/>
    <hyperlink r:id="rId27" ref="E82"/>
    <hyperlink r:id="rId28" ref="E83"/>
    <hyperlink r:id="rId29" ref="E86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4.43"/>
    <col customWidth="1" min="15" max="16" width="20.14"/>
  </cols>
  <sheetData>
    <row r="3">
      <c r="B3" s="1" t="s">
        <v>0</v>
      </c>
      <c r="C3" s="2"/>
      <c r="D3" s="2"/>
      <c r="E3" s="2"/>
      <c r="F3" s="2"/>
      <c r="G3" s="2"/>
      <c r="H3" s="3"/>
      <c r="J3" s="4" t="s">
        <v>1</v>
      </c>
      <c r="K3" s="2"/>
      <c r="L3" s="2"/>
      <c r="M3" s="2"/>
      <c r="N3" s="2"/>
      <c r="O3" s="2"/>
      <c r="P3" s="2"/>
      <c r="Q3" s="3"/>
    </row>
    <row r="4">
      <c r="B4" s="5"/>
      <c r="C4" s="6"/>
      <c r="D4" s="6"/>
      <c r="E4" s="6"/>
      <c r="F4" s="6"/>
      <c r="G4" s="6"/>
      <c r="H4" s="7"/>
      <c r="J4" s="5"/>
      <c r="K4" s="6"/>
      <c r="L4" s="6"/>
      <c r="M4" s="6"/>
      <c r="N4" s="6"/>
      <c r="O4" s="6"/>
      <c r="P4" s="6"/>
      <c r="Q4" s="7"/>
    </row>
    <row r="5">
      <c r="B5" s="8" t="s">
        <v>2</v>
      </c>
      <c r="C5" s="9" t="s">
        <v>3</v>
      </c>
      <c r="D5" s="10"/>
      <c r="E5" s="9" t="s">
        <v>4</v>
      </c>
      <c r="F5" s="10"/>
      <c r="G5" s="8" t="s">
        <v>5</v>
      </c>
      <c r="H5" s="8" t="s">
        <v>6</v>
      </c>
      <c r="J5" s="8" t="s">
        <v>2</v>
      </c>
      <c r="K5" s="9" t="s">
        <v>3</v>
      </c>
      <c r="L5" s="10"/>
      <c r="M5" s="9" t="s">
        <v>4</v>
      </c>
      <c r="N5" s="10"/>
      <c r="O5" s="8" t="s">
        <v>7</v>
      </c>
      <c r="P5" s="8"/>
      <c r="Q5" s="8" t="s">
        <v>8</v>
      </c>
    </row>
    <row r="6">
      <c r="B6" s="11">
        <v>1.0</v>
      </c>
      <c r="C6" s="12" t="s">
        <v>9</v>
      </c>
      <c r="D6" s="10"/>
      <c r="E6" s="13">
        <v>40.0</v>
      </c>
      <c r="F6" s="10"/>
      <c r="G6" s="14" t="s">
        <v>10</v>
      </c>
      <c r="H6" s="15">
        <f t="shared" ref="H6:H11" si="1">B6*E6</f>
        <v>40</v>
      </c>
      <c r="J6" s="11">
        <v>1.0</v>
      </c>
      <c r="K6" s="16" t="s">
        <v>11</v>
      </c>
      <c r="L6" s="10"/>
      <c r="M6" s="13">
        <v>2.0</v>
      </c>
      <c r="N6" s="10"/>
      <c r="O6" s="17" t="s">
        <v>12</v>
      </c>
      <c r="P6" s="18"/>
      <c r="Q6" s="15">
        <f t="shared" ref="Q6:Q23" si="2">J6*M6</f>
        <v>2</v>
      </c>
    </row>
    <row r="7">
      <c r="B7" s="11">
        <v>1.0</v>
      </c>
      <c r="C7" s="12" t="s">
        <v>13</v>
      </c>
      <c r="D7" s="10"/>
      <c r="E7" s="13">
        <v>84.0</v>
      </c>
      <c r="F7" s="10"/>
      <c r="G7" s="19" t="s">
        <v>14</v>
      </c>
      <c r="H7" s="15">
        <f t="shared" si="1"/>
        <v>84</v>
      </c>
      <c r="J7" s="11">
        <v>1.0</v>
      </c>
      <c r="K7" s="16" t="s">
        <v>15</v>
      </c>
      <c r="L7" s="10"/>
      <c r="M7" s="13">
        <v>15.55</v>
      </c>
      <c r="N7" s="10"/>
      <c r="O7" s="19" t="s">
        <v>16</v>
      </c>
      <c r="P7" s="11"/>
      <c r="Q7" s="15">
        <f t="shared" si="2"/>
        <v>15.55</v>
      </c>
    </row>
    <row r="8">
      <c r="B8" s="11">
        <v>1.0</v>
      </c>
      <c r="C8" s="20" t="s">
        <v>17</v>
      </c>
      <c r="D8" s="10"/>
      <c r="E8" s="13">
        <v>3.5</v>
      </c>
      <c r="F8" s="10"/>
      <c r="G8" s="19" t="s">
        <v>18</v>
      </c>
      <c r="H8" s="15">
        <f t="shared" si="1"/>
        <v>3.5</v>
      </c>
      <c r="J8" s="11">
        <v>1.0</v>
      </c>
      <c r="K8" s="21" t="s">
        <v>19</v>
      </c>
      <c r="L8" s="7"/>
      <c r="M8" s="13">
        <v>3.63</v>
      </c>
      <c r="N8" s="10"/>
      <c r="O8" s="17" t="s">
        <v>20</v>
      </c>
      <c r="P8" s="18"/>
      <c r="Q8" s="15">
        <f t="shared" si="2"/>
        <v>3.63</v>
      </c>
    </row>
    <row r="9">
      <c r="B9" s="11">
        <v>64.0</v>
      </c>
      <c r="C9" s="12" t="s">
        <v>21</v>
      </c>
      <c r="D9" s="10"/>
      <c r="E9" s="13">
        <v>0.3</v>
      </c>
      <c r="F9" s="10"/>
      <c r="G9" s="19" t="s">
        <v>22</v>
      </c>
      <c r="H9" s="15">
        <f t="shared" si="1"/>
        <v>19.2</v>
      </c>
      <c r="J9" s="11">
        <v>4.0</v>
      </c>
      <c r="K9" s="20" t="s">
        <v>23</v>
      </c>
      <c r="L9" s="10"/>
      <c r="M9" s="13">
        <v>0.6</v>
      </c>
      <c r="N9" s="10"/>
      <c r="O9" s="19" t="s">
        <v>24</v>
      </c>
      <c r="P9" s="11"/>
      <c r="Q9" s="15">
        <f t="shared" si="2"/>
        <v>2.4</v>
      </c>
    </row>
    <row r="10">
      <c r="B10" s="11">
        <v>54.0</v>
      </c>
      <c r="C10" s="12" t="s">
        <v>25</v>
      </c>
      <c r="D10" s="10"/>
      <c r="E10" s="13">
        <v>1.0</v>
      </c>
      <c r="F10" s="10"/>
      <c r="G10" s="17" t="s">
        <v>26</v>
      </c>
      <c r="H10" s="15">
        <f t="shared" si="1"/>
        <v>54</v>
      </c>
      <c r="J10" s="11">
        <v>1.0</v>
      </c>
      <c r="K10" s="20" t="s">
        <v>27</v>
      </c>
      <c r="L10" s="10"/>
      <c r="M10" s="13">
        <v>0.63</v>
      </c>
      <c r="N10" s="10"/>
      <c r="O10" s="19" t="s">
        <v>28</v>
      </c>
      <c r="P10" s="11"/>
      <c r="Q10" s="15">
        <f t="shared" si="2"/>
        <v>0.63</v>
      </c>
    </row>
    <row r="11">
      <c r="B11" s="11">
        <v>4.0</v>
      </c>
      <c r="C11" s="12" t="s">
        <v>29</v>
      </c>
      <c r="D11" s="10"/>
      <c r="E11" s="13">
        <v>1.0</v>
      </c>
      <c r="F11" s="10"/>
      <c r="G11" s="19" t="s">
        <v>30</v>
      </c>
      <c r="H11" s="15">
        <f t="shared" si="1"/>
        <v>4</v>
      </c>
      <c r="J11" s="11">
        <v>1.0</v>
      </c>
      <c r="K11" s="22" t="s">
        <v>17</v>
      </c>
      <c r="L11" s="10"/>
      <c r="M11" s="13">
        <v>0.82</v>
      </c>
      <c r="N11" s="10"/>
      <c r="O11" s="19" t="s">
        <v>31</v>
      </c>
      <c r="P11" s="11"/>
      <c r="Q11" s="15">
        <f t="shared" si="2"/>
        <v>0.82</v>
      </c>
    </row>
    <row r="12">
      <c r="B12" s="11">
        <v>1.0</v>
      </c>
      <c r="C12" s="16" t="s">
        <v>32</v>
      </c>
      <c r="D12" s="10"/>
      <c r="E12" s="23">
        <v>2.5</v>
      </c>
      <c r="G12" s="24" t="s">
        <v>33</v>
      </c>
      <c r="H12" s="25">
        <f>E12*B12</f>
        <v>2.5</v>
      </c>
      <c r="J12" s="11">
        <v>5.0</v>
      </c>
      <c r="K12" s="22" t="s">
        <v>34</v>
      </c>
      <c r="L12" s="10"/>
      <c r="M12" s="13">
        <v>1.98</v>
      </c>
      <c r="N12" s="10"/>
      <c r="O12" s="19" t="s">
        <v>35</v>
      </c>
      <c r="P12" s="11"/>
      <c r="Q12" s="15">
        <f t="shared" si="2"/>
        <v>9.9</v>
      </c>
    </row>
    <row r="13">
      <c r="B13" s="11">
        <v>1.0</v>
      </c>
      <c r="C13" s="16" t="s">
        <v>36</v>
      </c>
      <c r="D13" s="10"/>
      <c r="E13" s="13">
        <v>1.0</v>
      </c>
      <c r="F13" s="10"/>
      <c r="G13" s="19" t="s">
        <v>37</v>
      </c>
      <c r="H13" s="15">
        <f t="shared" ref="H13:H71" si="3">B13*E13</f>
        <v>1</v>
      </c>
      <c r="J13" s="11">
        <v>4.0</v>
      </c>
      <c r="K13" s="16" t="s">
        <v>38</v>
      </c>
      <c r="L13" s="10"/>
      <c r="M13" s="13">
        <v>2.84</v>
      </c>
      <c r="N13" s="10"/>
      <c r="O13" s="17" t="s">
        <v>39</v>
      </c>
      <c r="P13" s="18"/>
      <c r="Q13" s="15">
        <f t="shared" si="2"/>
        <v>11.36</v>
      </c>
    </row>
    <row r="14">
      <c r="B14" s="11"/>
      <c r="C14" s="26"/>
      <c r="D14" s="10"/>
      <c r="E14" s="13"/>
      <c r="F14" s="10"/>
      <c r="G14" s="11"/>
      <c r="H14" s="15">
        <f t="shared" si="3"/>
        <v>0</v>
      </c>
      <c r="J14" s="11">
        <v>1.0</v>
      </c>
      <c r="K14" s="16" t="s">
        <v>40</v>
      </c>
      <c r="L14" s="10"/>
      <c r="M14" s="13">
        <v>3.53</v>
      </c>
      <c r="N14" s="10"/>
      <c r="O14" s="19" t="s">
        <v>41</v>
      </c>
      <c r="P14" s="11"/>
      <c r="Q14" s="15">
        <f t="shared" si="2"/>
        <v>3.53</v>
      </c>
    </row>
    <row r="15">
      <c r="B15" s="11"/>
      <c r="C15" s="26"/>
      <c r="D15" s="10"/>
      <c r="E15" s="13"/>
      <c r="F15" s="10"/>
      <c r="G15" s="11"/>
      <c r="H15" s="15">
        <f t="shared" si="3"/>
        <v>0</v>
      </c>
      <c r="J15" s="11">
        <v>2.0</v>
      </c>
      <c r="K15" s="16" t="s">
        <v>42</v>
      </c>
      <c r="L15" s="10"/>
      <c r="M15" s="13">
        <v>1.27</v>
      </c>
      <c r="N15" s="10"/>
      <c r="O15" s="19" t="s">
        <v>43</v>
      </c>
      <c r="P15" s="11"/>
      <c r="Q15" s="15">
        <f t="shared" si="2"/>
        <v>2.54</v>
      </c>
    </row>
    <row r="16">
      <c r="B16" s="11"/>
      <c r="C16" s="26"/>
      <c r="D16" s="10"/>
      <c r="E16" s="13"/>
      <c r="F16" s="10"/>
      <c r="G16" s="11"/>
      <c r="H16" s="15">
        <f t="shared" si="3"/>
        <v>0</v>
      </c>
      <c r="J16" s="27">
        <v>1.0</v>
      </c>
      <c r="K16" s="16" t="s">
        <v>44</v>
      </c>
      <c r="L16" s="10"/>
      <c r="M16" s="13">
        <v>3.9</v>
      </c>
      <c r="N16" s="10"/>
      <c r="O16" s="19" t="s">
        <v>45</v>
      </c>
      <c r="P16" s="11"/>
      <c r="Q16" s="15">
        <f t="shared" si="2"/>
        <v>3.9</v>
      </c>
    </row>
    <row r="17">
      <c r="B17" s="11"/>
      <c r="C17" s="26"/>
      <c r="D17" s="10"/>
      <c r="E17" s="13"/>
      <c r="F17" s="10"/>
      <c r="G17" s="11"/>
      <c r="H17" s="15">
        <f t="shared" si="3"/>
        <v>0</v>
      </c>
      <c r="J17" s="28">
        <v>2.0</v>
      </c>
      <c r="K17" s="29" t="s">
        <v>46</v>
      </c>
      <c r="L17" s="10"/>
      <c r="M17" s="30">
        <v>5.0</v>
      </c>
      <c r="N17" s="10"/>
      <c r="O17" s="15"/>
      <c r="P17" s="15"/>
      <c r="Q17" s="15">
        <f t="shared" si="2"/>
        <v>10</v>
      </c>
    </row>
    <row r="18">
      <c r="B18" s="11"/>
      <c r="C18" s="26"/>
      <c r="D18" s="10"/>
      <c r="E18" s="13"/>
      <c r="F18" s="10"/>
      <c r="G18" s="11"/>
      <c r="H18" s="15">
        <f t="shared" si="3"/>
        <v>0</v>
      </c>
      <c r="J18" s="31">
        <v>5.0</v>
      </c>
      <c r="K18" s="29" t="s">
        <v>47</v>
      </c>
      <c r="L18" s="10"/>
      <c r="M18" s="30">
        <v>5.0</v>
      </c>
      <c r="N18" s="10"/>
      <c r="O18" s="15"/>
      <c r="P18" s="15"/>
      <c r="Q18" s="15">
        <f t="shared" si="2"/>
        <v>25</v>
      </c>
    </row>
    <row r="19">
      <c r="B19" s="11"/>
      <c r="C19" s="26"/>
      <c r="D19" s="10"/>
      <c r="E19" s="13"/>
      <c r="F19" s="10"/>
      <c r="G19" s="11"/>
      <c r="H19" s="15">
        <f t="shared" si="3"/>
        <v>0</v>
      </c>
      <c r="J19" s="11">
        <v>1.0</v>
      </c>
      <c r="K19" s="16" t="s">
        <v>48</v>
      </c>
      <c r="L19" s="10"/>
      <c r="M19" s="13">
        <v>0.67</v>
      </c>
      <c r="N19" s="10"/>
      <c r="O19" s="19" t="s">
        <v>49</v>
      </c>
      <c r="P19" s="11"/>
      <c r="Q19" s="15">
        <f t="shared" si="2"/>
        <v>0.67</v>
      </c>
    </row>
    <row r="20">
      <c r="B20" s="11"/>
      <c r="C20" s="26"/>
      <c r="D20" s="10"/>
      <c r="E20" s="13"/>
      <c r="F20" s="10"/>
      <c r="G20" s="11"/>
      <c r="H20" s="15">
        <f t="shared" si="3"/>
        <v>0</v>
      </c>
      <c r="J20" s="11">
        <v>1.0</v>
      </c>
      <c r="K20" s="16" t="s">
        <v>50</v>
      </c>
      <c r="L20" s="10"/>
      <c r="M20" s="13">
        <v>0.121</v>
      </c>
      <c r="N20" s="10"/>
      <c r="O20" s="19" t="s">
        <v>51</v>
      </c>
      <c r="P20" s="11"/>
      <c r="Q20" s="15">
        <f t="shared" si="2"/>
        <v>0.121</v>
      </c>
    </row>
    <row r="21">
      <c r="B21" s="11"/>
      <c r="C21" s="26"/>
      <c r="D21" s="10"/>
      <c r="E21" s="13"/>
      <c r="F21" s="10"/>
      <c r="G21" s="15"/>
      <c r="H21" s="15">
        <f t="shared" si="3"/>
        <v>0</v>
      </c>
      <c r="J21" s="11">
        <v>1.0</v>
      </c>
      <c r="K21" s="16" t="s">
        <v>52</v>
      </c>
      <c r="L21" s="10"/>
      <c r="M21" s="13">
        <v>3.32</v>
      </c>
      <c r="N21" s="10"/>
      <c r="O21" s="17" t="s">
        <v>53</v>
      </c>
      <c r="P21" s="18"/>
      <c r="Q21" s="15">
        <f t="shared" si="2"/>
        <v>3.32</v>
      </c>
    </row>
    <row r="22">
      <c r="B22" s="11"/>
      <c r="C22" s="26"/>
      <c r="D22" s="10"/>
      <c r="E22" s="13"/>
      <c r="F22" s="10"/>
      <c r="G22" s="15"/>
      <c r="H22" s="15">
        <f t="shared" si="3"/>
        <v>0</v>
      </c>
      <c r="J22" s="11">
        <v>1.0</v>
      </c>
      <c r="K22" s="16" t="s">
        <v>54</v>
      </c>
      <c r="L22" s="10"/>
      <c r="M22" s="13">
        <v>1.12</v>
      </c>
      <c r="N22" s="10"/>
      <c r="O22" s="19" t="s">
        <v>55</v>
      </c>
      <c r="P22" s="11"/>
      <c r="Q22" s="15">
        <f t="shared" si="2"/>
        <v>1.12</v>
      </c>
    </row>
    <row r="23">
      <c r="B23" s="11"/>
      <c r="C23" s="26"/>
      <c r="D23" s="10"/>
      <c r="E23" s="13"/>
      <c r="F23" s="10"/>
      <c r="G23" s="15"/>
      <c r="H23" s="15">
        <f t="shared" si="3"/>
        <v>0</v>
      </c>
      <c r="J23" s="11">
        <v>1.0</v>
      </c>
      <c r="K23" s="16" t="s">
        <v>56</v>
      </c>
      <c r="L23" s="10"/>
      <c r="M23" s="13">
        <v>0.34</v>
      </c>
      <c r="N23" s="10"/>
      <c r="O23" s="19" t="s">
        <v>57</v>
      </c>
      <c r="P23" s="11"/>
      <c r="Q23" s="15">
        <f t="shared" si="2"/>
        <v>0.34</v>
      </c>
    </row>
    <row r="24">
      <c r="B24" s="11"/>
      <c r="C24" s="26"/>
      <c r="D24" s="10"/>
      <c r="E24" s="13"/>
      <c r="F24" s="10"/>
      <c r="G24" s="11"/>
      <c r="H24" s="15">
        <f t="shared" si="3"/>
        <v>0</v>
      </c>
      <c r="J24" s="11">
        <v>5.0</v>
      </c>
      <c r="K24" s="16" t="s">
        <v>58</v>
      </c>
      <c r="L24" s="10"/>
      <c r="M24" s="13" t="s">
        <v>59</v>
      </c>
      <c r="N24" s="10"/>
      <c r="O24" s="19" t="s">
        <v>60</v>
      </c>
      <c r="P24" s="11"/>
      <c r="Q24" s="11">
        <v>15.16</v>
      </c>
    </row>
    <row r="25">
      <c r="B25" s="11"/>
      <c r="C25" s="26"/>
      <c r="D25" s="10"/>
      <c r="E25" s="13"/>
      <c r="F25" s="10"/>
      <c r="G25" s="15"/>
      <c r="H25" s="15">
        <f t="shared" si="3"/>
        <v>0</v>
      </c>
      <c r="J25" s="11">
        <v>6.0</v>
      </c>
      <c r="K25" s="16" t="s">
        <v>61</v>
      </c>
      <c r="L25" s="10"/>
      <c r="M25" s="13">
        <v>1.65</v>
      </c>
      <c r="N25" s="10"/>
      <c r="O25" s="32" t="s">
        <v>62</v>
      </c>
      <c r="P25" s="32"/>
      <c r="Q25" s="25">
        <f t="shared" ref="Q25:Q71" si="4">J25*M25</f>
        <v>9.9</v>
      </c>
    </row>
    <row r="26">
      <c r="B26" s="15"/>
      <c r="C26" s="33"/>
      <c r="D26" s="10"/>
      <c r="E26" s="34"/>
      <c r="F26" s="10"/>
      <c r="G26" s="15"/>
      <c r="H26" s="15">
        <f t="shared" si="3"/>
        <v>0</v>
      </c>
      <c r="J26" s="11">
        <v>3.0</v>
      </c>
      <c r="K26" s="16" t="s">
        <v>63</v>
      </c>
      <c r="L26" s="10"/>
      <c r="M26" s="13">
        <v>0.86</v>
      </c>
      <c r="N26" s="10"/>
      <c r="O26" s="24" t="s">
        <v>64</v>
      </c>
      <c r="P26" s="35"/>
      <c r="Q26" s="25">
        <f t="shared" si="4"/>
        <v>2.58</v>
      </c>
    </row>
    <row r="27">
      <c r="B27" s="15"/>
      <c r="C27" s="33"/>
      <c r="D27" s="10"/>
      <c r="E27" s="34"/>
      <c r="F27" s="10"/>
      <c r="G27" s="15"/>
      <c r="H27" s="15">
        <f t="shared" si="3"/>
        <v>0</v>
      </c>
      <c r="J27" s="15"/>
      <c r="K27" s="34"/>
      <c r="L27" s="10"/>
      <c r="M27" s="34"/>
      <c r="N27" s="10"/>
      <c r="O27" s="15"/>
      <c r="P27" s="15"/>
      <c r="Q27" s="15">
        <f t="shared" si="4"/>
        <v>0</v>
      </c>
    </row>
    <row r="28">
      <c r="B28" s="15"/>
      <c r="C28" s="33"/>
      <c r="D28" s="10"/>
      <c r="E28" s="34"/>
      <c r="F28" s="10"/>
      <c r="G28" s="15"/>
      <c r="H28" s="15">
        <f t="shared" si="3"/>
        <v>0</v>
      </c>
      <c r="J28" s="11"/>
      <c r="K28" s="34"/>
      <c r="L28" s="10"/>
      <c r="M28" s="34"/>
      <c r="N28" s="10"/>
      <c r="O28" s="15"/>
      <c r="P28" s="15"/>
      <c r="Q28" s="15">
        <f t="shared" si="4"/>
        <v>0</v>
      </c>
    </row>
    <row r="29">
      <c r="B29" s="15"/>
      <c r="C29" s="33"/>
      <c r="D29" s="10"/>
      <c r="E29" s="34"/>
      <c r="F29" s="10"/>
      <c r="G29" s="15"/>
      <c r="H29" s="15">
        <f t="shared" si="3"/>
        <v>0</v>
      </c>
      <c r="J29" s="15"/>
      <c r="K29" s="34"/>
      <c r="L29" s="10"/>
      <c r="M29" s="34"/>
      <c r="N29" s="10"/>
      <c r="O29" s="15"/>
      <c r="P29" s="15"/>
      <c r="Q29" s="15">
        <f t="shared" si="4"/>
        <v>0</v>
      </c>
    </row>
    <row r="30">
      <c r="B30" s="15"/>
      <c r="C30" s="33"/>
      <c r="D30" s="10"/>
      <c r="E30" s="34"/>
      <c r="F30" s="10"/>
      <c r="G30" s="15"/>
      <c r="H30" s="15">
        <f t="shared" si="3"/>
        <v>0</v>
      </c>
      <c r="J30" s="15"/>
      <c r="K30" s="34"/>
      <c r="L30" s="10"/>
      <c r="M30" s="34"/>
      <c r="N30" s="10"/>
      <c r="O30" s="15"/>
      <c r="P30" s="15"/>
      <c r="Q30" s="15">
        <f t="shared" si="4"/>
        <v>0</v>
      </c>
    </row>
    <row r="31">
      <c r="B31" s="15"/>
      <c r="C31" s="33"/>
      <c r="D31" s="10"/>
      <c r="E31" s="34"/>
      <c r="F31" s="10"/>
      <c r="G31" s="15"/>
      <c r="H31" s="15">
        <f t="shared" si="3"/>
        <v>0</v>
      </c>
      <c r="J31" s="15"/>
      <c r="K31" s="34"/>
      <c r="L31" s="10"/>
      <c r="M31" s="34"/>
      <c r="N31" s="10"/>
      <c r="O31" s="15"/>
      <c r="P31" s="15"/>
      <c r="Q31" s="15">
        <f t="shared" si="4"/>
        <v>0</v>
      </c>
    </row>
    <row r="32">
      <c r="B32" s="15"/>
      <c r="C32" s="33"/>
      <c r="D32" s="10"/>
      <c r="E32" s="34"/>
      <c r="F32" s="10"/>
      <c r="G32" s="15"/>
      <c r="H32" s="15">
        <f t="shared" si="3"/>
        <v>0</v>
      </c>
      <c r="J32" s="15"/>
      <c r="K32" s="34"/>
      <c r="L32" s="10"/>
      <c r="M32" s="34"/>
      <c r="N32" s="10"/>
      <c r="O32" s="15"/>
      <c r="P32" s="15"/>
      <c r="Q32" s="15">
        <f t="shared" si="4"/>
        <v>0</v>
      </c>
    </row>
    <row r="33">
      <c r="B33" s="15"/>
      <c r="C33" s="33"/>
      <c r="D33" s="10"/>
      <c r="E33" s="34"/>
      <c r="F33" s="10"/>
      <c r="G33" s="15"/>
      <c r="H33" s="15">
        <f t="shared" si="3"/>
        <v>0</v>
      </c>
      <c r="J33" s="15"/>
      <c r="K33" s="34"/>
      <c r="L33" s="10"/>
      <c r="M33" s="34"/>
      <c r="N33" s="10"/>
      <c r="O33" s="15"/>
      <c r="P33" s="15"/>
      <c r="Q33" s="15">
        <f t="shared" si="4"/>
        <v>0</v>
      </c>
    </row>
    <row r="34">
      <c r="B34" s="15"/>
      <c r="C34" s="33"/>
      <c r="D34" s="10"/>
      <c r="E34" s="34"/>
      <c r="F34" s="10"/>
      <c r="G34" s="15"/>
      <c r="H34" s="15">
        <f t="shared" si="3"/>
        <v>0</v>
      </c>
      <c r="J34" s="15"/>
      <c r="K34" s="34"/>
      <c r="L34" s="10"/>
      <c r="M34" s="34"/>
      <c r="N34" s="10"/>
      <c r="O34" s="15"/>
      <c r="P34" s="15"/>
      <c r="Q34" s="15">
        <f t="shared" si="4"/>
        <v>0</v>
      </c>
    </row>
    <row r="35">
      <c r="B35" s="15"/>
      <c r="C35" s="33"/>
      <c r="D35" s="10"/>
      <c r="E35" s="34"/>
      <c r="F35" s="10"/>
      <c r="G35" s="15"/>
      <c r="H35" s="15">
        <f t="shared" si="3"/>
        <v>0</v>
      </c>
      <c r="J35" s="15"/>
      <c r="K35" s="34"/>
      <c r="L35" s="10"/>
      <c r="M35" s="34"/>
      <c r="N35" s="10"/>
      <c r="O35" s="15"/>
      <c r="P35" s="15"/>
      <c r="Q35" s="15">
        <f t="shared" si="4"/>
        <v>0</v>
      </c>
    </row>
    <row r="36">
      <c r="B36" s="15"/>
      <c r="C36" s="33"/>
      <c r="D36" s="10"/>
      <c r="E36" s="34"/>
      <c r="F36" s="10"/>
      <c r="G36" s="15"/>
      <c r="H36" s="15">
        <f t="shared" si="3"/>
        <v>0</v>
      </c>
      <c r="J36" s="15"/>
      <c r="K36" s="34"/>
      <c r="L36" s="10"/>
      <c r="M36" s="34"/>
      <c r="N36" s="10"/>
      <c r="O36" s="15"/>
      <c r="P36" s="15"/>
      <c r="Q36" s="15">
        <f t="shared" si="4"/>
        <v>0</v>
      </c>
    </row>
    <row r="37">
      <c r="B37" s="15"/>
      <c r="C37" s="33"/>
      <c r="D37" s="10"/>
      <c r="E37" s="34"/>
      <c r="F37" s="10"/>
      <c r="G37" s="15"/>
      <c r="H37" s="15">
        <f t="shared" si="3"/>
        <v>0</v>
      </c>
      <c r="J37" s="15"/>
      <c r="K37" s="34"/>
      <c r="L37" s="10"/>
      <c r="M37" s="34"/>
      <c r="N37" s="10"/>
      <c r="O37" s="15"/>
      <c r="P37" s="15"/>
      <c r="Q37" s="15">
        <f t="shared" si="4"/>
        <v>0</v>
      </c>
    </row>
    <row r="38">
      <c r="B38" s="15"/>
      <c r="C38" s="33"/>
      <c r="D38" s="10"/>
      <c r="E38" s="34"/>
      <c r="F38" s="10"/>
      <c r="G38" s="15"/>
      <c r="H38" s="15">
        <f t="shared" si="3"/>
        <v>0</v>
      </c>
      <c r="J38" s="15"/>
      <c r="K38" s="34"/>
      <c r="L38" s="10"/>
      <c r="M38" s="34"/>
      <c r="N38" s="10"/>
      <c r="O38" s="15"/>
      <c r="P38" s="15"/>
      <c r="Q38" s="15">
        <f t="shared" si="4"/>
        <v>0</v>
      </c>
    </row>
    <row r="39">
      <c r="B39" s="15"/>
      <c r="C39" s="33"/>
      <c r="D39" s="10"/>
      <c r="E39" s="34"/>
      <c r="F39" s="10"/>
      <c r="G39" s="15"/>
      <c r="H39" s="15">
        <f t="shared" si="3"/>
        <v>0</v>
      </c>
      <c r="J39" s="15"/>
      <c r="K39" s="34"/>
      <c r="L39" s="10"/>
      <c r="M39" s="34"/>
      <c r="N39" s="10"/>
      <c r="O39" s="15"/>
      <c r="P39" s="15"/>
      <c r="Q39" s="15">
        <f t="shared" si="4"/>
        <v>0</v>
      </c>
    </row>
    <row r="40">
      <c r="B40" s="15"/>
      <c r="C40" s="33"/>
      <c r="D40" s="10"/>
      <c r="E40" s="34"/>
      <c r="F40" s="10"/>
      <c r="G40" s="15"/>
      <c r="H40" s="15">
        <f t="shared" si="3"/>
        <v>0</v>
      </c>
      <c r="J40" s="15"/>
      <c r="K40" s="34"/>
      <c r="L40" s="10"/>
      <c r="M40" s="34"/>
      <c r="N40" s="10"/>
      <c r="O40" s="15"/>
      <c r="P40" s="15"/>
      <c r="Q40" s="15">
        <f t="shared" si="4"/>
        <v>0</v>
      </c>
    </row>
    <row r="41">
      <c r="B41" s="15"/>
      <c r="C41" s="33"/>
      <c r="D41" s="10"/>
      <c r="E41" s="34"/>
      <c r="F41" s="10"/>
      <c r="G41" s="15"/>
      <c r="H41" s="15">
        <f t="shared" si="3"/>
        <v>0</v>
      </c>
      <c r="J41" s="15"/>
      <c r="K41" s="34"/>
      <c r="L41" s="10"/>
      <c r="M41" s="34"/>
      <c r="N41" s="10"/>
      <c r="O41" s="15"/>
      <c r="P41" s="15"/>
      <c r="Q41" s="15">
        <f t="shared" si="4"/>
        <v>0</v>
      </c>
    </row>
    <row r="42">
      <c r="B42" s="15"/>
      <c r="C42" s="33"/>
      <c r="D42" s="10"/>
      <c r="E42" s="34"/>
      <c r="F42" s="10"/>
      <c r="G42" s="15"/>
      <c r="H42" s="15">
        <f t="shared" si="3"/>
        <v>0</v>
      </c>
      <c r="J42" s="15"/>
      <c r="K42" s="34"/>
      <c r="L42" s="10"/>
      <c r="M42" s="34"/>
      <c r="N42" s="10"/>
      <c r="O42" s="15"/>
      <c r="P42" s="15"/>
      <c r="Q42" s="15">
        <f t="shared" si="4"/>
        <v>0</v>
      </c>
    </row>
    <row r="43">
      <c r="B43" s="15"/>
      <c r="C43" s="33"/>
      <c r="D43" s="10"/>
      <c r="E43" s="34"/>
      <c r="F43" s="10"/>
      <c r="G43" s="15"/>
      <c r="H43" s="15">
        <f t="shared" si="3"/>
        <v>0</v>
      </c>
      <c r="J43" s="15"/>
      <c r="K43" s="34"/>
      <c r="L43" s="10"/>
      <c r="M43" s="34"/>
      <c r="N43" s="10"/>
      <c r="O43" s="15"/>
      <c r="P43" s="15"/>
      <c r="Q43" s="15">
        <f t="shared" si="4"/>
        <v>0</v>
      </c>
    </row>
    <row r="44">
      <c r="B44" s="15"/>
      <c r="C44" s="33"/>
      <c r="D44" s="10"/>
      <c r="E44" s="34"/>
      <c r="F44" s="10"/>
      <c r="G44" s="15"/>
      <c r="H44" s="15">
        <f t="shared" si="3"/>
        <v>0</v>
      </c>
      <c r="J44" s="15"/>
      <c r="K44" s="34"/>
      <c r="L44" s="10"/>
      <c r="M44" s="34"/>
      <c r="N44" s="10"/>
      <c r="O44" s="15"/>
      <c r="P44" s="15"/>
      <c r="Q44" s="15">
        <f t="shared" si="4"/>
        <v>0</v>
      </c>
    </row>
    <row r="45">
      <c r="B45" s="15"/>
      <c r="C45" s="33"/>
      <c r="D45" s="10"/>
      <c r="E45" s="34"/>
      <c r="F45" s="10"/>
      <c r="G45" s="15"/>
      <c r="H45" s="15">
        <f t="shared" si="3"/>
        <v>0</v>
      </c>
      <c r="J45" s="15"/>
      <c r="K45" s="34"/>
      <c r="L45" s="10"/>
      <c r="M45" s="34"/>
      <c r="N45" s="10"/>
      <c r="O45" s="15"/>
      <c r="P45" s="15"/>
      <c r="Q45" s="15">
        <f t="shared" si="4"/>
        <v>0</v>
      </c>
    </row>
    <row r="46">
      <c r="B46" s="15"/>
      <c r="C46" s="33"/>
      <c r="D46" s="10"/>
      <c r="E46" s="34"/>
      <c r="F46" s="10"/>
      <c r="G46" s="15"/>
      <c r="H46" s="15">
        <f t="shared" si="3"/>
        <v>0</v>
      </c>
      <c r="J46" s="15"/>
      <c r="K46" s="34"/>
      <c r="L46" s="10"/>
      <c r="M46" s="34"/>
      <c r="N46" s="10"/>
      <c r="O46" s="15"/>
      <c r="P46" s="15"/>
      <c r="Q46" s="15">
        <f t="shared" si="4"/>
        <v>0</v>
      </c>
    </row>
    <row r="47">
      <c r="B47" s="15"/>
      <c r="C47" s="33"/>
      <c r="D47" s="10"/>
      <c r="E47" s="34"/>
      <c r="F47" s="10"/>
      <c r="G47" s="15"/>
      <c r="H47" s="15">
        <f t="shared" si="3"/>
        <v>0</v>
      </c>
      <c r="J47" s="15"/>
      <c r="K47" s="34"/>
      <c r="L47" s="10"/>
      <c r="M47" s="34"/>
      <c r="N47" s="10"/>
      <c r="O47" s="15"/>
      <c r="P47" s="15"/>
      <c r="Q47" s="15">
        <f t="shared" si="4"/>
        <v>0</v>
      </c>
    </row>
    <row r="48">
      <c r="B48" s="15"/>
      <c r="C48" s="33"/>
      <c r="D48" s="10"/>
      <c r="E48" s="34"/>
      <c r="F48" s="10"/>
      <c r="G48" s="15"/>
      <c r="H48" s="15">
        <f t="shared" si="3"/>
        <v>0</v>
      </c>
      <c r="J48" s="15"/>
      <c r="K48" s="34"/>
      <c r="L48" s="10"/>
      <c r="M48" s="34"/>
      <c r="N48" s="10"/>
      <c r="O48" s="15"/>
      <c r="P48" s="15"/>
      <c r="Q48" s="15">
        <f t="shared" si="4"/>
        <v>0</v>
      </c>
    </row>
    <row r="49">
      <c r="B49" s="15"/>
      <c r="C49" s="33"/>
      <c r="D49" s="10"/>
      <c r="E49" s="34"/>
      <c r="F49" s="10"/>
      <c r="G49" s="15"/>
      <c r="H49" s="15">
        <f t="shared" si="3"/>
        <v>0</v>
      </c>
      <c r="J49" s="15"/>
      <c r="K49" s="34"/>
      <c r="L49" s="10"/>
      <c r="M49" s="34"/>
      <c r="N49" s="10"/>
      <c r="O49" s="15"/>
      <c r="P49" s="15"/>
      <c r="Q49" s="15">
        <f t="shared" si="4"/>
        <v>0</v>
      </c>
    </row>
    <row r="50">
      <c r="B50" s="15"/>
      <c r="C50" s="33"/>
      <c r="D50" s="10"/>
      <c r="E50" s="34"/>
      <c r="F50" s="10"/>
      <c r="G50" s="15"/>
      <c r="H50" s="15">
        <f t="shared" si="3"/>
        <v>0</v>
      </c>
      <c r="J50" s="15"/>
      <c r="K50" s="34"/>
      <c r="L50" s="10"/>
      <c r="M50" s="34"/>
      <c r="N50" s="10"/>
      <c r="O50" s="15"/>
      <c r="P50" s="15"/>
      <c r="Q50" s="15">
        <f t="shared" si="4"/>
        <v>0</v>
      </c>
    </row>
    <row r="51">
      <c r="B51" s="15"/>
      <c r="C51" s="33"/>
      <c r="D51" s="10"/>
      <c r="E51" s="34"/>
      <c r="F51" s="10"/>
      <c r="G51" s="15"/>
      <c r="H51" s="15">
        <f t="shared" si="3"/>
        <v>0</v>
      </c>
      <c r="J51" s="15"/>
      <c r="K51" s="34"/>
      <c r="L51" s="10"/>
      <c r="M51" s="34"/>
      <c r="N51" s="10"/>
      <c r="O51" s="15"/>
      <c r="P51" s="15"/>
      <c r="Q51" s="15">
        <f t="shared" si="4"/>
        <v>0</v>
      </c>
    </row>
    <row r="52">
      <c r="B52" s="15"/>
      <c r="C52" s="33"/>
      <c r="D52" s="10"/>
      <c r="E52" s="34"/>
      <c r="F52" s="10"/>
      <c r="G52" s="15"/>
      <c r="H52" s="15">
        <f t="shared" si="3"/>
        <v>0</v>
      </c>
      <c r="J52" s="15"/>
      <c r="K52" s="34"/>
      <c r="L52" s="10"/>
      <c r="M52" s="34"/>
      <c r="N52" s="10"/>
      <c r="O52" s="15"/>
      <c r="P52" s="15"/>
      <c r="Q52" s="15">
        <f t="shared" si="4"/>
        <v>0</v>
      </c>
    </row>
    <row r="53">
      <c r="B53" s="15"/>
      <c r="C53" s="33"/>
      <c r="D53" s="10"/>
      <c r="E53" s="34"/>
      <c r="F53" s="10"/>
      <c r="G53" s="15"/>
      <c r="H53" s="15">
        <f t="shared" si="3"/>
        <v>0</v>
      </c>
      <c r="J53" s="15"/>
      <c r="K53" s="34"/>
      <c r="L53" s="10"/>
      <c r="M53" s="34"/>
      <c r="N53" s="10"/>
      <c r="O53" s="15"/>
      <c r="P53" s="15"/>
      <c r="Q53" s="15">
        <f t="shared" si="4"/>
        <v>0</v>
      </c>
    </row>
    <row r="54">
      <c r="B54" s="15"/>
      <c r="C54" s="33"/>
      <c r="D54" s="10"/>
      <c r="E54" s="34"/>
      <c r="F54" s="10"/>
      <c r="G54" s="15"/>
      <c r="H54" s="15">
        <f t="shared" si="3"/>
        <v>0</v>
      </c>
      <c r="J54" s="15"/>
      <c r="K54" s="34"/>
      <c r="L54" s="10"/>
      <c r="M54" s="34"/>
      <c r="N54" s="10"/>
      <c r="O54" s="15"/>
      <c r="P54" s="15"/>
      <c r="Q54" s="15">
        <f t="shared" si="4"/>
        <v>0</v>
      </c>
    </row>
    <row r="55">
      <c r="B55" s="15"/>
      <c r="C55" s="33"/>
      <c r="D55" s="10"/>
      <c r="E55" s="34"/>
      <c r="F55" s="10"/>
      <c r="G55" s="15"/>
      <c r="H55" s="15">
        <f t="shared" si="3"/>
        <v>0</v>
      </c>
      <c r="J55" s="15"/>
      <c r="K55" s="34"/>
      <c r="L55" s="10"/>
      <c r="M55" s="34"/>
      <c r="N55" s="10"/>
      <c r="O55" s="15"/>
      <c r="P55" s="15"/>
      <c r="Q55" s="15">
        <f t="shared" si="4"/>
        <v>0</v>
      </c>
    </row>
    <row r="56">
      <c r="B56" s="15"/>
      <c r="C56" s="33"/>
      <c r="D56" s="10"/>
      <c r="E56" s="34"/>
      <c r="F56" s="10"/>
      <c r="G56" s="15"/>
      <c r="H56" s="15">
        <f t="shared" si="3"/>
        <v>0</v>
      </c>
      <c r="J56" s="15"/>
      <c r="K56" s="34"/>
      <c r="L56" s="10"/>
      <c r="M56" s="34"/>
      <c r="N56" s="10"/>
      <c r="O56" s="15"/>
      <c r="P56" s="15"/>
      <c r="Q56" s="15">
        <f t="shared" si="4"/>
        <v>0</v>
      </c>
    </row>
    <row r="57">
      <c r="B57" s="15"/>
      <c r="C57" s="33"/>
      <c r="D57" s="10"/>
      <c r="E57" s="34"/>
      <c r="F57" s="10"/>
      <c r="G57" s="15"/>
      <c r="H57" s="15">
        <f t="shared" si="3"/>
        <v>0</v>
      </c>
      <c r="J57" s="15"/>
      <c r="K57" s="34"/>
      <c r="L57" s="10"/>
      <c r="M57" s="34"/>
      <c r="N57" s="10"/>
      <c r="O57" s="15"/>
      <c r="P57" s="15"/>
      <c r="Q57" s="15">
        <f t="shared" si="4"/>
        <v>0</v>
      </c>
    </row>
    <row r="58">
      <c r="B58" s="15"/>
      <c r="C58" s="33"/>
      <c r="D58" s="10"/>
      <c r="E58" s="34"/>
      <c r="F58" s="10"/>
      <c r="G58" s="15"/>
      <c r="H58" s="15">
        <f t="shared" si="3"/>
        <v>0</v>
      </c>
      <c r="J58" s="15"/>
      <c r="K58" s="34"/>
      <c r="L58" s="10"/>
      <c r="M58" s="34"/>
      <c r="N58" s="10"/>
      <c r="O58" s="15"/>
      <c r="P58" s="15"/>
      <c r="Q58" s="15">
        <f t="shared" si="4"/>
        <v>0</v>
      </c>
    </row>
    <row r="59">
      <c r="B59" s="15"/>
      <c r="C59" s="33"/>
      <c r="D59" s="10"/>
      <c r="E59" s="34"/>
      <c r="F59" s="10"/>
      <c r="G59" s="15"/>
      <c r="H59" s="15">
        <f t="shared" si="3"/>
        <v>0</v>
      </c>
      <c r="J59" s="15"/>
      <c r="K59" s="34"/>
      <c r="L59" s="10"/>
      <c r="M59" s="34"/>
      <c r="N59" s="10"/>
      <c r="O59" s="15"/>
      <c r="P59" s="15"/>
      <c r="Q59" s="15">
        <f t="shared" si="4"/>
        <v>0</v>
      </c>
    </row>
    <row r="60">
      <c r="B60" s="15"/>
      <c r="C60" s="33"/>
      <c r="D60" s="10"/>
      <c r="E60" s="34"/>
      <c r="F60" s="10"/>
      <c r="G60" s="15"/>
      <c r="H60" s="15">
        <f t="shared" si="3"/>
        <v>0</v>
      </c>
      <c r="J60" s="15"/>
      <c r="K60" s="34"/>
      <c r="L60" s="10"/>
      <c r="M60" s="34"/>
      <c r="N60" s="10"/>
      <c r="O60" s="15"/>
      <c r="P60" s="15"/>
      <c r="Q60" s="15">
        <f t="shared" si="4"/>
        <v>0</v>
      </c>
    </row>
    <row r="61">
      <c r="B61" s="15"/>
      <c r="C61" s="33"/>
      <c r="D61" s="10"/>
      <c r="E61" s="34"/>
      <c r="F61" s="10"/>
      <c r="G61" s="15"/>
      <c r="H61" s="15">
        <f t="shared" si="3"/>
        <v>0</v>
      </c>
      <c r="J61" s="15"/>
      <c r="K61" s="34"/>
      <c r="L61" s="10"/>
      <c r="M61" s="34"/>
      <c r="N61" s="10"/>
      <c r="O61" s="15"/>
      <c r="P61" s="15"/>
      <c r="Q61" s="15">
        <f t="shared" si="4"/>
        <v>0</v>
      </c>
    </row>
    <row r="62">
      <c r="B62" s="15"/>
      <c r="C62" s="33"/>
      <c r="D62" s="10"/>
      <c r="E62" s="34"/>
      <c r="F62" s="10"/>
      <c r="G62" s="15"/>
      <c r="H62" s="15">
        <f t="shared" si="3"/>
        <v>0</v>
      </c>
      <c r="J62" s="15"/>
      <c r="K62" s="34"/>
      <c r="L62" s="10"/>
      <c r="M62" s="34"/>
      <c r="N62" s="10"/>
      <c r="O62" s="15"/>
      <c r="P62" s="15"/>
      <c r="Q62" s="15">
        <f t="shared" si="4"/>
        <v>0</v>
      </c>
    </row>
    <row r="63">
      <c r="B63" s="15"/>
      <c r="C63" s="33"/>
      <c r="D63" s="10"/>
      <c r="E63" s="34"/>
      <c r="F63" s="10"/>
      <c r="G63" s="15"/>
      <c r="H63" s="15">
        <f t="shared" si="3"/>
        <v>0</v>
      </c>
      <c r="J63" s="15"/>
      <c r="K63" s="34"/>
      <c r="L63" s="10"/>
      <c r="M63" s="34"/>
      <c r="N63" s="10"/>
      <c r="O63" s="15"/>
      <c r="P63" s="15"/>
      <c r="Q63" s="15">
        <f t="shared" si="4"/>
        <v>0</v>
      </c>
    </row>
    <row r="64">
      <c r="B64" s="15"/>
      <c r="C64" s="33"/>
      <c r="D64" s="10"/>
      <c r="E64" s="34"/>
      <c r="F64" s="10"/>
      <c r="G64" s="15"/>
      <c r="H64" s="15">
        <f t="shared" si="3"/>
        <v>0</v>
      </c>
      <c r="J64" s="15"/>
      <c r="K64" s="34"/>
      <c r="L64" s="10"/>
      <c r="M64" s="34"/>
      <c r="N64" s="10"/>
      <c r="O64" s="15"/>
      <c r="P64" s="15"/>
      <c r="Q64" s="15">
        <f t="shared" si="4"/>
        <v>0</v>
      </c>
    </row>
    <row r="65">
      <c r="B65" s="15"/>
      <c r="C65" s="33"/>
      <c r="D65" s="10"/>
      <c r="E65" s="34"/>
      <c r="F65" s="10"/>
      <c r="G65" s="15"/>
      <c r="H65" s="15">
        <f t="shared" si="3"/>
        <v>0</v>
      </c>
      <c r="J65" s="15"/>
      <c r="K65" s="34"/>
      <c r="L65" s="10"/>
      <c r="M65" s="34"/>
      <c r="N65" s="10"/>
      <c r="O65" s="15"/>
      <c r="P65" s="15"/>
      <c r="Q65" s="15">
        <f t="shared" si="4"/>
        <v>0</v>
      </c>
    </row>
    <row r="66">
      <c r="B66" s="15"/>
      <c r="C66" s="33"/>
      <c r="D66" s="10"/>
      <c r="E66" s="34"/>
      <c r="F66" s="10"/>
      <c r="G66" s="15"/>
      <c r="H66" s="15">
        <f t="shared" si="3"/>
        <v>0</v>
      </c>
      <c r="J66" s="15"/>
      <c r="K66" s="34"/>
      <c r="L66" s="10"/>
      <c r="M66" s="34"/>
      <c r="N66" s="10"/>
      <c r="O66" s="15"/>
      <c r="P66" s="15"/>
      <c r="Q66" s="15">
        <f t="shared" si="4"/>
        <v>0</v>
      </c>
    </row>
    <row r="67">
      <c r="B67" s="15"/>
      <c r="C67" s="33"/>
      <c r="D67" s="10"/>
      <c r="E67" s="34"/>
      <c r="F67" s="10"/>
      <c r="G67" s="15"/>
      <c r="H67" s="15">
        <f t="shared" si="3"/>
        <v>0</v>
      </c>
      <c r="J67" s="15"/>
      <c r="K67" s="34"/>
      <c r="L67" s="10"/>
      <c r="M67" s="34"/>
      <c r="N67" s="10"/>
      <c r="O67" s="15"/>
      <c r="P67" s="15"/>
      <c r="Q67" s="15">
        <f t="shared" si="4"/>
        <v>0</v>
      </c>
    </row>
    <row r="68">
      <c r="B68" s="15"/>
      <c r="C68" s="33"/>
      <c r="D68" s="10"/>
      <c r="E68" s="34"/>
      <c r="F68" s="10"/>
      <c r="G68" s="15"/>
      <c r="H68" s="15">
        <f t="shared" si="3"/>
        <v>0</v>
      </c>
      <c r="J68" s="15"/>
      <c r="K68" s="34"/>
      <c r="L68" s="10"/>
      <c r="M68" s="34"/>
      <c r="N68" s="10"/>
      <c r="O68" s="15"/>
      <c r="P68" s="15"/>
      <c r="Q68" s="15">
        <f t="shared" si="4"/>
        <v>0</v>
      </c>
    </row>
    <row r="69">
      <c r="B69" s="15"/>
      <c r="C69" s="33"/>
      <c r="D69" s="10"/>
      <c r="E69" s="34"/>
      <c r="F69" s="10"/>
      <c r="G69" s="15"/>
      <c r="H69" s="15">
        <f t="shared" si="3"/>
        <v>0</v>
      </c>
      <c r="J69" s="15"/>
      <c r="K69" s="34"/>
      <c r="L69" s="10"/>
      <c r="M69" s="34"/>
      <c r="N69" s="10"/>
      <c r="O69" s="15"/>
      <c r="P69" s="15"/>
      <c r="Q69" s="15">
        <f t="shared" si="4"/>
        <v>0</v>
      </c>
    </row>
    <row r="70">
      <c r="B70" s="15"/>
      <c r="C70" s="33"/>
      <c r="D70" s="10"/>
      <c r="E70" s="34"/>
      <c r="F70" s="10"/>
      <c r="G70" s="15"/>
      <c r="H70" s="15">
        <f t="shared" si="3"/>
        <v>0</v>
      </c>
      <c r="J70" s="15"/>
      <c r="K70" s="34"/>
      <c r="L70" s="10"/>
      <c r="M70" s="34"/>
      <c r="N70" s="10"/>
      <c r="O70" s="15"/>
      <c r="P70" s="15"/>
      <c r="Q70" s="15">
        <f t="shared" si="4"/>
        <v>0</v>
      </c>
    </row>
    <row r="71">
      <c r="B71" s="15"/>
      <c r="C71" s="33"/>
      <c r="D71" s="10"/>
      <c r="E71" s="34"/>
      <c r="F71" s="10"/>
      <c r="G71" s="15"/>
      <c r="H71" s="15">
        <f t="shared" si="3"/>
        <v>0</v>
      </c>
      <c r="J71" s="15"/>
      <c r="K71" s="34"/>
      <c r="L71" s="10"/>
      <c r="M71" s="34"/>
      <c r="N71" s="10"/>
      <c r="O71" s="15"/>
      <c r="P71" s="15"/>
      <c r="Q71" s="15">
        <f t="shared" si="4"/>
        <v>0</v>
      </c>
    </row>
    <row r="72">
      <c r="B72" s="36" t="s">
        <v>65</v>
      </c>
      <c r="C72" s="2"/>
      <c r="D72" s="2"/>
      <c r="E72" s="2"/>
      <c r="F72" s="3"/>
      <c r="G72" s="37">
        <f>SUM(H6:H71)</f>
        <v>208.2</v>
      </c>
      <c r="H72" s="3"/>
      <c r="J72" s="36" t="s">
        <v>66</v>
      </c>
      <c r="K72" s="2"/>
      <c r="L72" s="2"/>
      <c r="M72" s="2"/>
      <c r="N72" s="3"/>
      <c r="O72" s="38">
        <f>SUM(Q6:Q71)</f>
        <v>124.471</v>
      </c>
      <c r="P72" s="2"/>
      <c r="Q72" s="3"/>
    </row>
    <row r="73">
      <c r="B73" s="5"/>
      <c r="C73" s="6"/>
      <c r="D73" s="6"/>
      <c r="E73" s="6"/>
      <c r="F73" s="7"/>
      <c r="G73" s="5"/>
      <c r="H73" s="7"/>
      <c r="J73" s="5"/>
      <c r="K73" s="6"/>
      <c r="L73" s="6"/>
      <c r="M73" s="6"/>
      <c r="N73" s="7"/>
      <c r="O73" s="5"/>
      <c r="P73" s="6"/>
      <c r="Q73" s="7"/>
    </row>
    <row r="74">
      <c r="J74" s="36" t="s">
        <v>67</v>
      </c>
      <c r="K74" s="2"/>
      <c r="L74" s="2"/>
      <c r="M74" s="2"/>
      <c r="N74" s="3"/>
      <c r="O74" s="38">
        <f>O72*7</f>
        <v>871.297</v>
      </c>
      <c r="P74" s="2"/>
      <c r="Q74" s="3"/>
    </row>
    <row r="75">
      <c r="B75" s="39" t="s">
        <v>68</v>
      </c>
      <c r="J75" s="5"/>
      <c r="K75" s="6"/>
      <c r="L75" s="6"/>
      <c r="M75" s="6"/>
      <c r="N75" s="7"/>
      <c r="O75" s="5"/>
      <c r="P75" s="6"/>
      <c r="Q75" s="7"/>
    </row>
    <row r="78">
      <c r="B78" s="40" t="s">
        <v>69</v>
      </c>
      <c r="C78" s="2"/>
      <c r="D78" s="2"/>
      <c r="E78" s="2"/>
      <c r="F78" s="3"/>
    </row>
    <row r="79">
      <c r="B79" s="5"/>
      <c r="C79" s="6"/>
      <c r="D79" s="6"/>
      <c r="E79" s="6"/>
      <c r="F79" s="7"/>
    </row>
    <row r="80">
      <c r="B80" s="41" t="s">
        <v>70</v>
      </c>
      <c r="C80" s="42" t="s">
        <v>71</v>
      </c>
      <c r="D80" s="10"/>
      <c r="E80" s="42" t="s">
        <v>72</v>
      </c>
      <c r="F80" s="10"/>
    </row>
    <row r="81">
      <c r="B81" s="27">
        <v>1.0</v>
      </c>
      <c r="C81" s="26" t="s">
        <v>73</v>
      </c>
      <c r="D81" s="10"/>
      <c r="E81" s="33"/>
      <c r="F81" s="10"/>
    </row>
    <row r="82">
      <c r="B82" s="27">
        <v>1.0</v>
      </c>
      <c r="C82" s="26" t="s">
        <v>44</v>
      </c>
      <c r="D82" s="10"/>
      <c r="E82" s="43" t="s">
        <v>45</v>
      </c>
      <c r="F82" s="10"/>
    </row>
    <row r="83">
      <c r="B83" s="27">
        <v>2.0</v>
      </c>
      <c r="C83" s="26" t="s">
        <v>46</v>
      </c>
      <c r="D83" s="10"/>
      <c r="E83" s="43" t="s">
        <v>74</v>
      </c>
      <c r="F83" s="10"/>
    </row>
    <row r="84">
      <c r="B84" s="27">
        <v>1.0</v>
      </c>
      <c r="C84" s="26" t="s">
        <v>73</v>
      </c>
      <c r="D84" s="10"/>
      <c r="E84" s="33"/>
      <c r="F84" s="10"/>
    </row>
    <row r="85">
      <c r="B85" s="27">
        <v>1.0</v>
      </c>
      <c r="C85" s="26" t="s">
        <v>75</v>
      </c>
      <c r="D85" s="10"/>
      <c r="E85" s="33"/>
      <c r="F85" s="10"/>
    </row>
    <row r="86">
      <c r="B86" s="27">
        <v>5.0</v>
      </c>
      <c r="C86" s="26" t="s">
        <v>76</v>
      </c>
      <c r="D86" s="10"/>
      <c r="E86" s="44" t="s">
        <v>77</v>
      </c>
      <c r="F86" s="10"/>
    </row>
    <row r="87">
      <c r="B87" s="45"/>
      <c r="C87" s="46"/>
      <c r="D87" s="10"/>
      <c r="E87" s="33"/>
      <c r="F87" s="10"/>
    </row>
    <row r="88">
      <c r="B88" s="45"/>
      <c r="C88" s="46"/>
      <c r="D88" s="10"/>
      <c r="E88" s="33"/>
      <c r="F88" s="10"/>
    </row>
    <row r="89">
      <c r="B89" s="45"/>
      <c r="C89" s="46"/>
      <c r="D89" s="10"/>
      <c r="E89" s="33"/>
      <c r="F89" s="10"/>
    </row>
    <row r="90">
      <c r="B90" s="45"/>
      <c r="C90" s="46"/>
      <c r="D90" s="10"/>
      <c r="E90" s="33"/>
      <c r="F90" s="10"/>
    </row>
    <row r="91">
      <c r="B91" s="45"/>
      <c r="C91" s="46"/>
      <c r="D91" s="10"/>
      <c r="E91" s="33"/>
      <c r="F91" s="10"/>
    </row>
    <row r="92">
      <c r="B92" s="45"/>
      <c r="C92" s="46"/>
      <c r="D92" s="10"/>
      <c r="E92" s="33"/>
      <c r="F92" s="10"/>
    </row>
    <row r="93">
      <c r="B93" s="45"/>
      <c r="C93" s="46"/>
      <c r="D93" s="10"/>
      <c r="E93" s="33"/>
      <c r="F93" s="10"/>
    </row>
    <row r="94">
      <c r="B94" s="45"/>
      <c r="C94" s="46"/>
      <c r="D94" s="10"/>
      <c r="E94" s="33"/>
      <c r="F94" s="10"/>
    </row>
    <row r="95">
      <c r="B95" s="45"/>
      <c r="C95" s="46"/>
      <c r="D95" s="10"/>
      <c r="E95" s="33"/>
      <c r="F95" s="10"/>
    </row>
    <row r="96">
      <c r="B96" s="45"/>
      <c r="C96" s="46"/>
      <c r="D96" s="10"/>
      <c r="E96" s="33"/>
      <c r="F96" s="10"/>
    </row>
    <row r="97">
      <c r="B97" s="45"/>
      <c r="C97" s="46"/>
      <c r="D97" s="10"/>
      <c r="E97" s="33"/>
      <c r="F97" s="10"/>
    </row>
    <row r="98">
      <c r="B98" s="45"/>
      <c r="C98" s="46"/>
      <c r="D98" s="10"/>
      <c r="E98" s="33"/>
      <c r="F98" s="10"/>
    </row>
    <row r="99">
      <c r="B99" s="45"/>
      <c r="C99" s="46"/>
      <c r="D99" s="10"/>
      <c r="E99" s="33"/>
      <c r="F99" s="10"/>
    </row>
    <row r="100">
      <c r="B100" s="45"/>
      <c r="C100" s="46"/>
      <c r="D100" s="10"/>
      <c r="E100" s="33"/>
      <c r="F100" s="10"/>
    </row>
  </sheetData>
  <mergeCells count="320"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9:N69"/>
    <mergeCell ref="M70:N70"/>
    <mergeCell ref="M71:N71"/>
    <mergeCell ref="M62:N62"/>
    <mergeCell ref="M63:N63"/>
    <mergeCell ref="M64:N64"/>
    <mergeCell ref="M65:N65"/>
    <mergeCell ref="M66:N66"/>
    <mergeCell ref="M67:N67"/>
    <mergeCell ref="M68:N68"/>
    <mergeCell ref="B3:H4"/>
    <mergeCell ref="J3:Q4"/>
    <mergeCell ref="C5:D5"/>
    <mergeCell ref="E5:F5"/>
    <mergeCell ref="M5:N5"/>
    <mergeCell ref="E6:F6"/>
    <mergeCell ref="M6:N6"/>
    <mergeCell ref="C6:D6"/>
    <mergeCell ref="C7:D7"/>
    <mergeCell ref="E7:F7"/>
    <mergeCell ref="C8:D8"/>
    <mergeCell ref="E8:F8"/>
    <mergeCell ref="C9:D9"/>
    <mergeCell ref="E9:F9"/>
    <mergeCell ref="K5:L5"/>
    <mergeCell ref="K6:L6"/>
    <mergeCell ref="K7:L7"/>
    <mergeCell ref="M7:N7"/>
    <mergeCell ref="K8:L8"/>
    <mergeCell ref="M8:N8"/>
    <mergeCell ref="M9:N9"/>
    <mergeCell ref="C10:D10"/>
    <mergeCell ref="E10:F10"/>
    <mergeCell ref="C11:D11"/>
    <mergeCell ref="E11:F11"/>
    <mergeCell ref="C12:D12"/>
    <mergeCell ref="E12:F12"/>
    <mergeCell ref="E13:F13"/>
    <mergeCell ref="M10:N10"/>
    <mergeCell ref="M11:N11"/>
    <mergeCell ref="M12:N12"/>
    <mergeCell ref="M13:N13"/>
    <mergeCell ref="M14:N14"/>
    <mergeCell ref="M15:N15"/>
    <mergeCell ref="M16:N16"/>
    <mergeCell ref="M17:N17"/>
    <mergeCell ref="K18:L18"/>
    <mergeCell ref="M18:N18"/>
    <mergeCell ref="K19:L19"/>
    <mergeCell ref="M19:N19"/>
    <mergeCell ref="K20:L20"/>
    <mergeCell ref="M20:N20"/>
    <mergeCell ref="K21:L21"/>
    <mergeCell ref="M21:N21"/>
    <mergeCell ref="M22:N22"/>
    <mergeCell ref="M23:N23"/>
    <mergeCell ref="M24:N24"/>
    <mergeCell ref="M25:N25"/>
    <mergeCell ref="M26:N26"/>
    <mergeCell ref="C69:D69"/>
    <mergeCell ref="C70:D70"/>
    <mergeCell ref="C71:D71"/>
    <mergeCell ref="C62:D62"/>
    <mergeCell ref="C63:D63"/>
    <mergeCell ref="C64:D64"/>
    <mergeCell ref="C65:D65"/>
    <mergeCell ref="C66:D66"/>
    <mergeCell ref="C67:D67"/>
    <mergeCell ref="C68:D68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K69:L69"/>
    <mergeCell ref="K70:L70"/>
    <mergeCell ref="K71:L71"/>
    <mergeCell ref="J72:N73"/>
    <mergeCell ref="O72:Q73"/>
    <mergeCell ref="J74:N75"/>
    <mergeCell ref="O74:Q75"/>
    <mergeCell ref="K62:L62"/>
    <mergeCell ref="K63:L63"/>
    <mergeCell ref="K64:L64"/>
    <mergeCell ref="K65:L65"/>
    <mergeCell ref="K66:L66"/>
    <mergeCell ref="K67:L67"/>
    <mergeCell ref="K68:L6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B72:F73"/>
    <mergeCell ref="G72:H73"/>
    <mergeCell ref="B75:E76"/>
    <mergeCell ref="B78:F79"/>
    <mergeCell ref="E80:F80"/>
    <mergeCell ref="C80:D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E87:F87"/>
    <mergeCell ref="C94:D94"/>
    <mergeCell ref="C95:D95"/>
    <mergeCell ref="C96:D96"/>
    <mergeCell ref="C97:D97"/>
    <mergeCell ref="C98:D98"/>
    <mergeCell ref="C99:D99"/>
    <mergeCell ref="C100:D100"/>
    <mergeCell ref="C87:D87"/>
    <mergeCell ref="C88:D88"/>
    <mergeCell ref="C89:D89"/>
    <mergeCell ref="C90:D90"/>
    <mergeCell ref="C91:D91"/>
    <mergeCell ref="C92:D92"/>
    <mergeCell ref="C93:D93"/>
    <mergeCell ref="E95:F95"/>
    <mergeCell ref="E96:F96"/>
    <mergeCell ref="E97:F97"/>
    <mergeCell ref="E98:F98"/>
    <mergeCell ref="E99:F99"/>
    <mergeCell ref="E100:F100"/>
    <mergeCell ref="E88:F88"/>
    <mergeCell ref="E89:F89"/>
    <mergeCell ref="E90:F90"/>
    <mergeCell ref="E91:F91"/>
    <mergeCell ref="E92:F92"/>
    <mergeCell ref="E93:F93"/>
    <mergeCell ref="E94:F94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</mergeCells>
  <hyperlinks>
    <hyperlink r:id="rId1" ref="G6"/>
    <hyperlink r:id="rId2" ref="O6"/>
    <hyperlink r:id="rId3" ref="G7"/>
    <hyperlink r:id="rId4" ref="O7"/>
    <hyperlink r:id="rId5" ref="G8"/>
    <hyperlink r:id="rId6" ref="O8"/>
    <hyperlink r:id="rId7" ref="G9"/>
    <hyperlink r:id="rId8" ref="O9"/>
    <hyperlink r:id="rId9" ref="G10"/>
    <hyperlink r:id="rId10" ref="O10"/>
    <hyperlink r:id="rId11" ref="G11"/>
    <hyperlink r:id="rId12" ref="O11"/>
    <hyperlink r:id="rId13" ref="G12"/>
    <hyperlink r:id="rId14" ref="O12"/>
    <hyperlink r:id="rId15" ref="G13"/>
    <hyperlink r:id="rId16" ref="O13"/>
    <hyperlink r:id="rId17" ref="O14"/>
    <hyperlink r:id="rId18" ref="O15"/>
    <hyperlink r:id="rId19" ref="O16"/>
    <hyperlink r:id="rId20" ref="O19"/>
    <hyperlink r:id="rId21" ref="O20"/>
    <hyperlink r:id="rId22" ref="O21"/>
    <hyperlink r:id="rId23" ref="O22"/>
    <hyperlink r:id="rId24" ref="O23"/>
    <hyperlink r:id="rId25" ref="O24"/>
    <hyperlink r:id="rId26" ref="O26"/>
    <hyperlink r:id="rId27" ref="E82"/>
    <hyperlink r:id="rId28" ref="E83"/>
    <hyperlink r:id="rId29" ref="E86"/>
  </hyperlinks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5.14"/>
    <col customWidth="1" min="15" max="16" width="20.14"/>
  </cols>
  <sheetData>
    <row r="3">
      <c r="B3" s="1" t="s">
        <v>0</v>
      </c>
      <c r="C3" s="2"/>
      <c r="D3" s="2"/>
      <c r="E3" s="2"/>
      <c r="F3" s="2"/>
      <c r="G3" s="2"/>
      <c r="H3" s="3"/>
      <c r="J3" s="4" t="s">
        <v>1</v>
      </c>
      <c r="K3" s="2"/>
      <c r="L3" s="2"/>
      <c r="M3" s="2"/>
      <c r="N3" s="2"/>
      <c r="O3" s="2"/>
      <c r="P3" s="2"/>
      <c r="Q3" s="3"/>
    </row>
    <row r="4">
      <c r="B4" s="5"/>
      <c r="C4" s="6"/>
      <c r="D4" s="6"/>
      <c r="E4" s="6"/>
      <c r="F4" s="6"/>
      <c r="G4" s="6"/>
      <c r="H4" s="7"/>
      <c r="J4" s="5"/>
      <c r="K4" s="6"/>
      <c r="L4" s="6"/>
      <c r="M4" s="6"/>
      <c r="N4" s="6"/>
      <c r="O4" s="6"/>
      <c r="P4" s="6"/>
      <c r="Q4" s="7"/>
    </row>
    <row r="5">
      <c r="B5" s="8" t="s">
        <v>2</v>
      </c>
      <c r="C5" s="9" t="s">
        <v>3</v>
      </c>
      <c r="D5" s="10"/>
      <c r="E5" s="9" t="s">
        <v>4</v>
      </c>
      <c r="F5" s="10"/>
      <c r="G5" s="8" t="s">
        <v>5</v>
      </c>
      <c r="H5" s="8" t="s">
        <v>6</v>
      </c>
      <c r="J5" s="8" t="s">
        <v>2</v>
      </c>
      <c r="K5" s="9" t="s">
        <v>3</v>
      </c>
      <c r="L5" s="10"/>
      <c r="M5" s="9" t="s">
        <v>4</v>
      </c>
      <c r="N5" s="10"/>
      <c r="O5" s="8" t="s">
        <v>7</v>
      </c>
      <c r="P5" s="8"/>
      <c r="Q5" s="8"/>
      <c r="R5" s="8" t="s">
        <v>78</v>
      </c>
      <c r="S5" s="8" t="s">
        <v>8</v>
      </c>
    </row>
    <row r="6" hidden="1">
      <c r="B6" s="11">
        <v>1.0</v>
      </c>
      <c r="C6" s="12" t="s">
        <v>9</v>
      </c>
      <c r="D6" s="10"/>
      <c r="E6" s="13">
        <v>40.0</v>
      </c>
      <c r="F6" s="10"/>
      <c r="G6" s="47" t="s">
        <v>10</v>
      </c>
      <c r="H6" s="15">
        <f t="shared" ref="H6:H11" si="1">B6*E6</f>
        <v>40</v>
      </c>
      <c r="J6" s="11">
        <v>1.0</v>
      </c>
      <c r="K6" s="16" t="s">
        <v>11</v>
      </c>
      <c r="L6" s="10"/>
      <c r="M6" s="13">
        <v>2.0</v>
      </c>
      <c r="N6" s="10"/>
      <c r="O6" s="17" t="s">
        <v>12</v>
      </c>
      <c r="P6" s="18"/>
      <c r="Q6" s="8"/>
      <c r="R6" s="48" t="s">
        <v>79</v>
      </c>
      <c r="S6" s="15">
        <f t="shared" ref="S6:S23" si="2">J6*M6</f>
        <v>2</v>
      </c>
    </row>
    <row r="7" hidden="1">
      <c r="B7" s="11">
        <v>1.0</v>
      </c>
      <c r="C7" s="12" t="s">
        <v>13</v>
      </c>
      <c r="D7" s="10"/>
      <c r="E7" s="13">
        <v>84.0</v>
      </c>
      <c r="F7" s="10"/>
      <c r="G7" s="19" t="s">
        <v>14</v>
      </c>
      <c r="H7" s="15">
        <f t="shared" si="1"/>
        <v>84</v>
      </c>
      <c r="J7" s="11">
        <v>1.0</v>
      </c>
      <c r="K7" s="16" t="s">
        <v>15</v>
      </c>
      <c r="L7" s="10"/>
      <c r="M7" s="13">
        <v>15.55</v>
      </c>
      <c r="N7" s="10"/>
      <c r="O7" s="19" t="s">
        <v>16</v>
      </c>
      <c r="P7" s="11"/>
      <c r="Q7" s="8"/>
      <c r="R7" s="48" t="s">
        <v>80</v>
      </c>
      <c r="S7" s="15">
        <f t="shared" si="2"/>
        <v>15.55</v>
      </c>
    </row>
    <row r="8">
      <c r="B8" s="11">
        <v>1.0</v>
      </c>
      <c r="C8" s="20" t="s">
        <v>17</v>
      </c>
      <c r="D8" s="10"/>
      <c r="E8" s="13">
        <v>3.5</v>
      </c>
      <c r="F8" s="10"/>
      <c r="G8" s="19" t="s">
        <v>18</v>
      </c>
      <c r="H8" s="15">
        <f t="shared" si="1"/>
        <v>3.5</v>
      </c>
      <c r="J8" s="11">
        <v>1.0</v>
      </c>
      <c r="K8" s="21" t="s">
        <v>19</v>
      </c>
      <c r="L8" s="7"/>
      <c r="M8" s="13">
        <v>3.85</v>
      </c>
      <c r="N8" s="10"/>
      <c r="O8" s="17" t="s">
        <v>20</v>
      </c>
      <c r="P8" s="18"/>
      <c r="Q8" s="8"/>
      <c r="R8" s="48" t="s">
        <v>81</v>
      </c>
      <c r="S8" s="15">
        <f t="shared" si="2"/>
        <v>3.85</v>
      </c>
    </row>
    <row r="9">
      <c r="B9" s="11">
        <v>64.0</v>
      </c>
      <c r="C9" s="12" t="s">
        <v>21</v>
      </c>
      <c r="D9" s="10"/>
      <c r="E9" s="13">
        <v>0.3</v>
      </c>
      <c r="F9" s="10"/>
      <c r="G9" s="19" t="s">
        <v>22</v>
      </c>
      <c r="H9" s="15">
        <f t="shared" si="1"/>
        <v>19.2</v>
      </c>
      <c r="J9" s="11">
        <v>4.0</v>
      </c>
      <c r="K9" s="20" t="s">
        <v>23</v>
      </c>
      <c r="L9" s="10"/>
      <c r="M9" s="13">
        <v>0.6</v>
      </c>
      <c r="N9" s="10"/>
      <c r="O9" s="19" t="s">
        <v>24</v>
      </c>
      <c r="P9" s="11"/>
      <c r="Q9" s="8"/>
      <c r="R9" s="48" t="s">
        <v>81</v>
      </c>
      <c r="S9" s="15">
        <f t="shared" si="2"/>
        <v>2.4</v>
      </c>
    </row>
    <row r="10">
      <c r="B10" s="11">
        <v>54.0</v>
      </c>
      <c r="C10" s="12" t="s">
        <v>25</v>
      </c>
      <c r="D10" s="10"/>
      <c r="E10" s="13">
        <v>1.0</v>
      </c>
      <c r="F10" s="10"/>
      <c r="G10" s="17" t="s">
        <v>26</v>
      </c>
      <c r="H10" s="15">
        <f t="shared" si="1"/>
        <v>54</v>
      </c>
      <c r="J10" s="11">
        <v>1.0</v>
      </c>
      <c r="K10" s="20" t="s">
        <v>27</v>
      </c>
      <c r="L10" s="10"/>
      <c r="M10" s="13">
        <v>0.63</v>
      </c>
      <c r="N10" s="10"/>
      <c r="O10" s="19" t="s">
        <v>28</v>
      </c>
      <c r="P10" s="11"/>
      <c r="Q10" s="8"/>
      <c r="R10" s="48" t="s">
        <v>81</v>
      </c>
      <c r="S10" s="15">
        <f t="shared" si="2"/>
        <v>0.63</v>
      </c>
    </row>
    <row r="11">
      <c r="B11" s="11">
        <v>4.0</v>
      </c>
      <c r="C11" s="12" t="s">
        <v>29</v>
      </c>
      <c r="D11" s="10"/>
      <c r="E11" s="13">
        <v>1.0</v>
      </c>
      <c r="F11" s="10"/>
      <c r="G11" s="17" t="s">
        <v>30</v>
      </c>
      <c r="H11" s="15">
        <f t="shared" si="1"/>
        <v>4</v>
      </c>
      <c r="J11" s="11">
        <v>1.0</v>
      </c>
      <c r="K11" s="22" t="s">
        <v>17</v>
      </c>
      <c r="L11" s="10"/>
      <c r="M11" s="13">
        <v>0.82</v>
      </c>
      <c r="N11" s="10"/>
      <c r="O11" s="19" t="s">
        <v>31</v>
      </c>
      <c r="P11" s="11"/>
      <c r="Q11" s="8"/>
      <c r="R11" s="48" t="s">
        <v>81</v>
      </c>
      <c r="S11" s="15">
        <f t="shared" si="2"/>
        <v>0.82</v>
      </c>
    </row>
    <row r="12">
      <c r="B12" s="11">
        <v>1.0</v>
      </c>
      <c r="C12" s="16" t="s">
        <v>32</v>
      </c>
      <c r="D12" s="10"/>
      <c r="E12" s="13">
        <v>1.0</v>
      </c>
      <c r="F12" s="10"/>
      <c r="G12" s="49" t="s">
        <v>33</v>
      </c>
      <c r="H12" s="25">
        <f>E12*B12</f>
        <v>1</v>
      </c>
      <c r="J12" s="11">
        <v>5.0</v>
      </c>
      <c r="K12" s="22" t="s">
        <v>34</v>
      </c>
      <c r="L12" s="10"/>
      <c r="M12" s="13">
        <v>1.98</v>
      </c>
      <c r="N12" s="10"/>
      <c r="O12" s="19" t="s">
        <v>35</v>
      </c>
      <c r="P12" s="11"/>
      <c r="Q12" s="8"/>
      <c r="R12" s="48" t="s">
        <v>81</v>
      </c>
      <c r="S12" s="15">
        <f t="shared" si="2"/>
        <v>9.9</v>
      </c>
    </row>
    <row r="13">
      <c r="B13" s="11">
        <v>1.0</v>
      </c>
      <c r="C13" s="16" t="s">
        <v>36</v>
      </c>
      <c r="D13" s="10"/>
      <c r="E13" s="13">
        <v>1.0</v>
      </c>
      <c r="F13" s="10"/>
      <c r="G13" s="17" t="s">
        <v>37</v>
      </c>
      <c r="H13" s="15">
        <f t="shared" ref="H13:H19" si="3">B13*E13</f>
        <v>1</v>
      </c>
      <c r="J13" s="11">
        <v>4.0</v>
      </c>
      <c r="K13" s="16" t="s">
        <v>38</v>
      </c>
      <c r="L13" s="10"/>
      <c r="M13" s="13">
        <v>2.84</v>
      </c>
      <c r="N13" s="10"/>
      <c r="O13" s="17" t="s">
        <v>39</v>
      </c>
      <c r="P13" s="18"/>
      <c r="Q13" s="8"/>
      <c r="R13" s="48" t="s">
        <v>81</v>
      </c>
      <c r="S13" s="15">
        <f t="shared" si="2"/>
        <v>11.36</v>
      </c>
    </row>
    <row r="14">
      <c r="B14" s="11"/>
      <c r="C14" s="26"/>
      <c r="D14" s="10"/>
      <c r="E14" s="13"/>
      <c r="F14" s="10"/>
      <c r="G14" s="11"/>
      <c r="H14" s="15">
        <f t="shared" si="3"/>
        <v>0</v>
      </c>
      <c r="J14" s="11">
        <v>1.0</v>
      </c>
      <c r="K14" s="16" t="s">
        <v>40</v>
      </c>
      <c r="L14" s="10"/>
      <c r="M14" s="13">
        <v>3.53</v>
      </c>
      <c r="N14" s="10"/>
      <c r="O14" s="19" t="s">
        <v>41</v>
      </c>
      <c r="P14" s="11"/>
      <c r="Q14" s="8"/>
      <c r="R14" s="48" t="s">
        <v>81</v>
      </c>
      <c r="S14" s="15">
        <f t="shared" si="2"/>
        <v>3.53</v>
      </c>
    </row>
    <row r="15">
      <c r="B15" s="11"/>
      <c r="C15" s="26"/>
      <c r="D15" s="10"/>
      <c r="E15" s="23"/>
      <c r="G15" s="11"/>
      <c r="H15" s="15">
        <f t="shared" si="3"/>
        <v>0</v>
      </c>
      <c r="J15" s="11">
        <v>2.0</v>
      </c>
      <c r="K15" s="16" t="s">
        <v>42</v>
      </c>
      <c r="L15" s="10"/>
      <c r="M15" s="13">
        <v>1.27</v>
      </c>
      <c r="N15" s="10"/>
      <c r="O15" s="19" t="s">
        <v>43</v>
      </c>
      <c r="P15" s="11"/>
      <c r="Q15" s="8"/>
      <c r="R15" s="48" t="s">
        <v>81</v>
      </c>
      <c r="S15" s="15">
        <f t="shared" si="2"/>
        <v>2.54</v>
      </c>
    </row>
    <row r="16" hidden="1">
      <c r="B16" s="11"/>
      <c r="C16" s="26"/>
      <c r="D16" s="10"/>
      <c r="E16" s="13"/>
      <c r="F16" s="10"/>
      <c r="G16" s="11"/>
      <c r="H16" s="15">
        <f t="shared" si="3"/>
        <v>0</v>
      </c>
      <c r="J16" s="27">
        <v>1.0</v>
      </c>
      <c r="K16" s="16" t="s">
        <v>44</v>
      </c>
      <c r="L16" s="10"/>
      <c r="M16" s="13">
        <v>3.9</v>
      </c>
      <c r="N16" s="10"/>
      <c r="O16" s="19" t="s">
        <v>45</v>
      </c>
      <c r="P16" s="11"/>
      <c r="Q16" s="8"/>
      <c r="R16" s="48" t="s">
        <v>82</v>
      </c>
      <c r="S16" s="15">
        <f t="shared" si="2"/>
        <v>3.9</v>
      </c>
    </row>
    <row r="17">
      <c r="B17" s="11">
        <v>1.0</v>
      </c>
      <c r="C17" s="26" t="s">
        <v>83</v>
      </c>
      <c r="D17" s="10"/>
      <c r="E17" s="13">
        <v>10.0</v>
      </c>
      <c r="F17" s="10"/>
      <c r="G17" s="11"/>
      <c r="H17" s="15">
        <f t="shared" si="3"/>
        <v>10</v>
      </c>
      <c r="J17" s="28">
        <v>2.0</v>
      </c>
      <c r="K17" s="29" t="s">
        <v>46</v>
      </c>
      <c r="L17" s="10"/>
      <c r="M17" s="30">
        <v>5.0</v>
      </c>
      <c r="N17" s="10"/>
      <c r="O17" s="15"/>
      <c r="P17" s="15"/>
      <c r="Q17" s="8"/>
      <c r="R17" s="48"/>
      <c r="S17" s="15">
        <f t="shared" si="2"/>
        <v>10</v>
      </c>
    </row>
    <row r="18">
      <c r="B18" s="11"/>
      <c r="C18" s="26" t="s">
        <v>84</v>
      </c>
      <c r="D18" s="10"/>
      <c r="E18" s="13">
        <v>15.0</v>
      </c>
      <c r="F18" s="10"/>
      <c r="G18" s="11"/>
      <c r="H18" s="15">
        <f t="shared" si="3"/>
        <v>0</v>
      </c>
      <c r="J18" s="31">
        <v>5.0</v>
      </c>
      <c r="K18" s="29" t="s">
        <v>47</v>
      </c>
      <c r="L18" s="10"/>
      <c r="M18" s="30">
        <v>5.0</v>
      </c>
      <c r="N18" s="10"/>
      <c r="O18" s="15"/>
      <c r="P18" s="15"/>
      <c r="Q18" s="8"/>
      <c r="R18" s="48"/>
      <c r="S18" s="15">
        <f t="shared" si="2"/>
        <v>25</v>
      </c>
    </row>
    <row r="19" hidden="1">
      <c r="B19" s="11">
        <v>1.0</v>
      </c>
      <c r="C19" s="26" t="s">
        <v>85</v>
      </c>
      <c r="D19" s="10"/>
      <c r="E19" s="13">
        <v>20.7</v>
      </c>
      <c r="F19" s="10"/>
      <c r="G19" s="11"/>
      <c r="H19" s="15">
        <f t="shared" si="3"/>
        <v>20.7</v>
      </c>
      <c r="J19" s="11">
        <v>1.0</v>
      </c>
      <c r="K19" s="16" t="s">
        <v>48</v>
      </c>
      <c r="L19" s="10"/>
      <c r="M19" s="13">
        <v>0.67</v>
      </c>
      <c r="N19" s="10"/>
      <c r="O19" s="19" t="s">
        <v>49</v>
      </c>
      <c r="P19" s="11"/>
      <c r="Q19" s="8"/>
      <c r="R19" s="48" t="s">
        <v>86</v>
      </c>
      <c r="S19" s="15">
        <f t="shared" si="2"/>
        <v>0.67</v>
      </c>
    </row>
    <row r="20" hidden="1">
      <c r="J20" s="11">
        <v>1.0</v>
      </c>
      <c r="K20" s="16" t="s">
        <v>50</v>
      </c>
      <c r="L20" s="10"/>
      <c r="M20" s="13">
        <v>0.121</v>
      </c>
      <c r="N20" s="10"/>
      <c r="O20" s="19" t="s">
        <v>51</v>
      </c>
      <c r="P20" s="11"/>
      <c r="Q20" s="8"/>
      <c r="R20" s="48" t="s">
        <v>87</v>
      </c>
      <c r="S20" s="15">
        <f t="shared" si="2"/>
        <v>0.121</v>
      </c>
    </row>
    <row r="21" hidden="1">
      <c r="J21" s="11">
        <v>1.0</v>
      </c>
      <c r="K21" s="16" t="s">
        <v>52</v>
      </c>
      <c r="L21" s="10"/>
      <c r="M21" s="13">
        <v>3.32</v>
      </c>
      <c r="N21" s="10"/>
      <c r="O21" s="17" t="s">
        <v>53</v>
      </c>
      <c r="P21" s="18"/>
      <c r="Q21" s="8"/>
      <c r="R21" s="48" t="s">
        <v>88</v>
      </c>
      <c r="S21" s="15">
        <f t="shared" si="2"/>
        <v>3.32</v>
      </c>
    </row>
    <row r="22" hidden="1">
      <c r="B22" s="36" t="s">
        <v>65</v>
      </c>
      <c r="C22" s="2"/>
      <c r="D22" s="2"/>
      <c r="E22" s="2"/>
      <c r="F22" s="3"/>
      <c r="G22" s="37">
        <f>SUM(H6:H19)</f>
        <v>237.4</v>
      </c>
      <c r="H22" s="3"/>
      <c r="J22" s="11">
        <v>1.0</v>
      </c>
      <c r="K22" s="16" t="s">
        <v>54</v>
      </c>
      <c r="L22" s="10"/>
      <c r="M22" s="13">
        <v>1.12</v>
      </c>
      <c r="N22" s="10"/>
      <c r="O22" s="19" t="s">
        <v>55</v>
      </c>
      <c r="P22" s="11"/>
      <c r="Q22" s="8"/>
      <c r="R22" s="48" t="s">
        <v>88</v>
      </c>
      <c r="S22" s="15">
        <f t="shared" si="2"/>
        <v>1.12</v>
      </c>
    </row>
    <row r="23" hidden="1">
      <c r="B23" s="5"/>
      <c r="C23" s="6"/>
      <c r="D23" s="6"/>
      <c r="E23" s="6"/>
      <c r="F23" s="7"/>
      <c r="G23" s="5"/>
      <c r="H23" s="7"/>
      <c r="J23" s="11">
        <v>1.0</v>
      </c>
      <c r="K23" s="16" t="s">
        <v>56</v>
      </c>
      <c r="L23" s="10"/>
      <c r="M23" s="13">
        <v>0.34</v>
      </c>
      <c r="N23" s="10"/>
      <c r="O23" s="19" t="s">
        <v>57</v>
      </c>
      <c r="P23" s="11"/>
      <c r="Q23" s="8"/>
      <c r="R23" s="48" t="s">
        <v>86</v>
      </c>
      <c r="S23" s="15">
        <f t="shared" si="2"/>
        <v>0.34</v>
      </c>
    </row>
    <row r="24" hidden="1">
      <c r="J24" s="11">
        <v>5.0</v>
      </c>
      <c r="K24" s="16" t="s">
        <v>58</v>
      </c>
      <c r="L24" s="10"/>
      <c r="M24" s="13" t="s">
        <v>59</v>
      </c>
      <c r="N24" s="10"/>
      <c r="O24" s="19" t="s">
        <v>60</v>
      </c>
      <c r="P24" s="11"/>
      <c r="Q24" s="8"/>
      <c r="R24" s="48" t="s">
        <v>89</v>
      </c>
      <c r="S24" s="11">
        <v>15.16</v>
      </c>
    </row>
    <row r="25">
      <c r="J25" s="11">
        <v>6.0</v>
      </c>
      <c r="K25" s="16" t="s">
        <v>61</v>
      </c>
      <c r="L25" s="10"/>
      <c r="M25" s="13">
        <v>1.65</v>
      </c>
      <c r="N25" s="10"/>
      <c r="O25" s="49" t="s">
        <v>90</v>
      </c>
      <c r="P25" s="32"/>
      <c r="Q25" s="8"/>
      <c r="R25" s="48" t="s">
        <v>81</v>
      </c>
      <c r="S25" s="25">
        <f t="shared" ref="S25:S32" si="4">J25*M25</f>
        <v>9.9</v>
      </c>
    </row>
    <row r="26">
      <c r="J26" s="11">
        <v>3.0</v>
      </c>
      <c r="K26" s="16" t="s">
        <v>63</v>
      </c>
      <c r="L26" s="10"/>
      <c r="M26" s="13">
        <v>0.66</v>
      </c>
      <c r="N26" s="10"/>
      <c r="O26" s="24" t="s">
        <v>64</v>
      </c>
      <c r="P26" s="35"/>
      <c r="Q26" s="8"/>
      <c r="R26" s="48" t="s">
        <v>81</v>
      </c>
      <c r="S26" s="25">
        <f t="shared" si="4"/>
        <v>1.98</v>
      </c>
    </row>
    <row r="27">
      <c r="J27" s="15"/>
      <c r="K27" s="34"/>
      <c r="L27" s="10"/>
      <c r="M27" s="34"/>
      <c r="N27" s="10"/>
      <c r="O27" s="34"/>
      <c r="P27" s="10"/>
      <c r="Q27" s="8"/>
      <c r="R27" s="48"/>
      <c r="S27" s="15">
        <f t="shared" si="4"/>
        <v>0</v>
      </c>
    </row>
    <row r="28">
      <c r="J28" s="15"/>
      <c r="K28" s="34"/>
      <c r="L28" s="10"/>
      <c r="M28" s="34"/>
      <c r="N28" s="10"/>
      <c r="O28" s="34"/>
      <c r="P28" s="10"/>
      <c r="Q28" s="8"/>
      <c r="R28" s="48"/>
      <c r="S28" s="15">
        <f t="shared" si="4"/>
        <v>0</v>
      </c>
    </row>
    <row r="29">
      <c r="J29" s="15"/>
      <c r="K29" s="34"/>
      <c r="L29" s="10"/>
      <c r="M29" s="34"/>
      <c r="N29" s="10"/>
      <c r="O29" s="34"/>
      <c r="P29" s="10"/>
      <c r="Q29" s="8"/>
      <c r="R29" s="48"/>
      <c r="S29" s="15">
        <f t="shared" si="4"/>
        <v>0</v>
      </c>
    </row>
    <row r="30">
      <c r="J30" s="15"/>
      <c r="K30" s="34"/>
      <c r="L30" s="10"/>
      <c r="M30" s="34"/>
      <c r="N30" s="10"/>
      <c r="O30" s="34"/>
      <c r="P30" s="10"/>
      <c r="Q30" s="8"/>
      <c r="R30" s="48"/>
      <c r="S30" s="15">
        <f t="shared" si="4"/>
        <v>0</v>
      </c>
    </row>
    <row r="31">
      <c r="J31" s="15"/>
      <c r="K31" s="34"/>
      <c r="L31" s="10"/>
      <c r="M31" s="34"/>
      <c r="N31" s="10"/>
      <c r="O31" s="34"/>
      <c r="P31" s="10"/>
      <c r="Q31" s="8"/>
      <c r="R31" s="48"/>
      <c r="S31" s="15">
        <f t="shared" si="4"/>
        <v>0</v>
      </c>
    </row>
    <row r="32">
      <c r="J32" s="15"/>
      <c r="K32" s="13" t="s">
        <v>81</v>
      </c>
      <c r="L32" s="10"/>
      <c r="M32" s="34"/>
      <c r="N32" s="10"/>
      <c r="O32" s="34"/>
      <c r="P32" s="10"/>
      <c r="Q32" s="8"/>
      <c r="R32" s="48"/>
      <c r="S32" s="15">
        <f t="shared" si="4"/>
        <v>0</v>
      </c>
    </row>
    <row r="33">
      <c r="B33" s="39" t="s">
        <v>68</v>
      </c>
    </row>
    <row r="35">
      <c r="J35" s="36" t="s">
        <v>66</v>
      </c>
      <c r="K35" s="2"/>
      <c r="L35" s="2"/>
      <c r="M35" s="2"/>
      <c r="N35" s="3"/>
      <c r="O35" s="38">
        <f>SUM(S6:S32)</f>
        <v>124.091</v>
      </c>
      <c r="P35" s="2"/>
      <c r="Q35" s="3"/>
    </row>
    <row r="36">
      <c r="J36" s="5"/>
      <c r="K36" s="6"/>
      <c r="L36" s="6"/>
      <c r="M36" s="6"/>
      <c r="N36" s="7"/>
      <c r="O36" s="5"/>
      <c r="P36" s="6"/>
      <c r="Q36" s="7"/>
    </row>
    <row r="37">
      <c r="J37" s="36" t="s">
        <v>67</v>
      </c>
      <c r="K37" s="2"/>
      <c r="L37" s="2"/>
      <c r="M37" s="2"/>
      <c r="N37" s="3"/>
      <c r="O37" s="38">
        <f>O35*7</f>
        <v>868.637</v>
      </c>
      <c r="P37" s="2"/>
      <c r="Q37" s="3"/>
    </row>
    <row r="38">
      <c r="J38" s="5"/>
      <c r="K38" s="6"/>
      <c r="L38" s="6"/>
      <c r="M38" s="6"/>
      <c r="N38" s="7"/>
      <c r="O38" s="5"/>
      <c r="P38" s="6"/>
      <c r="Q38" s="7"/>
    </row>
    <row r="78">
      <c r="B78" s="40" t="s">
        <v>69</v>
      </c>
      <c r="C78" s="2"/>
      <c r="D78" s="2"/>
      <c r="E78" s="2"/>
      <c r="F78" s="3"/>
    </row>
    <row r="79">
      <c r="B79" s="5"/>
      <c r="C79" s="6"/>
      <c r="D79" s="6"/>
      <c r="E79" s="6"/>
      <c r="F79" s="7"/>
    </row>
    <row r="80">
      <c r="B80" s="41" t="s">
        <v>70</v>
      </c>
      <c r="C80" s="42" t="s">
        <v>71</v>
      </c>
      <c r="D80" s="10"/>
      <c r="E80" s="42" t="s">
        <v>72</v>
      </c>
      <c r="F80" s="10"/>
    </row>
    <row r="81">
      <c r="B81" s="27">
        <v>1.0</v>
      </c>
      <c r="C81" s="26" t="s">
        <v>73</v>
      </c>
      <c r="D81" s="10"/>
      <c r="E81" s="33"/>
      <c r="F81" s="10"/>
    </row>
    <row r="82">
      <c r="B82" s="27">
        <v>1.0</v>
      </c>
      <c r="C82" s="26" t="s">
        <v>44</v>
      </c>
      <c r="D82" s="10"/>
      <c r="E82" s="43" t="s">
        <v>45</v>
      </c>
      <c r="F82" s="10"/>
    </row>
    <row r="83">
      <c r="B83" s="27">
        <v>2.0</v>
      </c>
      <c r="C83" s="26" t="s">
        <v>46</v>
      </c>
      <c r="D83" s="10"/>
      <c r="E83" s="43" t="s">
        <v>74</v>
      </c>
      <c r="F83" s="10"/>
    </row>
    <row r="84">
      <c r="B84" s="27">
        <v>1.0</v>
      </c>
      <c r="C84" s="26" t="s">
        <v>73</v>
      </c>
      <c r="D84" s="10"/>
      <c r="E84" s="33"/>
      <c r="F84" s="10"/>
    </row>
    <row r="85">
      <c r="B85" s="27">
        <v>1.0</v>
      </c>
      <c r="C85" s="26" t="s">
        <v>75</v>
      </c>
      <c r="D85" s="10"/>
      <c r="E85" s="33"/>
      <c r="F85" s="10"/>
    </row>
    <row r="86">
      <c r="B86" s="27">
        <v>5.0</v>
      </c>
      <c r="C86" s="26" t="s">
        <v>76</v>
      </c>
      <c r="D86" s="10"/>
      <c r="E86" s="44" t="s">
        <v>77</v>
      </c>
      <c r="F86" s="10"/>
    </row>
    <row r="87">
      <c r="B87" s="45"/>
      <c r="C87" s="46"/>
      <c r="D87" s="10"/>
      <c r="E87" s="33"/>
      <c r="F87" s="10"/>
    </row>
    <row r="88">
      <c r="B88" s="45"/>
      <c r="C88" s="46"/>
      <c r="D88" s="10"/>
      <c r="E88" s="33"/>
      <c r="F88" s="10"/>
    </row>
  </sheetData>
  <autoFilter ref="$R$5:$R$32">
    <filterColumn colId="0">
      <filters blank="1">
        <filter val="Mouser"/>
      </filters>
    </filterColumn>
  </autoFilter>
  <mergeCells count="120">
    <mergeCell ref="K9:L9"/>
    <mergeCell ref="K10:L10"/>
    <mergeCell ref="K11:L11"/>
    <mergeCell ref="K12:L12"/>
    <mergeCell ref="K13:L13"/>
    <mergeCell ref="K14:L14"/>
    <mergeCell ref="K15:L15"/>
    <mergeCell ref="K27:L27"/>
    <mergeCell ref="K28:L28"/>
    <mergeCell ref="K29:L29"/>
    <mergeCell ref="K30:L30"/>
    <mergeCell ref="K31:L31"/>
    <mergeCell ref="K32:L32"/>
    <mergeCell ref="K16:L16"/>
    <mergeCell ref="K17:L17"/>
    <mergeCell ref="K20:L20"/>
    <mergeCell ref="K21:L21"/>
    <mergeCell ref="K24:L24"/>
    <mergeCell ref="K25:L25"/>
    <mergeCell ref="K26:L26"/>
    <mergeCell ref="M17:N17"/>
    <mergeCell ref="K18:L18"/>
    <mergeCell ref="M18:N18"/>
    <mergeCell ref="K19:L19"/>
    <mergeCell ref="M19:N19"/>
    <mergeCell ref="M20:N20"/>
    <mergeCell ref="M21:N21"/>
    <mergeCell ref="K22:L22"/>
    <mergeCell ref="M22:N22"/>
    <mergeCell ref="M24:N24"/>
    <mergeCell ref="M25:N25"/>
    <mergeCell ref="M26:N26"/>
    <mergeCell ref="M27:N27"/>
    <mergeCell ref="O27:P27"/>
    <mergeCell ref="M28:N28"/>
    <mergeCell ref="O28:P28"/>
    <mergeCell ref="M29:N29"/>
    <mergeCell ref="O29:P29"/>
    <mergeCell ref="M30:N30"/>
    <mergeCell ref="O30:P30"/>
    <mergeCell ref="O31:P31"/>
    <mergeCell ref="O32:P32"/>
    <mergeCell ref="M31:N31"/>
    <mergeCell ref="M32:N32"/>
    <mergeCell ref="B33:E34"/>
    <mergeCell ref="J35:N36"/>
    <mergeCell ref="O35:Q36"/>
    <mergeCell ref="J37:N38"/>
    <mergeCell ref="O37:Q38"/>
    <mergeCell ref="B78:F79"/>
    <mergeCell ref="C80:D80"/>
    <mergeCell ref="E80:F80"/>
    <mergeCell ref="C81:D81"/>
    <mergeCell ref="E81:F81"/>
    <mergeCell ref="C82:D82"/>
    <mergeCell ref="E82:F82"/>
    <mergeCell ref="C86:D86"/>
    <mergeCell ref="C87:D87"/>
    <mergeCell ref="C88:D88"/>
    <mergeCell ref="E87:F87"/>
    <mergeCell ref="E88:F88"/>
    <mergeCell ref="C83:D83"/>
    <mergeCell ref="E83:F83"/>
    <mergeCell ref="C84:D84"/>
    <mergeCell ref="E84:F84"/>
    <mergeCell ref="C85:D85"/>
    <mergeCell ref="E85:F85"/>
    <mergeCell ref="E86:F86"/>
    <mergeCell ref="B3:H4"/>
    <mergeCell ref="J3:Q4"/>
    <mergeCell ref="C5:D5"/>
    <mergeCell ref="E5:F5"/>
    <mergeCell ref="M5:N5"/>
    <mergeCell ref="E6:F6"/>
    <mergeCell ref="M6:N6"/>
    <mergeCell ref="C6:D6"/>
    <mergeCell ref="C7:D7"/>
    <mergeCell ref="E7:F7"/>
    <mergeCell ref="C8:D8"/>
    <mergeCell ref="E8:F8"/>
    <mergeCell ref="C9:D9"/>
    <mergeCell ref="E9:F9"/>
    <mergeCell ref="K5:L5"/>
    <mergeCell ref="K6:L6"/>
    <mergeCell ref="K7:L7"/>
    <mergeCell ref="M7:N7"/>
    <mergeCell ref="K8:L8"/>
    <mergeCell ref="M8:N8"/>
    <mergeCell ref="M9:N9"/>
    <mergeCell ref="C13:D13"/>
    <mergeCell ref="C14:D14"/>
    <mergeCell ref="C15:D15"/>
    <mergeCell ref="C16:D16"/>
    <mergeCell ref="C17:D17"/>
    <mergeCell ref="C18:D18"/>
    <mergeCell ref="C19:D19"/>
    <mergeCell ref="C10:D10"/>
    <mergeCell ref="E10:F10"/>
    <mergeCell ref="C11:D11"/>
    <mergeCell ref="E11:F11"/>
    <mergeCell ref="C12:D12"/>
    <mergeCell ref="E12:F12"/>
    <mergeCell ref="E13:F13"/>
    <mergeCell ref="M10:N10"/>
    <mergeCell ref="M11:N11"/>
    <mergeCell ref="M12:N12"/>
    <mergeCell ref="M13:N13"/>
    <mergeCell ref="M14:N14"/>
    <mergeCell ref="M15:N15"/>
    <mergeCell ref="M16:N16"/>
    <mergeCell ref="G22:H23"/>
    <mergeCell ref="K23:L23"/>
    <mergeCell ref="M23:N23"/>
    <mergeCell ref="E14:F14"/>
    <mergeCell ref="E15:F15"/>
    <mergeCell ref="E16:F16"/>
    <mergeCell ref="E17:F17"/>
    <mergeCell ref="E18:F18"/>
    <mergeCell ref="E19:F19"/>
    <mergeCell ref="B22:F23"/>
  </mergeCells>
  <hyperlinks>
    <hyperlink r:id="rId1" ref="G6"/>
    <hyperlink r:id="rId2" ref="O6"/>
    <hyperlink r:id="rId3" ref="G7"/>
    <hyperlink r:id="rId4" ref="O7"/>
    <hyperlink r:id="rId5" ref="G8"/>
    <hyperlink r:id="rId6" ref="O8"/>
    <hyperlink r:id="rId7" ref="G9"/>
    <hyperlink r:id="rId8" ref="O9"/>
    <hyperlink r:id="rId9" ref="G10"/>
    <hyperlink r:id="rId10" ref="O10"/>
    <hyperlink r:id="rId11" ref="G11"/>
    <hyperlink r:id="rId12" ref="O11"/>
    <hyperlink r:id="rId13" ref="G12"/>
    <hyperlink r:id="rId14" ref="O12"/>
    <hyperlink r:id="rId15" ref="G13"/>
    <hyperlink r:id="rId16" ref="O13"/>
    <hyperlink r:id="rId17" ref="O14"/>
    <hyperlink r:id="rId18" ref="O15"/>
    <hyperlink r:id="rId19" ref="O16"/>
    <hyperlink r:id="rId20" ref="O19"/>
    <hyperlink r:id="rId21" ref="O20"/>
    <hyperlink r:id="rId22" ref="O21"/>
    <hyperlink r:id="rId23" ref="O22"/>
    <hyperlink r:id="rId24" ref="O23"/>
    <hyperlink r:id="rId25" ref="O24"/>
    <hyperlink r:id="rId26" ref="O25"/>
    <hyperlink r:id="rId27" ref="O26"/>
    <hyperlink r:id="rId28" ref="E82"/>
    <hyperlink r:id="rId29" ref="E83"/>
    <hyperlink r:id="rId30" ref="E86"/>
  </hyperlinks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</cols>
  <sheetData>
    <row r="1">
      <c r="B1" s="50" t="s">
        <v>91</v>
      </c>
      <c r="C1" s="50" t="s">
        <v>4</v>
      </c>
      <c r="D1" s="50" t="s">
        <v>92</v>
      </c>
      <c r="E1" s="50" t="s">
        <v>93</v>
      </c>
      <c r="F1" s="50" t="s">
        <v>94</v>
      </c>
      <c r="G1" s="50" t="s">
        <v>95</v>
      </c>
    </row>
    <row r="2">
      <c r="B2" s="51" t="s">
        <v>96</v>
      </c>
      <c r="C2" s="52">
        <v>40.56</v>
      </c>
      <c r="D2" s="52">
        <v>2.0</v>
      </c>
      <c r="E2" s="52">
        <f>C2*D2</f>
        <v>81.12</v>
      </c>
      <c r="F2" s="52">
        <v>7.99</v>
      </c>
      <c r="G2" s="53">
        <f t="shared" ref="G2:G3" si="1">E2+F2</f>
        <v>89.11</v>
      </c>
    </row>
    <row r="3">
      <c r="B3" s="51" t="s">
        <v>97</v>
      </c>
      <c r="C3" s="52">
        <v>30.0</v>
      </c>
      <c r="D3" s="52">
        <v>1.0</v>
      </c>
      <c r="E3" s="52">
        <v>30.0</v>
      </c>
      <c r="F3" s="52">
        <v>0.0</v>
      </c>
      <c r="G3" s="53">
        <f t="shared" si="1"/>
        <v>30</v>
      </c>
    </row>
    <row r="4">
      <c r="B4" s="51" t="s">
        <v>98</v>
      </c>
      <c r="C4" s="53"/>
      <c r="D4" s="52">
        <v>14.0</v>
      </c>
      <c r="E4" s="52">
        <v>0.6</v>
      </c>
      <c r="F4" s="52">
        <v>0.0</v>
      </c>
      <c r="G4" s="52">
        <v>0.6</v>
      </c>
    </row>
    <row r="5">
      <c r="B5" s="51" t="s">
        <v>99</v>
      </c>
      <c r="C5" s="53"/>
      <c r="D5" s="52">
        <v>4.0</v>
      </c>
      <c r="E5" s="52">
        <v>0.25</v>
      </c>
      <c r="F5" s="52">
        <v>0.0</v>
      </c>
      <c r="G5" s="52">
        <v>0.25</v>
      </c>
    </row>
    <row r="6">
      <c r="A6" s="54" t="s">
        <v>100</v>
      </c>
      <c r="B6" s="51" t="s">
        <v>101</v>
      </c>
      <c r="C6" s="53"/>
      <c r="D6" s="52">
        <v>1.0</v>
      </c>
      <c r="E6" s="52">
        <v>0.25</v>
      </c>
      <c r="F6" s="52">
        <v>0.0</v>
      </c>
      <c r="G6" s="52">
        <v>0.25</v>
      </c>
    </row>
    <row r="7">
      <c r="A7" s="54"/>
      <c r="B7" s="51" t="s">
        <v>102</v>
      </c>
      <c r="C7" s="53"/>
      <c r="D7" s="53"/>
      <c r="E7" s="53"/>
      <c r="F7" s="53"/>
      <c r="G7" s="52">
        <v>10.0</v>
      </c>
    </row>
    <row r="8">
      <c r="A8" s="54"/>
      <c r="F8" s="54" t="s">
        <v>103</v>
      </c>
      <c r="G8" s="55">
        <f>SUM(G2:G7)</f>
        <v>130.21</v>
      </c>
    </row>
    <row r="9">
      <c r="A9" s="54" t="s">
        <v>100</v>
      </c>
      <c r="F9" s="54" t="s">
        <v>104</v>
      </c>
      <c r="G9" s="55">
        <f>G8*7</f>
        <v>911.47</v>
      </c>
    </row>
    <row r="10">
      <c r="F10" s="54" t="s">
        <v>105</v>
      </c>
      <c r="G10" s="56">
        <f>G9/13</f>
        <v>70.11307692</v>
      </c>
    </row>
  </sheetData>
  <drawing r:id="rId1"/>
</worksheet>
</file>