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umav\Desktop\QLD_V2\inputlyrs\Excel\"/>
    </mc:Choice>
  </mc:AlternateContent>
  <bookViews>
    <workbookView xWindow="0" yWindow="0" windowWidth="28800" windowHeight="13935" activeTab="1"/>
  </bookViews>
  <sheets>
    <sheet name="Intervalles de retour" sheetId="2" r:id="rId1"/>
    <sheet name="Distributions de taille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4" l="1"/>
  <c r="K3" i="4" l="1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E1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E4" i="4"/>
  <c r="E5" i="4"/>
  <c r="E6" i="4"/>
  <c r="E7" i="4"/>
  <c r="E8" i="4"/>
  <c r="E9" i="4"/>
  <c r="E10" i="4"/>
  <c r="E11" i="4"/>
  <c r="E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4" i="4"/>
  <c r="E36" i="4" l="1"/>
  <c r="H23" i="4" s="1"/>
  <c r="F36" i="4"/>
  <c r="I35" i="4" s="1"/>
  <c r="I13" i="4"/>
  <c r="H28" i="4"/>
  <c r="H4" i="4"/>
  <c r="H18" i="4"/>
  <c r="H3" i="4"/>
  <c r="H27" i="4"/>
  <c r="H13" i="4"/>
  <c r="I8" i="4" l="1"/>
  <c r="I12" i="4"/>
  <c r="I25" i="4"/>
  <c r="I20" i="4"/>
  <c r="I31" i="4"/>
  <c r="I4" i="4"/>
  <c r="I29" i="4"/>
  <c r="I26" i="4"/>
  <c r="I9" i="4"/>
  <c r="I6" i="4"/>
  <c r="I11" i="4"/>
  <c r="I18" i="4"/>
  <c r="I17" i="4"/>
  <c r="I15" i="4"/>
  <c r="I30" i="4"/>
  <c r="I3" i="4"/>
  <c r="I7" i="4"/>
  <c r="I10" i="4"/>
  <c r="I27" i="4"/>
  <c r="I22" i="4"/>
  <c r="H9" i="4"/>
  <c r="I32" i="4"/>
  <c r="I34" i="4"/>
  <c r="H8" i="4"/>
  <c r="H12" i="4"/>
  <c r="H22" i="4"/>
  <c r="H33" i="4"/>
  <c r="H15" i="4"/>
  <c r="H24" i="4"/>
  <c r="H5" i="4"/>
  <c r="H25" i="4"/>
  <c r="H34" i="4"/>
  <c r="H16" i="4"/>
  <c r="H17" i="4"/>
  <c r="H29" i="4"/>
  <c r="H35" i="4"/>
  <c r="H19" i="4"/>
  <c r="H30" i="4"/>
  <c r="H20" i="4"/>
  <c r="H32" i="4"/>
  <c r="H21" i="4"/>
  <c r="H31" i="4"/>
  <c r="H11" i="4"/>
  <c r="H14" i="4"/>
  <c r="H7" i="4"/>
  <c r="H26" i="4"/>
  <c r="I21" i="4"/>
  <c r="I23" i="4"/>
  <c r="I33" i="4"/>
  <c r="I14" i="4"/>
  <c r="I5" i="4"/>
  <c r="I28" i="4"/>
  <c r="H6" i="4"/>
  <c r="I19" i="4"/>
  <c r="I16" i="4"/>
  <c r="I24" i="4"/>
  <c r="H10" i="4"/>
</calcChain>
</file>

<file path=xl/sharedStrings.xml><?xml version="1.0" encoding="utf-8"?>
<sst xmlns="http://schemas.openxmlformats.org/spreadsheetml/2006/main" count="57" uniqueCount="48">
  <si>
    <t>A</t>
  </si>
  <si>
    <t>B</t>
  </si>
  <si>
    <t>Triangle de feux</t>
  </si>
  <si>
    <t>C</t>
  </si>
  <si>
    <t>D</t>
  </si>
  <si>
    <t xml:space="preserve">E </t>
  </si>
  <si>
    <t>F</t>
  </si>
  <si>
    <t>-</t>
  </si>
  <si>
    <t>Contexte historique</t>
  </si>
  <si>
    <t>250-500+</t>
  </si>
  <si>
    <t>250-900</t>
  </si>
  <si>
    <t>500+</t>
  </si>
  <si>
    <t>150-250</t>
  </si>
  <si>
    <t>Argile ouest</t>
  </si>
  <si>
    <t>Ouest feuillu</t>
  </si>
  <si>
    <t>Appalaches et altitude</t>
  </si>
  <si>
    <t>Haute Côte-Nord</t>
  </si>
  <si>
    <t>G</t>
  </si>
  <si>
    <t>Moyenne et Basse côte-nord</t>
  </si>
  <si>
    <t>Centre-Nord</t>
  </si>
  <si>
    <t>Moyen terme (200 ans)</t>
  </si>
  <si>
    <t>Récent (DIF)</t>
  </si>
  <si>
    <t>200-300</t>
  </si>
  <si>
    <t>100-150</t>
  </si>
  <si>
    <t>175-250</t>
  </si>
  <si>
    <t>600+</t>
  </si>
  <si>
    <t>Holocène (DIF)</t>
  </si>
  <si>
    <t>lower</t>
  </si>
  <si>
    <t>upper</t>
  </si>
  <si>
    <t>n</t>
  </si>
  <si>
    <t>Baseline 2020 (avec protection)</t>
  </si>
  <si>
    <t>Holocène (1000 ans): compilations de la DIF basées sur des analyses de charbons (sites mésiques)</t>
  </si>
  <si>
    <t>Récent (Erni2020-FRT)</t>
  </si>
  <si>
    <t>max 2000</t>
  </si>
  <si>
    <t>max 500</t>
  </si>
  <si>
    <t>550-750</t>
  </si>
  <si>
    <t>Récent: Analyse de la DIF basées sur la cartographie écoforestière, reflète environ 1930-2020</t>
  </si>
  <si>
    <t>Moyen terme:études recensées dans les états de référence, basées sur des cartes de feux régionales, environ 1820-2010</t>
  </si>
  <si>
    <t>Z</t>
  </si>
  <si>
    <t>OO</t>
  </si>
  <si>
    <t>Fortement agricole, combustibles forestiers très épars - exclu des analyses pour l'instant</t>
  </si>
  <si>
    <t>Partiellement agricole, combustibles forestiers épars - exclu des analyses pour l'instant</t>
  </si>
  <si>
    <t>Taille max (km2)</t>
  </si>
  <si>
    <t>Cycle (ans)</t>
  </si>
  <si>
    <t>Récent: Analyse de Erni et al. 2020 (données du fédéral 1970-2010)</t>
  </si>
  <si>
    <t>vérifier</t>
  </si>
  <si>
    <t>Max200</t>
  </si>
  <si>
    <t>Max2000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</si>
</sst>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7" sqref="D7"/>
    </sheetView>
  </sheetViews>
  <sheetFormatPr baseColWidth="10" defaultRowHeight="15" x14ac:dyDescent="0.25"/>
  <cols>
    <col min="2" max="2" width="26.7109375" bestFit="1" customWidth="1"/>
    <col min="3" max="3" width="18.85546875" bestFit="1" customWidth="1"/>
    <col min="4" max="4" width="21.5703125" bestFit="1" customWidth="1"/>
    <col min="5" max="5" width="11.85546875" bestFit="1" customWidth="1"/>
    <col min="6" max="6" width="20.42578125" bestFit="1" customWidth="1"/>
    <col min="7" max="7" width="29" bestFit="1" customWidth="1"/>
    <col min="8" max="8" width="19.42578125" bestFit="1" customWidth="1"/>
  </cols>
  <sheetData>
    <row r="1" spans="1:8" x14ac:dyDescent="0.25">
      <c r="C1" s="8" t="s">
        <v>8</v>
      </c>
      <c r="D1" s="9"/>
      <c r="E1" s="9"/>
      <c r="F1" s="10"/>
      <c r="G1" s="20" t="s">
        <v>30</v>
      </c>
      <c r="H1" s="20"/>
    </row>
    <row r="2" spans="1:8" x14ac:dyDescent="0.25">
      <c r="C2" s="11" t="s">
        <v>26</v>
      </c>
      <c r="D2" s="12" t="s">
        <v>20</v>
      </c>
      <c r="E2" s="12" t="s">
        <v>21</v>
      </c>
      <c r="F2" s="13" t="s">
        <v>32</v>
      </c>
      <c r="G2" s="20" t="s">
        <v>43</v>
      </c>
      <c r="H2" s="20" t="s">
        <v>42</v>
      </c>
    </row>
    <row r="3" spans="1:8" x14ac:dyDescent="0.25">
      <c r="A3" t="s">
        <v>0</v>
      </c>
      <c r="B3" t="s">
        <v>13</v>
      </c>
      <c r="C3" s="14" t="s">
        <v>7</v>
      </c>
      <c r="D3" s="15">
        <v>250</v>
      </c>
      <c r="E3" s="15" t="s">
        <v>22</v>
      </c>
      <c r="F3" s="16">
        <v>7092.1985815602839</v>
      </c>
      <c r="G3" s="20">
        <v>250</v>
      </c>
      <c r="H3" s="20" t="s">
        <v>33</v>
      </c>
    </row>
    <row r="4" spans="1:8" x14ac:dyDescent="0.25">
      <c r="A4" t="s">
        <v>1</v>
      </c>
      <c r="B4" t="s">
        <v>2</v>
      </c>
      <c r="C4" s="14">
        <v>150</v>
      </c>
      <c r="D4" s="15">
        <v>100</v>
      </c>
      <c r="E4" s="15" t="s">
        <v>23</v>
      </c>
      <c r="F4" s="16">
        <v>100.8267795926598</v>
      </c>
      <c r="G4" s="20">
        <v>150</v>
      </c>
      <c r="H4" s="20" t="s">
        <v>33</v>
      </c>
    </row>
    <row r="5" spans="1:8" x14ac:dyDescent="0.25">
      <c r="A5" t="s">
        <v>3</v>
      </c>
      <c r="B5" t="s">
        <v>19</v>
      </c>
      <c r="C5" s="14" t="s">
        <v>12</v>
      </c>
      <c r="D5" s="15">
        <v>200</v>
      </c>
      <c r="E5" s="15" t="s">
        <v>24</v>
      </c>
      <c r="F5" s="16">
        <v>838.92617449664431</v>
      </c>
      <c r="G5" s="20">
        <v>200</v>
      </c>
      <c r="H5" s="20" t="s">
        <v>33</v>
      </c>
    </row>
    <row r="6" spans="1:8" x14ac:dyDescent="0.25">
      <c r="A6" t="s">
        <v>4</v>
      </c>
      <c r="B6" t="s">
        <v>14</v>
      </c>
      <c r="C6" s="14">
        <v>125</v>
      </c>
      <c r="D6" s="15" t="s">
        <v>45</v>
      </c>
      <c r="E6" s="15" t="s">
        <v>35</v>
      </c>
      <c r="F6" s="16">
        <v>2347.4178403755868</v>
      </c>
      <c r="G6" s="20">
        <v>350</v>
      </c>
      <c r="H6" s="20" t="s">
        <v>34</v>
      </c>
    </row>
    <row r="7" spans="1:8" x14ac:dyDescent="0.25">
      <c r="A7" t="s">
        <v>5</v>
      </c>
      <c r="B7" t="s">
        <v>15</v>
      </c>
      <c r="C7" s="14" t="s">
        <v>9</v>
      </c>
      <c r="D7" s="15">
        <v>500</v>
      </c>
      <c r="E7" s="15" t="s">
        <v>10</v>
      </c>
      <c r="F7" s="16">
        <v>2347.4178403755868</v>
      </c>
      <c r="G7" s="20">
        <v>500</v>
      </c>
      <c r="H7" s="20" t="s">
        <v>34</v>
      </c>
    </row>
    <row r="8" spans="1:8" x14ac:dyDescent="0.25">
      <c r="A8" t="s">
        <v>6</v>
      </c>
      <c r="B8" t="s">
        <v>16</v>
      </c>
      <c r="C8" s="14" t="s">
        <v>7</v>
      </c>
      <c r="D8" s="15">
        <v>250</v>
      </c>
      <c r="E8" s="15">
        <v>400</v>
      </c>
      <c r="F8" s="16">
        <v>838.92617449664431</v>
      </c>
      <c r="G8" s="21">
        <v>250</v>
      </c>
      <c r="H8" s="20" t="s">
        <v>33</v>
      </c>
    </row>
    <row r="9" spans="1:8" x14ac:dyDescent="0.25">
      <c r="A9" t="s">
        <v>17</v>
      </c>
      <c r="B9" t="s">
        <v>18</v>
      </c>
      <c r="C9" s="17" t="s">
        <v>11</v>
      </c>
      <c r="D9" s="18" t="s">
        <v>25</v>
      </c>
      <c r="E9" s="18" t="s">
        <v>25</v>
      </c>
      <c r="F9" s="19">
        <v>7092.1985815602839</v>
      </c>
      <c r="G9" s="20">
        <v>600</v>
      </c>
      <c r="H9" s="20" t="s">
        <v>33</v>
      </c>
    </row>
    <row r="10" spans="1:8" x14ac:dyDescent="0.25">
      <c r="A10" s="6" t="s">
        <v>39</v>
      </c>
      <c r="B10" s="6" t="s">
        <v>40</v>
      </c>
      <c r="C10" s="1"/>
      <c r="D10" s="1"/>
      <c r="E10" s="1"/>
      <c r="F10" s="5"/>
    </row>
    <row r="11" spans="1:8" x14ac:dyDescent="0.25">
      <c r="A11" s="6" t="s">
        <v>38</v>
      </c>
      <c r="B11" s="6" t="s">
        <v>41</v>
      </c>
    </row>
    <row r="13" spans="1:8" x14ac:dyDescent="0.25">
      <c r="B13" t="s">
        <v>31</v>
      </c>
    </row>
    <row r="14" spans="1:8" x14ac:dyDescent="0.25">
      <c r="B14" t="s">
        <v>37</v>
      </c>
    </row>
    <row r="15" spans="1:8" x14ac:dyDescent="0.25">
      <c r="B15" t="s">
        <v>36</v>
      </c>
    </row>
    <row r="16" spans="1:8" x14ac:dyDescent="0.25">
      <c r="B1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B32" sqref="B32"/>
    </sheetView>
  </sheetViews>
  <sheetFormatPr baseColWidth="10" defaultRowHeight="15" x14ac:dyDescent="0.25"/>
  <sheetData>
    <row r="1" spans="1:12" x14ac:dyDescent="0.25">
      <c r="A1" t="s">
        <v>27</v>
      </c>
      <c r="B1" t="s">
        <v>28</v>
      </c>
      <c r="C1" t="s">
        <v>29</v>
      </c>
      <c r="E1" t="s">
        <v>46</v>
      </c>
      <c r="F1" t="s">
        <v>47</v>
      </c>
      <c r="H1" t="s">
        <v>46</v>
      </c>
      <c r="I1" t="s">
        <v>47</v>
      </c>
    </row>
    <row r="2" spans="1:12" x14ac:dyDescent="0.25">
      <c r="A2">
        <v>0</v>
      </c>
      <c r="B2" s="2">
        <v>4</v>
      </c>
      <c r="C2" s="3">
        <v>3052</v>
      </c>
    </row>
    <row r="3" spans="1:12" x14ac:dyDescent="0.25">
      <c r="A3">
        <v>4</v>
      </c>
      <c r="B3" s="2">
        <v>50</v>
      </c>
      <c r="C3" s="3">
        <v>1119</v>
      </c>
      <c r="E3">
        <f>C3</f>
        <v>1119</v>
      </c>
      <c r="F3">
        <f>C3</f>
        <v>1119</v>
      </c>
      <c r="H3" s="7">
        <f t="shared" ref="H3:I3" si="0">E3/E$36</f>
        <v>0.68231707317073176</v>
      </c>
      <c r="I3" s="7">
        <f t="shared" si="0"/>
        <v>0.65746180963572265</v>
      </c>
      <c r="K3">
        <f>F3*(B3-25)</f>
        <v>27975</v>
      </c>
      <c r="L3">
        <f>F3*B3</f>
        <v>55950</v>
      </c>
    </row>
    <row r="4" spans="1:12" x14ac:dyDescent="0.25">
      <c r="A4" s="4">
        <f>B4-50</f>
        <v>50</v>
      </c>
      <c r="B4" s="2">
        <v>100</v>
      </c>
      <c r="C4" s="3">
        <v>223</v>
      </c>
      <c r="E4">
        <f t="shared" ref="E4:E12" si="1">C4</f>
        <v>223</v>
      </c>
      <c r="F4">
        <f t="shared" ref="F4:F30" si="2">C4</f>
        <v>223</v>
      </c>
      <c r="H4" s="7">
        <f t="shared" ref="H4:H31" si="3">E4/E$36</f>
        <v>0.13597560975609757</v>
      </c>
      <c r="I4" s="7">
        <f t="shared" ref="I4:I31" si="4">F4/F$36</f>
        <v>0.13102232667450059</v>
      </c>
      <c r="K4">
        <f t="shared" ref="K4:K35" si="5">F4*(B4-25)</f>
        <v>16725</v>
      </c>
      <c r="L4">
        <f t="shared" ref="L4:L35" si="6">F4*B4</f>
        <v>22300</v>
      </c>
    </row>
    <row r="5" spans="1:12" x14ac:dyDescent="0.25">
      <c r="A5" s="4">
        <f t="shared" ref="A5:A35" si="7">B5-50</f>
        <v>100</v>
      </c>
      <c r="B5" s="2">
        <v>150</v>
      </c>
      <c r="C5" s="3">
        <v>116</v>
      </c>
      <c r="E5">
        <f t="shared" si="1"/>
        <v>116</v>
      </c>
      <c r="F5">
        <f t="shared" si="2"/>
        <v>116</v>
      </c>
      <c r="H5" s="7">
        <f t="shared" si="3"/>
        <v>7.0731707317073164E-2</v>
      </c>
      <c r="I5" s="7">
        <f t="shared" si="4"/>
        <v>6.8155111633372498E-2</v>
      </c>
      <c r="K5">
        <f t="shared" si="5"/>
        <v>14500</v>
      </c>
      <c r="L5">
        <f t="shared" si="6"/>
        <v>17400</v>
      </c>
    </row>
    <row r="6" spans="1:12" x14ac:dyDescent="0.25">
      <c r="A6" s="4">
        <f t="shared" si="7"/>
        <v>150</v>
      </c>
      <c r="B6" s="2">
        <v>200</v>
      </c>
      <c r="C6" s="3">
        <v>63</v>
      </c>
      <c r="E6">
        <f t="shared" si="1"/>
        <v>63</v>
      </c>
      <c r="F6">
        <f t="shared" si="2"/>
        <v>63</v>
      </c>
      <c r="H6" s="7">
        <f t="shared" si="3"/>
        <v>3.8414634146341463E-2</v>
      </c>
      <c r="I6" s="7">
        <f t="shared" si="4"/>
        <v>3.7015276145710929E-2</v>
      </c>
      <c r="K6">
        <f t="shared" si="5"/>
        <v>11025</v>
      </c>
      <c r="L6">
        <f t="shared" si="6"/>
        <v>12600</v>
      </c>
    </row>
    <row r="7" spans="1:12" x14ac:dyDescent="0.25">
      <c r="A7" s="4">
        <f t="shared" si="7"/>
        <v>200</v>
      </c>
      <c r="B7" s="2">
        <v>250</v>
      </c>
      <c r="C7" s="3">
        <v>30</v>
      </c>
      <c r="E7">
        <f t="shared" si="1"/>
        <v>30</v>
      </c>
      <c r="F7">
        <f t="shared" si="2"/>
        <v>30</v>
      </c>
      <c r="H7" s="7">
        <f t="shared" si="3"/>
        <v>1.8292682926829267E-2</v>
      </c>
      <c r="I7" s="7">
        <f t="shared" si="4"/>
        <v>1.7626321974148061E-2</v>
      </c>
      <c r="K7">
        <f t="shared" si="5"/>
        <v>6750</v>
      </c>
      <c r="L7">
        <f t="shared" si="6"/>
        <v>7500</v>
      </c>
    </row>
    <row r="8" spans="1:12" x14ac:dyDescent="0.25">
      <c r="A8" s="4">
        <f t="shared" si="7"/>
        <v>250</v>
      </c>
      <c r="B8" s="2">
        <v>300</v>
      </c>
      <c r="C8" s="3">
        <v>29</v>
      </c>
      <c r="E8">
        <f t="shared" si="1"/>
        <v>29</v>
      </c>
      <c r="F8">
        <f t="shared" si="2"/>
        <v>29</v>
      </c>
      <c r="H8" s="7">
        <f t="shared" si="3"/>
        <v>1.7682926829268291E-2</v>
      </c>
      <c r="I8" s="7">
        <f t="shared" si="4"/>
        <v>1.7038777908343124E-2</v>
      </c>
      <c r="K8">
        <f t="shared" si="5"/>
        <v>7975</v>
      </c>
      <c r="L8">
        <f t="shared" si="6"/>
        <v>8700</v>
      </c>
    </row>
    <row r="9" spans="1:12" x14ac:dyDescent="0.25">
      <c r="A9" s="4">
        <f t="shared" si="7"/>
        <v>300</v>
      </c>
      <c r="B9" s="2">
        <v>350</v>
      </c>
      <c r="C9" s="3">
        <v>16</v>
      </c>
      <c r="E9">
        <f t="shared" si="1"/>
        <v>16</v>
      </c>
      <c r="F9">
        <f t="shared" si="2"/>
        <v>16</v>
      </c>
      <c r="H9" s="7">
        <f t="shared" si="3"/>
        <v>9.7560975609756097E-3</v>
      </c>
      <c r="I9" s="7">
        <f t="shared" si="4"/>
        <v>9.4007050528789656E-3</v>
      </c>
      <c r="K9">
        <f t="shared" si="5"/>
        <v>5200</v>
      </c>
      <c r="L9">
        <f t="shared" si="6"/>
        <v>5600</v>
      </c>
    </row>
    <row r="10" spans="1:12" x14ac:dyDescent="0.25">
      <c r="A10" s="4">
        <f t="shared" si="7"/>
        <v>350</v>
      </c>
      <c r="B10" s="2">
        <v>400</v>
      </c>
      <c r="C10" s="3">
        <v>18</v>
      </c>
      <c r="E10">
        <f t="shared" si="1"/>
        <v>18</v>
      </c>
      <c r="F10">
        <f t="shared" si="2"/>
        <v>18</v>
      </c>
      <c r="H10" s="7">
        <f t="shared" si="3"/>
        <v>1.097560975609756E-2</v>
      </c>
      <c r="I10" s="7">
        <f t="shared" si="4"/>
        <v>1.0575793184488837E-2</v>
      </c>
      <c r="K10">
        <f t="shared" si="5"/>
        <v>6750</v>
      </c>
      <c r="L10">
        <f t="shared" si="6"/>
        <v>7200</v>
      </c>
    </row>
    <row r="11" spans="1:12" x14ac:dyDescent="0.25">
      <c r="A11" s="4">
        <f t="shared" si="7"/>
        <v>400</v>
      </c>
      <c r="B11" s="2">
        <v>450</v>
      </c>
      <c r="C11" s="3">
        <v>17</v>
      </c>
      <c r="E11">
        <f t="shared" si="1"/>
        <v>17</v>
      </c>
      <c r="F11">
        <f t="shared" si="2"/>
        <v>17</v>
      </c>
      <c r="H11" s="7">
        <f t="shared" si="3"/>
        <v>1.0365853658536586E-2</v>
      </c>
      <c r="I11" s="7">
        <f t="shared" si="4"/>
        <v>9.9882491186839006E-3</v>
      </c>
      <c r="K11">
        <f t="shared" si="5"/>
        <v>7225</v>
      </c>
      <c r="L11">
        <f t="shared" si="6"/>
        <v>7650</v>
      </c>
    </row>
    <row r="12" spans="1:12" x14ac:dyDescent="0.25">
      <c r="A12" s="4">
        <f t="shared" si="7"/>
        <v>450</v>
      </c>
      <c r="B12" s="2">
        <v>500</v>
      </c>
      <c r="C12" s="3">
        <v>9</v>
      </c>
      <c r="E12">
        <f t="shared" si="1"/>
        <v>9</v>
      </c>
      <c r="F12">
        <f t="shared" si="2"/>
        <v>9</v>
      </c>
      <c r="H12" s="7">
        <f t="shared" si="3"/>
        <v>5.4878048780487802E-3</v>
      </c>
      <c r="I12" s="7">
        <f t="shared" si="4"/>
        <v>5.2878965922444187E-3</v>
      </c>
      <c r="K12">
        <f t="shared" si="5"/>
        <v>4275</v>
      </c>
      <c r="L12">
        <f t="shared" si="6"/>
        <v>4500</v>
      </c>
    </row>
    <row r="13" spans="1:12" x14ac:dyDescent="0.25">
      <c r="A13" s="4">
        <f t="shared" si="7"/>
        <v>500</v>
      </c>
      <c r="B13" s="2">
        <v>550</v>
      </c>
      <c r="C13" s="3">
        <v>7</v>
      </c>
      <c r="F13">
        <f t="shared" si="2"/>
        <v>7</v>
      </c>
      <c r="H13" s="7">
        <f t="shared" si="3"/>
        <v>0</v>
      </c>
      <c r="I13" s="7">
        <f t="shared" si="4"/>
        <v>4.1128084606345478E-3</v>
      </c>
      <c r="K13">
        <f t="shared" si="5"/>
        <v>3675</v>
      </c>
      <c r="L13">
        <f t="shared" si="6"/>
        <v>3850</v>
      </c>
    </row>
    <row r="14" spans="1:12" x14ac:dyDescent="0.25">
      <c r="A14" s="4">
        <f t="shared" si="7"/>
        <v>550</v>
      </c>
      <c r="B14" s="2">
        <v>600</v>
      </c>
      <c r="C14" s="3">
        <v>6</v>
      </c>
      <c r="F14">
        <f t="shared" si="2"/>
        <v>6</v>
      </c>
      <c r="H14" s="7">
        <f t="shared" si="3"/>
        <v>0</v>
      </c>
      <c r="I14" s="7">
        <f t="shared" si="4"/>
        <v>3.5252643948296123E-3</v>
      </c>
      <c r="K14">
        <f t="shared" si="5"/>
        <v>3450</v>
      </c>
      <c r="L14">
        <f t="shared" si="6"/>
        <v>3600</v>
      </c>
    </row>
    <row r="15" spans="1:12" x14ac:dyDescent="0.25">
      <c r="A15" s="4">
        <f t="shared" si="7"/>
        <v>600</v>
      </c>
      <c r="B15" s="2">
        <v>650</v>
      </c>
      <c r="C15" s="3">
        <v>3</v>
      </c>
      <c r="F15">
        <f t="shared" si="2"/>
        <v>3</v>
      </c>
      <c r="H15" s="7">
        <f t="shared" si="3"/>
        <v>0</v>
      </c>
      <c r="I15" s="7">
        <f t="shared" si="4"/>
        <v>1.7626321974148062E-3</v>
      </c>
      <c r="K15">
        <f t="shared" si="5"/>
        <v>1875</v>
      </c>
      <c r="L15">
        <f t="shared" si="6"/>
        <v>1950</v>
      </c>
    </row>
    <row r="16" spans="1:12" x14ac:dyDescent="0.25">
      <c r="A16" s="4">
        <f t="shared" si="7"/>
        <v>650</v>
      </c>
      <c r="B16" s="2">
        <v>700</v>
      </c>
      <c r="C16" s="3">
        <v>2</v>
      </c>
      <c r="F16">
        <f t="shared" si="2"/>
        <v>2</v>
      </c>
      <c r="H16" s="7">
        <f t="shared" si="3"/>
        <v>0</v>
      </c>
      <c r="I16" s="7">
        <f t="shared" si="4"/>
        <v>1.1750881316098707E-3</v>
      </c>
      <c r="K16">
        <f t="shared" si="5"/>
        <v>1350</v>
      </c>
      <c r="L16">
        <f t="shared" si="6"/>
        <v>1400</v>
      </c>
    </row>
    <row r="17" spans="1:12" x14ac:dyDescent="0.25">
      <c r="A17" s="4">
        <f t="shared" si="7"/>
        <v>700</v>
      </c>
      <c r="B17" s="2">
        <v>750</v>
      </c>
      <c r="C17" s="3">
        <v>5</v>
      </c>
      <c r="F17">
        <f t="shared" si="2"/>
        <v>5</v>
      </c>
      <c r="H17" s="7">
        <f t="shared" si="3"/>
        <v>0</v>
      </c>
      <c r="I17" s="7">
        <f t="shared" si="4"/>
        <v>2.9377203290246769E-3</v>
      </c>
      <c r="K17">
        <f t="shared" si="5"/>
        <v>3625</v>
      </c>
      <c r="L17">
        <f t="shared" si="6"/>
        <v>3750</v>
      </c>
    </row>
    <row r="18" spans="1:12" x14ac:dyDescent="0.25">
      <c r="A18" s="4">
        <f t="shared" si="7"/>
        <v>750</v>
      </c>
      <c r="B18" s="2">
        <v>800</v>
      </c>
      <c r="C18" s="3">
        <v>4</v>
      </c>
      <c r="F18">
        <f t="shared" si="2"/>
        <v>4</v>
      </c>
      <c r="H18" s="7">
        <f t="shared" si="3"/>
        <v>0</v>
      </c>
      <c r="I18" s="7">
        <f t="shared" si="4"/>
        <v>2.3501762632197414E-3</v>
      </c>
      <c r="K18">
        <f t="shared" si="5"/>
        <v>3100</v>
      </c>
      <c r="L18">
        <f t="shared" si="6"/>
        <v>3200</v>
      </c>
    </row>
    <row r="19" spans="1:12" x14ac:dyDescent="0.25">
      <c r="A19" s="4">
        <f t="shared" si="7"/>
        <v>800</v>
      </c>
      <c r="B19" s="2">
        <v>850</v>
      </c>
      <c r="C19" s="3">
        <v>3</v>
      </c>
      <c r="F19">
        <f t="shared" si="2"/>
        <v>3</v>
      </c>
      <c r="H19" s="7">
        <f t="shared" si="3"/>
        <v>0</v>
      </c>
      <c r="I19" s="7">
        <f t="shared" si="4"/>
        <v>1.7626321974148062E-3</v>
      </c>
      <c r="K19">
        <f t="shared" si="5"/>
        <v>2475</v>
      </c>
      <c r="L19">
        <f t="shared" si="6"/>
        <v>2550</v>
      </c>
    </row>
    <row r="20" spans="1:12" x14ac:dyDescent="0.25">
      <c r="A20" s="4">
        <f t="shared" si="7"/>
        <v>850</v>
      </c>
      <c r="B20" s="2">
        <v>900</v>
      </c>
      <c r="C20" s="3">
        <v>5</v>
      </c>
      <c r="F20">
        <f t="shared" si="2"/>
        <v>5</v>
      </c>
      <c r="H20" s="7">
        <f t="shared" si="3"/>
        <v>0</v>
      </c>
      <c r="I20" s="7">
        <f t="shared" si="4"/>
        <v>2.9377203290246769E-3</v>
      </c>
      <c r="K20">
        <f t="shared" si="5"/>
        <v>4375</v>
      </c>
      <c r="L20">
        <f t="shared" si="6"/>
        <v>4500</v>
      </c>
    </row>
    <row r="21" spans="1:12" x14ac:dyDescent="0.25">
      <c r="A21" s="4">
        <f t="shared" si="7"/>
        <v>900</v>
      </c>
      <c r="B21" s="2">
        <v>950</v>
      </c>
      <c r="C21" s="3">
        <v>1</v>
      </c>
      <c r="F21">
        <f t="shared" si="2"/>
        <v>1</v>
      </c>
      <c r="H21" s="7">
        <f t="shared" si="3"/>
        <v>0</v>
      </c>
      <c r="I21" s="7">
        <f t="shared" si="4"/>
        <v>5.8754406580493535E-4</v>
      </c>
      <c r="K21">
        <f t="shared" si="5"/>
        <v>925</v>
      </c>
      <c r="L21">
        <f t="shared" si="6"/>
        <v>950</v>
      </c>
    </row>
    <row r="22" spans="1:12" x14ac:dyDescent="0.25">
      <c r="A22" s="4">
        <f t="shared" si="7"/>
        <v>950</v>
      </c>
      <c r="B22" s="2">
        <v>1000</v>
      </c>
      <c r="C22" s="3">
        <v>5</v>
      </c>
      <c r="F22">
        <f t="shared" si="2"/>
        <v>5</v>
      </c>
      <c r="H22" s="7">
        <f t="shared" si="3"/>
        <v>0</v>
      </c>
      <c r="I22" s="7">
        <f t="shared" si="4"/>
        <v>2.9377203290246769E-3</v>
      </c>
      <c r="K22">
        <f t="shared" si="5"/>
        <v>4875</v>
      </c>
      <c r="L22">
        <f t="shared" si="6"/>
        <v>5000</v>
      </c>
    </row>
    <row r="23" spans="1:12" x14ac:dyDescent="0.25">
      <c r="A23" s="4">
        <f t="shared" si="7"/>
        <v>1000</v>
      </c>
      <c r="B23" s="2">
        <v>1050</v>
      </c>
      <c r="C23" s="3">
        <v>1</v>
      </c>
      <c r="F23">
        <f t="shared" si="2"/>
        <v>1</v>
      </c>
      <c r="H23" s="7">
        <f t="shared" si="3"/>
        <v>0</v>
      </c>
      <c r="I23" s="7">
        <f t="shared" si="4"/>
        <v>5.8754406580493535E-4</v>
      </c>
      <c r="K23">
        <f t="shared" si="5"/>
        <v>1025</v>
      </c>
      <c r="L23">
        <f t="shared" si="6"/>
        <v>1050</v>
      </c>
    </row>
    <row r="24" spans="1:12" x14ac:dyDescent="0.25">
      <c r="A24" s="4">
        <f t="shared" si="7"/>
        <v>1050</v>
      </c>
      <c r="B24" s="2">
        <v>1100</v>
      </c>
      <c r="C24" s="3">
        <v>3</v>
      </c>
      <c r="F24">
        <f t="shared" si="2"/>
        <v>3</v>
      </c>
      <c r="H24" s="7">
        <f t="shared" si="3"/>
        <v>0</v>
      </c>
      <c r="I24" s="7">
        <f t="shared" si="4"/>
        <v>1.7626321974148062E-3</v>
      </c>
      <c r="K24">
        <f t="shared" si="5"/>
        <v>3225</v>
      </c>
      <c r="L24">
        <f t="shared" si="6"/>
        <v>3300</v>
      </c>
    </row>
    <row r="25" spans="1:12" x14ac:dyDescent="0.25">
      <c r="A25" s="4">
        <f t="shared" si="7"/>
        <v>1150</v>
      </c>
      <c r="B25" s="2">
        <v>1200</v>
      </c>
      <c r="C25" s="3">
        <v>2</v>
      </c>
      <c r="F25">
        <f t="shared" si="2"/>
        <v>2</v>
      </c>
      <c r="H25" s="7">
        <f t="shared" si="3"/>
        <v>0</v>
      </c>
      <c r="I25" s="7">
        <f t="shared" si="4"/>
        <v>1.1750881316098707E-3</v>
      </c>
      <c r="K25">
        <f t="shared" si="5"/>
        <v>2350</v>
      </c>
      <c r="L25">
        <f t="shared" si="6"/>
        <v>2400</v>
      </c>
    </row>
    <row r="26" spans="1:12" x14ac:dyDescent="0.25">
      <c r="A26" s="4">
        <f t="shared" si="7"/>
        <v>1200</v>
      </c>
      <c r="B26" s="2">
        <v>1250</v>
      </c>
      <c r="C26" s="3">
        <v>2</v>
      </c>
      <c r="F26">
        <f t="shared" si="2"/>
        <v>2</v>
      </c>
      <c r="H26" s="7">
        <f t="shared" si="3"/>
        <v>0</v>
      </c>
      <c r="I26" s="7">
        <f t="shared" si="4"/>
        <v>1.1750881316098707E-3</v>
      </c>
      <c r="K26">
        <f t="shared" si="5"/>
        <v>2450</v>
      </c>
      <c r="L26">
        <f t="shared" si="6"/>
        <v>2500</v>
      </c>
    </row>
    <row r="27" spans="1:12" x14ac:dyDescent="0.25">
      <c r="A27" s="4">
        <f t="shared" si="7"/>
        <v>1250</v>
      </c>
      <c r="B27" s="2">
        <v>1300</v>
      </c>
      <c r="C27" s="3">
        <v>1</v>
      </c>
      <c r="F27">
        <f t="shared" si="2"/>
        <v>1</v>
      </c>
      <c r="H27" s="7">
        <f t="shared" si="3"/>
        <v>0</v>
      </c>
      <c r="I27" s="7">
        <f t="shared" si="4"/>
        <v>5.8754406580493535E-4</v>
      </c>
      <c r="K27">
        <f t="shared" si="5"/>
        <v>1275</v>
      </c>
      <c r="L27">
        <f t="shared" si="6"/>
        <v>1300</v>
      </c>
    </row>
    <row r="28" spans="1:12" x14ac:dyDescent="0.25">
      <c r="A28" s="4">
        <f t="shared" si="7"/>
        <v>1300</v>
      </c>
      <c r="B28" s="2">
        <v>1350</v>
      </c>
      <c r="C28" s="3">
        <v>2</v>
      </c>
      <c r="F28">
        <f t="shared" si="2"/>
        <v>2</v>
      </c>
      <c r="H28" s="7">
        <f t="shared" si="3"/>
        <v>0</v>
      </c>
      <c r="I28" s="7">
        <f t="shared" si="4"/>
        <v>1.1750881316098707E-3</v>
      </c>
      <c r="K28">
        <f t="shared" si="5"/>
        <v>2650</v>
      </c>
      <c r="L28">
        <f t="shared" si="6"/>
        <v>2700</v>
      </c>
    </row>
    <row r="29" spans="1:12" x14ac:dyDescent="0.25">
      <c r="A29" s="4">
        <f t="shared" si="7"/>
        <v>1400</v>
      </c>
      <c r="B29" s="2">
        <v>1450</v>
      </c>
      <c r="C29" s="3">
        <v>3</v>
      </c>
      <c r="F29">
        <f t="shared" si="2"/>
        <v>3</v>
      </c>
      <c r="H29" s="7">
        <f t="shared" si="3"/>
        <v>0</v>
      </c>
      <c r="I29" s="7">
        <f t="shared" si="4"/>
        <v>1.7626321974148062E-3</v>
      </c>
      <c r="K29">
        <f t="shared" si="5"/>
        <v>4275</v>
      </c>
      <c r="L29">
        <f t="shared" si="6"/>
        <v>4350</v>
      </c>
    </row>
    <row r="30" spans="1:12" x14ac:dyDescent="0.25">
      <c r="A30" s="4">
        <f t="shared" si="7"/>
        <v>1500</v>
      </c>
      <c r="B30" s="2">
        <v>1550</v>
      </c>
      <c r="C30" s="3">
        <v>2</v>
      </c>
      <c r="F30">
        <f t="shared" si="2"/>
        <v>2</v>
      </c>
      <c r="H30" s="7">
        <f t="shared" si="3"/>
        <v>0</v>
      </c>
      <c r="I30" s="7">
        <f t="shared" si="4"/>
        <v>1.1750881316098707E-3</v>
      </c>
      <c r="K30">
        <f t="shared" si="5"/>
        <v>3050</v>
      </c>
      <c r="L30">
        <f t="shared" si="6"/>
        <v>3100</v>
      </c>
    </row>
    <row r="31" spans="1:12" x14ac:dyDescent="0.25">
      <c r="A31" s="4">
        <f t="shared" si="7"/>
        <v>1950</v>
      </c>
      <c r="B31" s="2">
        <v>2000</v>
      </c>
      <c r="C31" s="3">
        <v>1</v>
      </c>
      <c r="F31">
        <f>SUM(C31:C35)</f>
        <v>5</v>
      </c>
      <c r="H31" s="7">
        <f t="shared" si="3"/>
        <v>0</v>
      </c>
      <c r="I31" s="7">
        <f t="shared" si="4"/>
        <v>2.9377203290246769E-3</v>
      </c>
      <c r="K31">
        <f t="shared" si="5"/>
        <v>9875</v>
      </c>
      <c r="L31">
        <f t="shared" si="6"/>
        <v>10000</v>
      </c>
    </row>
    <row r="32" spans="1:12" x14ac:dyDescent="0.25">
      <c r="A32" s="4">
        <f t="shared" si="7"/>
        <v>2000</v>
      </c>
      <c r="B32" s="2">
        <v>2050</v>
      </c>
      <c r="C32" s="3">
        <v>1</v>
      </c>
      <c r="H32" s="7">
        <f t="shared" ref="H32:H35" si="8">E32/E$36</f>
        <v>0</v>
      </c>
      <c r="I32" s="7">
        <f t="shared" ref="I32:I35" si="9">F32/F$36</f>
        <v>0</v>
      </c>
      <c r="K32">
        <f t="shared" si="5"/>
        <v>0</v>
      </c>
      <c r="L32">
        <f t="shared" si="6"/>
        <v>0</v>
      </c>
    </row>
    <row r="33" spans="1:12" x14ac:dyDescent="0.25">
      <c r="A33" s="4">
        <f t="shared" si="7"/>
        <v>2150</v>
      </c>
      <c r="B33" s="2">
        <v>2200</v>
      </c>
      <c r="C33" s="3">
        <v>1</v>
      </c>
      <c r="H33" s="7">
        <f t="shared" si="8"/>
        <v>0</v>
      </c>
      <c r="I33" s="7">
        <f t="shared" si="9"/>
        <v>0</v>
      </c>
      <c r="K33">
        <f t="shared" si="5"/>
        <v>0</v>
      </c>
      <c r="L33">
        <f t="shared" si="6"/>
        <v>0</v>
      </c>
    </row>
    <row r="34" spans="1:12" x14ac:dyDescent="0.25">
      <c r="A34" s="4">
        <f t="shared" si="7"/>
        <v>2250</v>
      </c>
      <c r="B34" s="2">
        <v>2300</v>
      </c>
      <c r="C34" s="3">
        <v>1</v>
      </c>
      <c r="H34" s="7">
        <f t="shared" si="8"/>
        <v>0</v>
      </c>
      <c r="I34" s="7">
        <f t="shared" si="9"/>
        <v>0</v>
      </c>
      <c r="K34">
        <f t="shared" si="5"/>
        <v>0</v>
      </c>
      <c r="L34">
        <f t="shared" si="6"/>
        <v>0</v>
      </c>
    </row>
    <row r="35" spans="1:12" x14ac:dyDescent="0.25">
      <c r="A35" s="4">
        <f t="shared" si="7"/>
        <v>3850</v>
      </c>
      <c r="B35" s="2">
        <v>3900</v>
      </c>
      <c r="C35" s="3">
        <v>1</v>
      </c>
      <c r="H35" s="7">
        <f t="shared" si="8"/>
        <v>0</v>
      </c>
      <c r="I35" s="7">
        <f t="shared" si="9"/>
        <v>0</v>
      </c>
      <c r="K35">
        <f t="shared" si="5"/>
        <v>0</v>
      </c>
      <c r="L35">
        <f t="shared" si="6"/>
        <v>0</v>
      </c>
    </row>
    <row r="36" spans="1:12" x14ac:dyDescent="0.25">
      <c r="E36">
        <f t="shared" ref="E36:F36" si="10">SUM(E3:E35)</f>
        <v>1640</v>
      </c>
      <c r="F36">
        <f t="shared" si="10"/>
        <v>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Intervalles de retour</vt:lpstr>
      <vt:lpstr>Distributions de taille</vt:lpstr>
    </vt:vector>
  </TitlesOfParts>
  <Company>MRN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Bouchard, Mathieu (DRF)</dc:creator>
  <cp:lastModifiedBy>Bouchard, Mathieu (DRF)</cp:lastModifiedBy>
  <dcterms:created xsi:type="dcterms:W3CDTF">2020-05-22T13:49:32Z</dcterms:created>
  <dcterms:modified xsi:type="dcterms:W3CDTF">2020-05-25T13:18:33Z</dcterms:modified>
</cp:coreProperties>
</file>