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tfccat-my.sharepoint.com/personal/nuria_aquilue_ctfc_cat/Documents/MEDMOD/SpatialModelsR/MEDSPREAD/"/>
    </mc:Choice>
  </mc:AlternateContent>
  <xr:revisionPtr revIDLastSave="16" documentId="13_ncr:1_{3438FB01-1E38-4920-B53F-DEBC0012A5CA}" xr6:coauthVersionLast="46" xr6:coauthVersionMax="46" xr10:uidLastSave="{32AC53CA-3F86-4A57-84AB-978F867BA7E7}"/>
  <bookViews>
    <workbookView xWindow="-120" yWindow="-120" windowWidth="29040" windowHeight="15840" xr2:uid="{9687B63A-F89B-47E3-AB36-04820FAA1C94}"/>
  </bookViews>
  <sheets>
    <sheet name="Incendis" sheetId="5" r:id="rId1"/>
    <sheet name="Obj4" sheetId="1" r:id="rId2"/>
    <sheet name="Obj5" sheetId="3" r:id="rId3"/>
  </sheets>
  <definedNames>
    <definedName name="_xlnm._FilterDatabase" localSheetId="0" hidden="1">Incendis!$A$1:$H$164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J37" i="3" l="1"/>
  <c r="J38" i="3" s="1"/>
  <c r="J39" i="3" s="1"/>
  <c r="J40" i="3" s="1"/>
  <c r="J41" i="3" s="1"/>
  <c r="J42" i="3" s="1"/>
  <c r="J43" i="3" s="1"/>
  <c r="J44" i="3" s="1"/>
  <c r="J45" i="3" s="1"/>
  <c r="B45" i="3" s="1"/>
  <c r="J36" i="3"/>
  <c r="I36" i="3"/>
  <c r="I37" i="3" s="1"/>
  <c r="H36" i="3"/>
  <c r="H37" i="3" s="1"/>
  <c r="H38" i="3" s="1"/>
  <c r="H39" i="3" s="1"/>
  <c r="H40" i="3" s="1"/>
  <c r="H41" i="3" s="1"/>
  <c r="H42" i="3" s="1"/>
  <c r="H43" i="3" s="1"/>
  <c r="H44" i="3" s="1"/>
  <c r="H45" i="3" s="1"/>
  <c r="B36" i="3"/>
  <c r="B35" i="3"/>
  <c r="A35" i="3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" i="3"/>
  <c r="J25" i="3"/>
  <c r="J26" i="3" s="1"/>
  <c r="J27" i="3" s="1"/>
  <c r="J28" i="3" s="1"/>
  <c r="J29" i="3" s="1"/>
  <c r="J30" i="3" s="1"/>
  <c r="J31" i="3" s="1"/>
  <c r="J32" i="3" s="1"/>
  <c r="J33" i="3" s="1"/>
  <c r="J34" i="3" s="1"/>
  <c r="I25" i="3"/>
  <c r="I26" i="3" s="1"/>
  <c r="I27" i="3" s="1"/>
  <c r="I28" i="3" s="1"/>
  <c r="I29" i="3" s="1"/>
  <c r="I30" i="3" s="1"/>
  <c r="I31" i="3" s="1"/>
  <c r="I32" i="3" s="1"/>
  <c r="I33" i="3" s="1"/>
  <c r="H25" i="3"/>
  <c r="H26" i="3" s="1"/>
  <c r="J14" i="3"/>
  <c r="J15" i="3" s="1"/>
  <c r="J16" i="3" s="1"/>
  <c r="J17" i="3" s="1"/>
  <c r="J18" i="3" s="1"/>
  <c r="J19" i="3" s="1"/>
  <c r="J20" i="3" s="1"/>
  <c r="J21" i="3" s="1"/>
  <c r="J22" i="3" s="1"/>
  <c r="J23" i="3" s="1"/>
  <c r="I14" i="3"/>
  <c r="I15" i="3" s="1"/>
  <c r="I16" i="3" s="1"/>
  <c r="I17" i="3" s="1"/>
  <c r="I18" i="3" s="1"/>
  <c r="I19" i="3" s="1"/>
  <c r="I20" i="3" s="1"/>
  <c r="I21" i="3" s="1"/>
  <c r="I22" i="3" s="1"/>
  <c r="H14" i="3"/>
  <c r="J3" i="3"/>
  <c r="J4" i="3" s="1"/>
  <c r="J5" i="3" s="1"/>
  <c r="J6" i="3" s="1"/>
  <c r="J7" i="3" s="1"/>
  <c r="J8" i="3" s="1"/>
  <c r="J9" i="3" s="1"/>
  <c r="J10" i="3" s="1"/>
  <c r="J11" i="3" s="1"/>
  <c r="J12" i="3" s="1"/>
  <c r="I3" i="3"/>
  <c r="I4" i="3" s="1"/>
  <c r="I5" i="3" s="1"/>
  <c r="I6" i="3" s="1"/>
  <c r="I7" i="3" s="1"/>
  <c r="I8" i="3" s="1"/>
  <c r="I9" i="3" s="1"/>
  <c r="I10" i="3" s="1"/>
  <c r="I11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8" i="1"/>
  <c r="B7" i="1"/>
  <c r="A7" i="1"/>
  <c r="B6" i="1"/>
  <c r="B5" i="1"/>
  <c r="B4" i="1"/>
  <c r="B37" i="3" l="1"/>
  <c r="I38" i="3"/>
  <c r="H15" i="3"/>
  <c r="H27" i="3"/>
  <c r="B27" i="3" s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I39" i="3" l="1"/>
  <c r="B38" i="3"/>
  <c r="H16" i="3"/>
  <c r="H28" i="3"/>
  <c r="B28" i="3" s="1"/>
  <c r="B9" i="1"/>
  <c r="B10" i="1"/>
  <c r="B11" i="1"/>
  <c r="B12" i="1"/>
  <c r="B13" i="1"/>
  <c r="B14" i="1"/>
  <c r="B15" i="1"/>
  <c r="B16" i="1"/>
  <c r="B8" i="1"/>
  <c r="B3" i="1"/>
  <c r="A3" i="1"/>
  <c r="B2" i="1"/>
  <c r="B39" i="3" l="1"/>
  <c r="I40" i="3"/>
  <c r="H17" i="3"/>
  <c r="H29" i="3"/>
  <c r="B29" i="3" s="1"/>
  <c r="A4" i="1"/>
  <c r="B40" i="3" l="1"/>
  <c r="I41" i="3"/>
  <c r="H18" i="3"/>
  <c r="H30" i="3"/>
  <c r="B30" i="3" s="1"/>
  <c r="A5" i="1"/>
  <c r="B41" i="3" l="1"/>
  <c r="I42" i="3"/>
  <c r="H19" i="3"/>
  <c r="H31" i="3"/>
  <c r="B31" i="3" s="1"/>
  <c r="A6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B42" i="3" l="1"/>
  <c r="I43" i="3"/>
  <c r="H20" i="3"/>
  <c r="H32" i="3"/>
  <c r="B32" i="3" s="1"/>
  <c r="B43" i="3" l="1"/>
  <c r="I44" i="3"/>
  <c r="B44" i="3" s="1"/>
  <c r="H21" i="3"/>
  <c r="H33" i="3"/>
  <c r="B33" i="3" s="1"/>
  <c r="H22" i="3" l="1"/>
  <c r="H34" i="3"/>
  <c r="B34" i="3" s="1"/>
  <c r="H23" i="3" l="1"/>
</calcChain>
</file>

<file path=xl/sharedStrings.xml><?xml version="1.0" encoding="utf-8"?>
<sst xmlns="http://schemas.openxmlformats.org/spreadsheetml/2006/main" count="394" uniqueCount="35">
  <si>
    <t>scn.id</t>
  </si>
  <si>
    <t>scn.name</t>
  </si>
  <si>
    <t>wind.opt</t>
  </si>
  <si>
    <t>sr.opt</t>
  </si>
  <si>
    <t>fuel.opt</t>
  </si>
  <si>
    <t>facc</t>
  </si>
  <si>
    <t>rpb</t>
  </si>
  <si>
    <t>pb.upper.th</t>
  </si>
  <si>
    <t>file.fire.ignis</t>
  </si>
  <si>
    <t>file.sprd.weight</t>
  </si>
  <si>
    <t>obs</t>
  </si>
  <si>
    <t>fuel</t>
  </si>
  <si>
    <t>A</t>
  </si>
  <si>
    <t>B</t>
  </si>
  <si>
    <t>FireIgnitions</t>
  </si>
  <si>
    <t>WeightSprdFactors</t>
  </si>
  <si>
    <t>pb=1-exp(-acc*fi)+U[-rp,rpb], fi=sr*fuel</t>
  </si>
  <si>
    <t>GC0.1</t>
  </si>
  <si>
    <t>C</t>
  </si>
  <si>
    <t>GC0.1, SH1</t>
  </si>
  <si>
    <t>D</t>
  </si>
  <si>
    <t>E</t>
  </si>
  <si>
    <t>F</t>
  </si>
  <si>
    <t>G</t>
  </si>
  <si>
    <t>H</t>
  </si>
  <si>
    <t>wwind</t>
  </si>
  <si>
    <t>wslope</t>
  </si>
  <si>
    <t>fire.id</t>
  </si>
  <si>
    <t>year</t>
  </si>
  <si>
    <t>sever</t>
  </si>
  <si>
    <t>area</t>
  </si>
  <si>
    <t>fsy</t>
  </si>
  <si>
    <t>wind</t>
  </si>
  <si>
    <t>mdl.id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</si>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</sst>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DB3E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quotePrefix="1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quotePrefix="1" applyFill="1"/>
    <xf numFmtId="0" fontId="0" fillId="4" borderId="0" xfId="0" applyFill="1"/>
    <xf numFmtId="0" fontId="0" fillId="4" borderId="0" xfId="0" applyFill="1" applyAlignment="1">
      <alignment horizontal="right"/>
    </xf>
    <xf numFmtId="0" fontId="0" fillId="4" borderId="0" xfId="0" quotePrefix="1" applyFill="1"/>
    <xf numFmtId="0" fontId="0" fillId="5" borderId="0" xfId="0" applyFill="1"/>
    <xf numFmtId="0" fontId="0" fillId="5" borderId="0" xfId="0" applyFill="1" applyAlignment="1">
      <alignment horizontal="right"/>
    </xf>
    <xf numFmtId="0" fontId="0" fillId="5" borderId="0" xfId="0" quotePrefix="1" applyFill="1"/>
    <xf numFmtId="0" fontId="1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quotePrefix="1" applyFill="1"/>
    <xf numFmtId="0" fontId="0" fillId="6" borderId="0" xfId="0" applyFill="1"/>
    <xf numFmtId="0" fontId="0" fillId="6" borderId="0" xfId="0" applyFill="1" applyAlignment="1">
      <alignment horizontal="right"/>
    </xf>
    <xf numFmtId="0" fontId="0" fillId="7" borderId="0" xfId="0" applyFill="1"/>
    <xf numFmtId="0" fontId="0" fillId="7" borderId="0" xfId="0" applyFill="1" applyAlignment="1">
      <alignment horizontal="right"/>
    </xf>
    <xf numFmtId="0" fontId="2" fillId="0" borderId="0" xfId="0" applyFont="1" applyFill="1"/>
    <xf numFmtId="0" fontId="3" fillId="0" borderId="0" xfId="0" applyFont="1" applyFill="1"/>
    <xf numFmtId="0" fontId="3" fillId="6" borderId="0" xfId="0" applyFont="1" applyFill="1"/>
    <xf numFmtId="0" fontId="3" fillId="7" borderId="0" xfId="0" applyFont="1" applyFill="1"/>
    <xf numFmtId="0" fontId="0" fillId="8" borderId="0" xfId="0" applyFill="1"/>
    <xf numFmtId="0" fontId="3" fillId="8" borderId="0" xfId="0" applyFont="1" applyFill="1"/>
    <xf numFmtId="0" fontId="0" fillId="8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E34F8-51B4-438F-8F7D-0E0D65BEB574}">
  <dimension ref="A1:H164"/>
  <sheetViews>
    <sheetView tabSelected="1" workbookViewId="0">
      <selection activeCell="E1" sqref="E1"/>
    </sheetView>
  </sheetViews>
  <sheetFormatPr baseColWidth="10" defaultRowHeight="15" x14ac:dyDescent="0.25"/>
  <sheetData>
    <row r="1" spans="1:8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</row>
    <row r="2" spans="1:8" x14ac:dyDescent="0.25">
      <c r="A2">
        <v>131</v>
      </c>
      <c r="B2">
        <v>1</v>
      </c>
      <c r="C2">
        <v>0</v>
      </c>
      <c r="D2">
        <v>212</v>
      </c>
      <c r="E2">
        <v>2</v>
      </c>
      <c r="F2">
        <v>0</v>
      </c>
      <c r="G2">
        <v>7</v>
      </c>
      <c r="H2">
        <f>+B2+1988</f>
        <v>1989</v>
      </c>
    </row>
    <row r="3" spans="1:8" x14ac:dyDescent="0.25">
      <c r="A3">
        <v>141</v>
      </c>
      <c r="B3">
        <v>1</v>
      </c>
      <c r="C3">
        <v>0</v>
      </c>
      <c r="D3">
        <v>122</v>
      </c>
      <c r="E3">
        <v>1</v>
      </c>
      <c r="F3">
        <v>180</v>
      </c>
      <c r="G3">
        <v>8</v>
      </c>
      <c r="H3">
        <f>+B3+1988</f>
        <v>1989</v>
      </c>
    </row>
    <row r="4" spans="1:8" x14ac:dyDescent="0.25">
      <c r="A4">
        <v>143</v>
      </c>
      <c r="B4">
        <v>1</v>
      </c>
      <c r="C4">
        <v>0</v>
      </c>
      <c r="D4">
        <v>325</v>
      </c>
      <c r="E4">
        <v>1</v>
      </c>
      <c r="F4">
        <v>180</v>
      </c>
      <c r="G4">
        <v>9</v>
      </c>
      <c r="H4">
        <f>+B4+1988</f>
        <v>1989</v>
      </c>
    </row>
    <row r="5" spans="1:8" x14ac:dyDescent="0.25">
      <c r="A5">
        <v>672</v>
      </c>
      <c r="B5">
        <v>1</v>
      </c>
      <c r="C5">
        <v>0</v>
      </c>
      <c r="D5">
        <v>305</v>
      </c>
      <c r="E5">
        <v>3</v>
      </c>
      <c r="F5">
        <v>0</v>
      </c>
      <c r="G5">
        <v>78</v>
      </c>
      <c r="H5">
        <f>+B5+1988</f>
        <v>1989</v>
      </c>
    </row>
    <row r="6" spans="1:8" x14ac:dyDescent="0.25">
      <c r="A6">
        <v>828</v>
      </c>
      <c r="B6">
        <v>1</v>
      </c>
      <c r="C6">
        <v>0</v>
      </c>
      <c r="D6">
        <v>158</v>
      </c>
      <c r="E6">
        <v>2</v>
      </c>
      <c r="F6">
        <v>0</v>
      </c>
      <c r="G6">
        <v>82</v>
      </c>
      <c r="H6">
        <f>+B6+1988</f>
        <v>1989</v>
      </c>
    </row>
    <row r="7" spans="1:8" x14ac:dyDescent="0.25">
      <c r="A7">
        <v>148</v>
      </c>
      <c r="B7">
        <v>3</v>
      </c>
      <c r="C7">
        <v>1</v>
      </c>
      <c r="D7">
        <v>144</v>
      </c>
      <c r="E7">
        <v>2</v>
      </c>
      <c r="F7">
        <v>0</v>
      </c>
      <c r="G7">
        <v>10</v>
      </c>
      <c r="H7">
        <f>+B7+1988</f>
        <v>1991</v>
      </c>
    </row>
    <row r="8" spans="1:8" x14ac:dyDescent="0.25">
      <c r="A8">
        <v>149</v>
      </c>
      <c r="B8">
        <v>3</v>
      </c>
      <c r="C8">
        <v>1</v>
      </c>
      <c r="D8">
        <v>1525</v>
      </c>
      <c r="E8">
        <v>1</v>
      </c>
      <c r="F8">
        <v>90</v>
      </c>
      <c r="G8">
        <v>11</v>
      </c>
      <c r="H8">
        <f>+B8+1988</f>
        <v>1991</v>
      </c>
    </row>
    <row r="9" spans="1:8" x14ac:dyDescent="0.25">
      <c r="A9">
        <v>151</v>
      </c>
      <c r="B9">
        <v>3</v>
      </c>
      <c r="C9">
        <v>1</v>
      </c>
      <c r="D9">
        <v>258</v>
      </c>
      <c r="E9">
        <v>2</v>
      </c>
      <c r="F9">
        <v>0</v>
      </c>
      <c r="G9">
        <v>12</v>
      </c>
      <c r="H9">
        <f>+B9+1988</f>
        <v>1991</v>
      </c>
    </row>
    <row r="10" spans="1:8" x14ac:dyDescent="0.25">
      <c r="A10">
        <v>154</v>
      </c>
      <c r="B10">
        <v>3</v>
      </c>
      <c r="C10">
        <v>1</v>
      </c>
      <c r="D10">
        <v>644</v>
      </c>
      <c r="E10">
        <v>3</v>
      </c>
      <c r="F10">
        <v>0</v>
      </c>
      <c r="G10">
        <v>13</v>
      </c>
      <c r="H10">
        <f>+B10+1988</f>
        <v>1991</v>
      </c>
    </row>
    <row r="11" spans="1:8" x14ac:dyDescent="0.25">
      <c r="A11">
        <v>155</v>
      </c>
      <c r="B11">
        <v>3</v>
      </c>
      <c r="C11">
        <v>1</v>
      </c>
      <c r="D11">
        <v>549</v>
      </c>
      <c r="E11">
        <v>2</v>
      </c>
      <c r="F11">
        <v>0</v>
      </c>
      <c r="G11">
        <v>14</v>
      </c>
      <c r="H11">
        <f>+B11+1988</f>
        <v>1991</v>
      </c>
    </row>
    <row r="12" spans="1:8" x14ac:dyDescent="0.25">
      <c r="A12">
        <v>157</v>
      </c>
      <c r="B12">
        <v>3</v>
      </c>
      <c r="C12">
        <v>1</v>
      </c>
      <c r="D12">
        <v>273</v>
      </c>
      <c r="E12">
        <v>2</v>
      </c>
      <c r="F12">
        <v>0</v>
      </c>
      <c r="G12">
        <v>15</v>
      </c>
      <c r="H12">
        <f>+B12+1988</f>
        <v>1991</v>
      </c>
    </row>
    <row r="13" spans="1:8" x14ac:dyDescent="0.25">
      <c r="A13">
        <v>159</v>
      </c>
      <c r="B13">
        <v>3</v>
      </c>
      <c r="C13">
        <v>1</v>
      </c>
      <c r="D13">
        <v>183</v>
      </c>
      <c r="E13">
        <v>1</v>
      </c>
      <c r="F13">
        <v>135</v>
      </c>
      <c r="G13">
        <v>16</v>
      </c>
      <c r="H13">
        <f>+B13+1988</f>
        <v>1991</v>
      </c>
    </row>
    <row r="14" spans="1:8" x14ac:dyDescent="0.25">
      <c r="A14">
        <v>162</v>
      </c>
      <c r="B14">
        <v>3</v>
      </c>
      <c r="C14">
        <v>1</v>
      </c>
      <c r="D14">
        <v>210</v>
      </c>
      <c r="E14">
        <v>1</v>
      </c>
      <c r="F14">
        <v>135</v>
      </c>
      <c r="G14">
        <v>17</v>
      </c>
      <c r="H14">
        <f>+B14+1988</f>
        <v>1991</v>
      </c>
    </row>
    <row r="15" spans="1:8" x14ac:dyDescent="0.25">
      <c r="A15">
        <v>2014</v>
      </c>
      <c r="B15">
        <v>3</v>
      </c>
      <c r="C15">
        <v>1</v>
      </c>
      <c r="D15">
        <v>384</v>
      </c>
      <c r="E15">
        <v>1</v>
      </c>
      <c r="F15">
        <v>45</v>
      </c>
      <c r="G15">
        <v>88</v>
      </c>
      <c r="H15">
        <f>+B15+1988</f>
        <v>1991</v>
      </c>
    </row>
    <row r="16" spans="1:8" x14ac:dyDescent="0.25">
      <c r="A16">
        <v>163</v>
      </c>
      <c r="B16">
        <v>4</v>
      </c>
      <c r="C16">
        <v>0</v>
      </c>
      <c r="D16">
        <v>90</v>
      </c>
      <c r="E16">
        <v>1</v>
      </c>
      <c r="F16">
        <v>135</v>
      </c>
      <c r="G16">
        <v>18</v>
      </c>
      <c r="H16">
        <f>+B16+1988</f>
        <v>1992</v>
      </c>
    </row>
    <row r="17" spans="1:8" x14ac:dyDescent="0.25">
      <c r="A17">
        <v>165</v>
      </c>
      <c r="B17">
        <v>4</v>
      </c>
      <c r="C17">
        <v>0</v>
      </c>
      <c r="D17">
        <v>834</v>
      </c>
      <c r="E17">
        <v>1</v>
      </c>
      <c r="F17">
        <v>135</v>
      </c>
      <c r="G17">
        <v>19</v>
      </c>
      <c r="H17">
        <f>+B17+1988</f>
        <v>1992</v>
      </c>
    </row>
    <row r="18" spans="1:8" x14ac:dyDescent="0.25">
      <c r="A18">
        <v>169</v>
      </c>
      <c r="B18">
        <v>5</v>
      </c>
      <c r="C18">
        <v>0</v>
      </c>
      <c r="D18">
        <v>470</v>
      </c>
      <c r="E18">
        <v>2</v>
      </c>
      <c r="F18">
        <v>0</v>
      </c>
      <c r="G18">
        <v>20</v>
      </c>
      <c r="H18">
        <f>+B18+1988</f>
        <v>1993</v>
      </c>
    </row>
    <row r="19" spans="1:8" x14ac:dyDescent="0.25">
      <c r="A19">
        <v>170</v>
      </c>
      <c r="B19">
        <v>5</v>
      </c>
      <c r="C19">
        <v>0</v>
      </c>
      <c r="D19">
        <v>887</v>
      </c>
      <c r="E19">
        <v>3</v>
      </c>
      <c r="F19">
        <v>0</v>
      </c>
      <c r="G19">
        <v>21</v>
      </c>
      <c r="H19">
        <f>+B19+1988</f>
        <v>1993</v>
      </c>
    </row>
    <row r="20" spans="1:8" x14ac:dyDescent="0.25">
      <c r="A20">
        <v>172</v>
      </c>
      <c r="B20">
        <v>5</v>
      </c>
      <c r="C20">
        <v>0</v>
      </c>
      <c r="D20">
        <v>1168</v>
      </c>
      <c r="E20">
        <v>1</v>
      </c>
      <c r="F20">
        <v>90</v>
      </c>
      <c r="G20">
        <v>22</v>
      </c>
      <c r="H20">
        <f>+B20+1988</f>
        <v>1993</v>
      </c>
    </row>
    <row r="21" spans="1:8" x14ac:dyDescent="0.25">
      <c r="A21">
        <v>174</v>
      </c>
      <c r="B21">
        <v>5</v>
      </c>
      <c r="C21">
        <v>0</v>
      </c>
      <c r="D21">
        <v>489</v>
      </c>
      <c r="E21">
        <v>1</v>
      </c>
      <c r="F21">
        <v>180</v>
      </c>
      <c r="G21">
        <v>23</v>
      </c>
      <c r="H21">
        <f>+B21+1988</f>
        <v>1993</v>
      </c>
    </row>
    <row r="22" spans="1:8" x14ac:dyDescent="0.25">
      <c r="A22">
        <v>175</v>
      </c>
      <c r="B22">
        <v>5</v>
      </c>
      <c r="C22">
        <v>0</v>
      </c>
      <c r="D22">
        <v>732</v>
      </c>
      <c r="E22">
        <v>1</v>
      </c>
      <c r="F22">
        <v>135</v>
      </c>
      <c r="G22">
        <v>24</v>
      </c>
      <c r="H22">
        <f>+B22+1988</f>
        <v>1993</v>
      </c>
    </row>
    <row r="23" spans="1:8" x14ac:dyDescent="0.25">
      <c r="A23">
        <v>176</v>
      </c>
      <c r="B23">
        <v>5</v>
      </c>
      <c r="C23">
        <v>0</v>
      </c>
      <c r="D23">
        <v>2025</v>
      </c>
      <c r="E23">
        <v>3</v>
      </c>
      <c r="F23">
        <v>0</v>
      </c>
      <c r="G23">
        <v>25</v>
      </c>
      <c r="H23">
        <f>+B23+1988</f>
        <v>1993</v>
      </c>
    </row>
    <row r="24" spans="1:8" x14ac:dyDescent="0.25">
      <c r="A24">
        <v>1121</v>
      </c>
      <c r="B24">
        <v>5</v>
      </c>
      <c r="C24">
        <v>0</v>
      </c>
      <c r="D24">
        <v>1274</v>
      </c>
      <c r="E24">
        <v>1</v>
      </c>
      <c r="F24">
        <v>135</v>
      </c>
      <c r="G24">
        <v>83</v>
      </c>
      <c r="H24">
        <f>+B24+1988</f>
        <v>1993</v>
      </c>
    </row>
    <row r="25" spans="1:8" x14ac:dyDescent="0.25">
      <c r="A25">
        <v>2017</v>
      </c>
      <c r="B25">
        <v>5</v>
      </c>
      <c r="C25">
        <v>0</v>
      </c>
      <c r="D25">
        <v>106</v>
      </c>
      <c r="E25">
        <v>2</v>
      </c>
      <c r="F25">
        <v>0</v>
      </c>
      <c r="G25">
        <v>89</v>
      </c>
      <c r="H25">
        <f>+B25+1988</f>
        <v>1993</v>
      </c>
    </row>
    <row r="26" spans="1:8" x14ac:dyDescent="0.25">
      <c r="A26">
        <v>2018</v>
      </c>
      <c r="B26">
        <v>5</v>
      </c>
      <c r="C26">
        <v>0</v>
      </c>
      <c r="D26">
        <v>141</v>
      </c>
      <c r="E26">
        <v>3</v>
      </c>
      <c r="F26">
        <v>0</v>
      </c>
      <c r="G26">
        <v>90</v>
      </c>
      <c r="H26">
        <f>+B26+1988</f>
        <v>1993</v>
      </c>
    </row>
    <row r="27" spans="1:8" x14ac:dyDescent="0.25">
      <c r="A27">
        <v>47</v>
      </c>
      <c r="B27">
        <v>6</v>
      </c>
      <c r="C27">
        <v>1</v>
      </c>
      <c r="D27">
        <v>135</v>
      </c>
      <c r="E27">
        <v>1</v>
      </c>
      <c r="F27">
        <v>90</v>
      </c>
      <c r="G27">
        <v>3</v>
      </c>
      <c r="H27">
        <f>+B27+1988</f>
        <v>1994</v>
      </c>
    </row>
    <row r="28" spans="1:8" x14ac:dyDescent="0.25">
      <c r="A28">
        <v>48</v>
      </c>
      <c r="B28">
        <v>6</v>
      </c>
      <c r="C28">
        <v>1</v>
      </c>
      <c r="D28">
        <v>4507</v>
      </c>
      <c r="E28">
        <v>1</v>
      </c>
      <c r="F28">
        <v>90</v>
      </c>
      <c r="G28">
        <v>4</v>
      </c>
      <c r="H28">
        <f>+B28+1988</f>
        <v>1994</v>
      </c>
    </row>
    <row r="29" spans="1:8" x14ac:dyDescent="0.25">
      <c r="A29">
        <v>179</v>
      </c>
      <c r="B29">
        <v>6</v>
      </c>
      <c r="C29">
        <v>1</v>
      </c>
      <c r="D29">
        <v>147</v>
      </c>
      <c r="E29">
        <v>2</v>
      </c>
      <c r="F29">
        <v>0</v>
      </c>
      <c r="G29">
        <v>26</v>
      </c>
      <c r="H29">
        <f>+B29+1988</f>
        <v>1994</v>
      </c>
    </row>
    <row r="30" spans="1:8" x14ac:dyDescent="0.25">
      <c r="A30">
        <v>181</v>
      </c>
      <c r="B30">
        <v>6</v>
      </c>
      <c r="C30">
        <v>1</v>
      </c>
      <c r="D30">
        <v>2398</v>
      </c>
      <c r="E30">
        <v>1</v>
      </c>
      <c r="F30">
        <v>135</v>
      </c>
      <c r="G30">
        <v>27</v>
      </c>
      <c r="H30">
        <f>+B30+1988</f>
        <v>1994</v>
      </c>
    </row>
    <row r="31" spans="1:8" x14ac:dyDescent="0.25">
      <c r="A31">
        <v>184</v>
      </c>
      <c r="B31">
        <v>6</v>
      </c>
      <c r="C31">
        <v>1</v>
      </c>
      <c r="D31">
        <v>270</v>
      </c>
      <c r="E31">
        <v>2</v>
      </c>
      <c r="F31">
        <v>0</v>
      </c>
      <c r="G31">
        <v>28</v>
      </c>
      <c r="H31">
        <f>+B31+1988</f>
        <v>1994</v>
      </c>
    </row>
    <row r="32" spans="1:8" x14ac:dyDescent="0.25">
      <c r="A32">
        <v>186</v>
      </c>
      <c r="B32">
        <v>6</v>
      </c>
      <c r="C32">
        <v>1</v>
      </c>
      <c r="D32">
        <v>84</v>
      </c>
      <c r="E32">
        <v>1</v>
      </c>
      <c r="F32">
        <v>90</v>
      </c>
      <c r="G32">
        <v>29</v>
      </c>
      <c r="H32">
        <f>+B32+1988</f>
        <v>1994</v>
      </c>
    </row>
    <row r="33" spans="1:8" x14ac:dyDescent="0.25">
      <c r="A33">
        <v>188</v>
      </c>
      <c r="B33">
        <v>6</v>
      </c>
      <c r="C33">
        <v>1</v>
      </c>
      <c r="D33">
        <v>85</v>
      </c>
      <c r="E33">
        <v>2</v>
      </c>
      <c r="F33">
        <v>0</v>
      </c>
      <c r="G33">
        <v>30</v>
      </c>
      <c r="H33">
        <f>+B33+1988</f>
        <v>1994</v>
      </c>
    </row>
    <row r="34" spans="1:8" x14ac:dyDescent="0.25">
      <c r="A34">
        <v>189</v>
      </c>
      <c r="B34">
        <v>6</v>
      </c>
      <c r="C34">
        <v>1</v>
      </c>
      <c r="D34">
        <v>304</v>
      </c>
      <c r="E34">
        <v>1</v>
      </c>
      <c r="F34">
        <v>135</v>
      </c>
      <c r="G34">
        <v>31</v>
      </c>
      <c r="H34">
        <f>+B34+1988</f>
        <v>1994</v>
      </c>
    </row>
    <row r="35" spans="1:8" x14ac:dyDescent="0.25">
      <c r="A35">
        <v>190</v>
      </c>
      <c r="B35">
        <v>6</v>
      </c>
      <c r="C35">
        <v>1</v>
      </c>
      <c r="D35">
        <v>193</v>
      </c>
      <c r="E35">
        <v>2</v>
      </c>
      <c r="F35">
        <v>0</v>
      </c>
      <c r="G35">
        <v>32</v>
      </c>
      <c r="H35">
        <f>+B35+1988</f>
        <v>1994</v>
      </c>
    </row>
    <row r="36" spans="1:8" x14ac:dyDescent="0.25">
      <c r="A36">
        <v>191</v>
      </c>
      <c r="B36">
        <v>6</v>
      </c>
      <c r="C36">
        <v>1</v>
      </c>
      <c r="D36">
        <v>386</v>
      </c>
      <c r="E36">
        <v>2</v>
      </c>
      <c r="F36">
        <v>0</v>
      </c>
      <c r="G36">
        <v>33</v>
      </c>
      <c r="H36">
        <f>+B36+1988</f>
        <v>1994</v>
      </c>
    </row>
    <row r="37" spans="1:8" x14ac:dyDescent="0.25">
      <c r="A37">
        <v>194</v>
      </c>
      <c r="B37">
        <v>6</v>
      </c>
      <c r="C37">
        <v>1</v>
      </c>
      <c r="D37">
        <v>160</v>
      </c>
      <c r="E37">
        <v>1</v>
      </c>
      <c r="F37">
        <v>360</v>
      </c>
      <c r="G37">
        <v>34</v>
      </c>
      <c r="H37">
        <f>+B37+1988</f>
        <v>1994</v>
      </c>
    </row>
    <row r="38" spans="1:8" x14ac:dyDescent="0.25">
      <c r="A38">
        <v>195</v>
      </c>
      <c r="B38">
        <v>6</v>
      </c>
      <c r="C38">
        <v>1</v>
      </c>
      <c r="D38">
        <v>416</v>
      </c>
      <c r="E38">
        <v>3</v>
      </c>
      <c r="F38">
        <v>0</v>
      </c>
      <c r="G38">
        <v>35</v>
      </c>
      <c r="H38">
        <f>+B38+1988</f>
        <v>1994</v>
      </c>
    </row>
    <row r="39" spans="1:8" x14ac:dyDescent="0.25">
      <c r="A39">
        <v>198</v>
      </c>
      <c r="B39">
        <v>6</v>
      </c>
      <c r="C39">
        <v>1</v>
      </c>
      <c r="D39">
        <v>1191</v>
      </c>
      <c r="E39">
        <v>3</v>
      </c>
      <c r="F39">
        <v>0</v>
      </c>
      <c r="G39">
        <v>36</v>
      </c>
      <c r="H39">
        <f>+B39+1988</f>
        <v>1994</v>
      </c>
    </row>
    <row r="40" spans="1:8" x14ac:dyDescent="0.25">
      <c r="A40">
        <v>199</v>
      </c>
      <c r="B40">
        <v>6</v>
      </c>
      <c r="C40">
        <v>1</v>
      </c>
      <c r="D40">
        <v>345</v>
      </c>
      <c r="E40">
        <v>3</v>
      </c>
      <c r="F40">
        <v>0</v>
      </c>
      <c r="G40">
        <v>37</v>
      </c>
      <c r="H40">
        <f>+B40+1988</f>
        <v>1994</v>
      </c>
    </row>
    <row r="41" spans="1:8" x14ac:dyDescent="0.25">
      <c r="A41">
        <v>201</v>
      </c>
      <c r="B41">
        <v>6</v>
      </c>
      <c r="C41">
        <v>1</v>
      </c>
      <c r="D41">
        <v>1447</v>
      </c>
      <c r="E41">
        <v>3</v>
      </c>
      <c r="F41">
        <v>0</v>
      </c>
      <c r="G41">
        <v>38</v>
      </c>
      <c r="H41">
        <f>+B41+1988</f>
        <v>1994</v>
      </c>
    </row>
    <row r="42" spans="1:8" x14ac:dyDescent="0.25">
      <c r="A42">
        <v>202</v>
      </c>
      <c r="B42">
        <v>6</v>
      </c>
      <c r="C42">
        <v>1</v>
      </c>
      <c r="D42">
        <v>187</v>
      </c>
      <c r="E42">
        <v>2</v>
      </c>
      <c r="F42">
        <v>0</v>
      </c>
      <c r="G42">
        <v>39</v>
      </c>
      <c r="H42">
        <f>+B42+1988</f>
        <v>1994</v>
      </c>
    </row>
    <row r="43" spans="1:8" x14ac:dyDescent="0.25">
      <c r="A43">
        <v>203</v>
      </c>
      <c r="B43">
        <v>6</v>
      </c>
      <c r="C43">
        <v>1</v>
      </c>
      <c r="D43">
        <v>153</v>
      </c>
      <c r="E43">
        <v>2</v>
      </c>
      <c r="F43">
        <v>0</v>
      </c>
      <c r="G43">
        <v>40</v>
      </c>
      <c r="H43">
        <f>+B43+1988</f>
        <v>1994</v>
      </c>
    </row>
    <row r="44" spans="1:8" x14ac:dyDescent="0.25">
      <c r="A44">
        <v>205</v>
      </c>
      <c r="B44">
        <v>6</v>
      </c>
      <c r="C44">
        <v>1</v>
      </c>
      <c r="D44">
        <v>81</v>
      </c>
      <c r="E44">
        <v>1</v>
      </c>
      <c r="F44">
        <v>180</v>
      </c>
      <c r="G44">
        <v>41</v>
      </c>
      <c r="H44">
        <f>+B44+1988</f>
        <v>1994</v>
      </c>
    </row>
    <row r="45" spans="1:8" x14ac:dyDescent="0.25">
      <c r="A45">
        <v>206</v>
      </c>
      <c r="B45">
        <v>6</v>
      </c>
      <c r="C45">
        <v>1</v>
      </c>
      <c r="D45">
        <v>232</v>
      </c>
      <c r="E45">
        <v>1</v>
      </c>
      <c r="F45">
        <v>45</v>
      </c>
      <c r="G45">
        <v>42</v>
      </c>
      <c r="H45">
        <f>+B45+1988</f>
        <v>1994</v>
      </c>
    </row>
    <row r="46" spans="1:8" x14ac:dyDescent="0.25">
      <c r="A46">
        <v>208</v>
      </c>
      <c r="B46">
        <v>6</v>
      </c>
      <c r="C46">
        <v>1</v>
      </c>
      <c r="D46">
        <v>111</v>
      </c>
      <c r="E46">
        <v>3</v>
      </c>
      <c r="F46">
        <v>0</v>
      </c>
      <c r="G46">
        <v>43</v>
      </c>
      <c r="H46">
        <f>+B46+1988</f>
        <v>1994</v>
      </c>
    </row>
    <row r="47" spans="1:8" x14ac:dyDescent="0.25">
      <c r="A47">
        <v>209</v>
      </c>
      <c r="B47">
        <v>6</v>
      </c>
      <c r="C47">
        <v>1</v>
      </c>
      <c r="D47">
        <v>465</v>
      </c>
      <c r="E47">
        <v>3</v>
      </c>
      <c r="F47">
        <v>0</v>
      </c>
      <c r="G47">
        <v>44</v>
      </c>
      <c r="H47">
        <f>+B47+1988</f>
        <v>1994</v>
      </c>
    </row>
    <row r="48" spans="1:8" x14ac:dyDescent="0.25">
      <c r="A48">
        <v>210</v>
      </c>
      <c r="B48">
        <v>6</v>
      </c>
      <c r="C48">
        <v>1</v>
      </c>
      <c r="D48">
        <v>393</v>
      </c>
      <c r="E48">
        <v>3</v>
      </c>
      <c r="F48">
        <v>0</v>
      </c>
      <c r="G48">
        <v>45</v>
      </c>
      <c r="H48">
        <f>+B48+1988</f>
        <v>1994</v>
      </c>
    </row>
    <row r="49" spans="1:8" x14ac:dyDescent="0.25">
      <c r="A49">
        <v>211</v>
      </c>
      <c r="B49">
        <v>6</v>
      </c>
      <c r="C49">
        <v>1</v>
      </c>
      <c r="D49">
        <v>358</v>
      </c>
      <c r="E49">
        <v>3</v>
      </c>
      <c r="F49">
        <v>0</v>
      </c>
      <c r="G49">
        <v>46</v>
      </c>
      <c r="H49">
        <f>+B49+1988</f>
        <v>1994</v>
      </c>
    </row>
    <row r="50" spans="1:8" x14ac:dyDescent="0.25">
      <c r="A50">
        <v>213</v>
      </c>
      <c r="B50">
        <v>6</v>
      </c>
      <c r="C50">
        <v>1</v>
      </c>
      <c r="D50">
        <v>471</v>
      </c>
      <c r="E50">
        <v>3</v>
      </c>
      <c r="F50">
        <v>0</v>
      </c>
      <c r="G50">
        <v>47</v>
      </c>
      <c r="H50">
        <f>+B50+1988</f>
        <v>1994</v>
      </c>
    </row>
    <row r="51" spans="1:8" x14ac:dyDescent="0.25">
      <c r="A51">
        <v>214</v>
      </c>
      <c r="B51">
        <v>6</v>
      </c>
      <c r="C51">
        <v>1</v>
      </c>
      <c r="D51">
        <v>2741</v>
      </c>
      <c r="E51">
        <v>3</v>
      </c>
      <c r="F51">
        <v>0</v>
      </c>
      <c r="G51">
        <v>48</v>
      </c>
      <c r="H51">
        <f>+B51+1988</f>
        <v>1994</v>
      </c>
    </row>
    <row r="52" spans="1:8" x14ac:dyDescent="0.25">
      <c r="A52">
        <v>215</v>
      </c>
      <c r="B52">
        <v>6</v>
      </c>
      <c r="C52">
        <v>1</v>
      </c>
      <c r="D52">
        <v>16264</v>
      </c>
      <c r="E52">
        <v>3</v>
      </c>
      <c r="F52">
        <v>0</v>
      </c>
      <c r="G52">
        <v>49</v>
      </c>
      <c r="H52">
        <f>+B52+1988</f>
        <v>1994</v>
      </c>
    </row>
    <row r="53" spans="1:8" x14ac:dyDescent="0.25">
      <c r="A53">
        <v>216</v>
      </c>
      <c r="B53">
        <v>6</v>
      </c>
      <c r="C53">
        <v>1</v>
      </c>
      <c r="D53">
        <v>107</v>
      </c>
      <c r="E53">
        <v>3</v>
      </c>
      <c r="F53">
        <v>0</v>
      </c>
      <c r="G53">
        <v>50</v>
      </c>
      <c r="H53">
        <f>+B53+1988</f>
        <v>1994</v>
      </c>
    </row>
    <row r="54" spans="1:8" x14ac:dyDescent="0.25">
      <c r="A54">
        <v>218</v>
      </c>
      <c r="B54">
        <v>6</v>
      </c>
      <c r="C54">
        <v>1</v>
      </c>
      <c r="D54">
        <v>131</v>
      </c>
      <c r="E54">
        <v>3</v>
      </c>
      <c r="F54">
        <v>0</v>
      </c>
      <c r="G54">
        <v>52</v>
      </c>
      <c r="H54">
        <f>+B54+1988</f>
        <v>1994</v>
      </c>
    </row>
    <row r="55" spans="1:8" x14ac:dyDescent="0.25">
      <c r="A55">
        <v>220</v>
      </c>
      <c r="B55">
        <v>6</v>
      </c>
      <c r="C55">
        <v>1</v>
      </c>
      <c r="D55">
        <v>234</v>
      </c>
      <c r="E55">
        <v>2</v>
      </c>
      <c r="F55">
        <v>0</v>
      </c>
      <c r="G55">
        <v>53</v>
      </c>
      <c r="H55">
        <f>+B55+1988</f>
        <v>1994</v>
      </c>
    </row>
    <row r="56" spans="1:8" x14ac:dyDescent="0.25">
      <c r="A56">
        <v>221</v>
      </c>
      <c r="B56">
        <v>6</v>
      </c>
      <c r="C56">
        <v>1</v>
      </c>
      <c r="D56">
        <v>23510</v>
      </c>
      <c r="E56">
        <v>3</v>
      </c>
      <c r="F56">
        <v>0</v>
      </c>
      <c r="G56">
        <v>54</v>
      </c>
      <c r="H56">
        <f>+B56+1988</f>
        <v>1994</v>
      </c>
    </row>
    <row r="57" spans="1:8" x14ac:dyDescent="0.25">
      <c r="A57">
        <v>226</v>
      </c>
      <c r="B57">
        <v>6</v>
      </c>
      <c r="C57">
        <v>1</v>
      </c>
      <c r="D57">
        <v>116</v>
      </c>
      <c r="E57">
        <v>1</v>
      </c>
      <c r="F57">
        <v>135</v>
      </c>
      <c r="G57">
        <v>55</v>
      </c>
      <c r="H57">
        <f>+B57+1988</f>
        <v>1994</v>
      </c>
    </row>
    <row r="58" spans="1:8" x14ac:dyDescent="0.25">
      <c r="A58">
        <v>227</v>
      </c>
      <c r="B58">
        <v>6</v>
      </c>
      <c r="C58">
        <v>1</v>
      </c>
      <c r="D58">
        <v>178</v>
      </c>
      <c r="E58">
        <v>3</v>
      </c>
      <c r="F58">
        <v>0</v>
      </c>
      <c r="G58">
        <v>56</v>
      </c>
      <c r="H58">
        <f>+B58+1988</f>
        <v>1994</v>
      </c>
    </row>
    <row r="59" spans="1:8" x14ac:dyDescent="0.25">
      <c r="A59">
        <v>229</v>
      </c>
      <c r="B59">
        <v>6</v>
      </c>
      <c r="C59">
        <v>1</v>
      </c>
      <c r="D59">
        <v>135</v>
      </c>
      <c r="E59">
        <v>1</v>
      </c>
      <c r="F59">
        <v>135</v>
      </c>
      <c r="G59">
        <v>57</v>
      </c>
      <c r="H59">
        <f>+B59+1988</f>
        <v>1994</v>
      </c>
    </row>
    <row r="60" spans="1:8" x14ac:dyDescent="0.25">
      <c r="A60">
        <v>475</v>
      </c>
      <c r="B60">
        <v>6</v>
      </c>
      <c r="C60">
        <v>1</v>
      </c>
      <c r="D60">
        <v>541</v>
      </c>
      <c r="E60">
        <v>2</v>
      </c>
      <c r="F60">
        <v>0</v>
      </c>
      <c r="G60">
        <v>73</v>
      </c>
      <c r="H60">
        <f>+B60+1988</f>
        <v>1994</v>
      </c>
    </row>
    <row r="61" spans="1:8" x14ac:dyDescent="0.25">
      <c r="A61">
        <v>476</v>
      </c>
      <c r="B61">
        <v>6</v>
      </c>
      <c r="C61">
        <v>1</v>
      </c>
      <c r="D61">
        <v>2592</v>
      </c>
      <c r="E61">
        <v>3</v>
      </c>
      <c r="F61">
        <v>0</v>
      </c>
      <c r="G61">
        <v>74</v>
      </c>
      <c r="H61">
        <f>+B61+1988</f>
        <v>1994</v>
      </c>
    </row>
    <row r="62" spans="1:8" x14ac:dyDescent="0.25">
      <c r="A62">
        <v>634</v>
      </c>
      <c r="B62">
        <v>6</v>
      </c>
      <c r="C62">
        <v>1</v>
      </c>
      <c r="D62">
        <v>1816</v>
      </c>
      <c r="E62">
        <v>3</v>
      </c>
      <c r="F62">
        <v>0</v>
      </c>
      <c r="G62">
        <v>76</v>
      </c>
      <c r="H62">
        <f>+B62+1988</f>
        <v>1994</v>
      </c>
    </row>
    <row r="63" spans="1:8" x14ac:dyDescent="0.25">
      <c r="A63">
        <v>637</v>
      </c>
      <c r="B63">
        <v>6</v>
      </c>
      <c r="C63">
        <v>1</v>
      </c>
      <c r="D63">
        <v>3229</v>
      </c>
      <c r="E63">
        <v>3</v>
      </c>
      <c r="F63">
        <v>0</v>
      </c>
      <c r="G63">
        <v>77</v>
      </c>
      <c r="H63">
        <f>+B63+1988</f>
        <v>1994</v>
      </c>
    </row>
    <row r="64" spans="1:8" x14ac:dyDescent="0.25">
      <c r="A64">
        <v>1232</v>
      </c>
      <c r="B64">
        <v>6</v>
      </c>
      <c r="C64">
        <v>1</v>
      </c>
      <c r="D64">
        <v>3311</v>
      </c>
      <c r="E64">
        <v>3</v>
      </c>
      <c r="F64">
        <v>0</v>
      </c>
      <c r="G64">
        <v>84</v>
      </c>
      <c r="H64">
        <f>+B64+1988</f>
        <v>1994</v>
      </c>
    </row>
    <row r="65" spans="1:8" x14ac:dyDescent="0.25">
      <c r="A65">
        <v>1248</v>
      </c>
      <c r="B65">
        <v>6</v>
      </c>
      <c r="C65">
        <v>1</v>
      </c>
      <c r="D65">
        <v>145</v>
      </c>
      <c r="E65">
        <v>2</v>
      </c>
      <c r="F65">
        <v>0</v>
      </c>
      <c r="G65">
        <v>85</v>
      </c>
      <c r="H65">
        <f>+B65+1988</f>
        <v>1994</v>
      </c>
    </row>
    <row r="66" spans="1:8" x14ac:dyDescent="0.25">
      <c r="A66">
        <v>1253</v>
      </c>
      <c r="B66">
        <v>6</v>
      </c>
      <c r="C66">
        <v>1</v>
      </c>
      <c r="D66">
        <v>48</v>
      </c>
      <c r="E66">
        <v>1</v>
      </c>
      <c r="F66">
        <v>90</v>
      </c>
      <c r="G66">
        <v>86</v>
      </c>
      <c r="H66">
        <f>+B66+1988</f>
        <v>1994</v>
      </c>
    </row>
    <row r="67" spans="1:8" x14ac:dyDescent="0.25">
      <c r="A67">
        <v>1503</v>
      </c>
      <c r="B67">
        <v>6</v>
      </c>
      <c r="C67">
        <v>1</v>
      </c>
      <c r="D67">
        <v>6004</v>
      </c>
      <c r="E67">
        <v>3</v>
      </c>
      <c r="F67">
        <v>0</v>
      </c>
      <c r="G67">
        <v>87</v>
      </c>
      <c r="H67">
        <f>+B67+1988</f>
        <v>1994</v>
      </c>
    </row>
    <row r="68" spans="1:8" x14ac:dyDescent="0.25">
      <c r="A68">
        <v>2023</v>
      </c>
      <c r="B68">
        <v>6</v>
      </c>
      <c r="C68">
        <v>1</v>
      </c>
      <c r="D68">
        <v>6527</v>
      </c>
      <c r="E68">
        <v>1</v>
      </c>
      <c r="F68">
        <v>90</v>
      </c>
      <c r="G68">
        <v>91</v>
      </c>
      <c r="H68">
        <f>+B68+1988</f>
        <v>1994</v>
      </c>
    </row>
    <row r="69" spans="1:8" x14ac:dyDescent="0.25">
      <c r="A69">
        <v>230</v>
      </c>
      <c r="B69">
        <v>7</v>
      </c>
      <c r="C69">
        <v>1</v>
      </c>
      <c r="D69">
        <v>4857</v>
      </c>
      <c r="E69">
        <v>1</v>
      </c>
      <c r="F69">
        <v>135</v>
      </c>
      <c r="G69">
        <v>58</v>
      </c>
      <c r="H69">
        <f>+B69+1988</f>
        <v>1995</v>
      </c>
    </row>
    <row r="70" spans="1:8" x14ac:dyDescent="0.25">
      <c r="A70">
        <v>234</v>
      </c>
      <c r="B70">
        <v>7</v>
      </c>
      <c r="C70">
        <v>1</v>
      </c>
      <c r="D70">
        <v>157</v>
      </c>
      <c r="E70">
        <v>1</v>
      </c>
      <c r="F70">
        <v>270</v>
      </c>
      <c r="G70">
        <v>59</v>
      </c>
      <c r="H70">
        <f>+B70+1988</f>
        <v>1995</v>
      </c>
    </row>
    <row r="71" spans="1:8" x14ac:dyDescent="0.25">
      <c r="A71">
        <v>235</v>
      </c>
      <c r="B71">
        <v>7</v>
      </c>
      <c r="C71">
        <v>1</v>
      </c>
      <c r="D71">
        <v>115</v>
      </c>
      <c r="E71">
        <v>1</v>
      </c>
      <c r="F71">
        <v>135</v>
      </c>
      <c r="G71">
        <v>60</v>
      </c>
      <c r="H71">
        <f>+B71+1988</f>
        <v>1995</v>
      </c>
    </row>
    <row r="72" spans="1:8" x14ac:dyDescent="0.25">
      <c r="A72">
        <v>236</v>
      </c>
      <c r="B72">
        <v>7</v>
      </c>
      <c r="C72">
        <v>1</v>
      </c>
      <c r="D72">
        <v>251</v>
      </c>
      <c r="E72">
        <v>2</v>
      </c>
      <c r="F72">
        <v>0</v>
      </c>
      <c r="G72">
        <v>61</v>
      </c>
      <c r="H72">
        <f>+B72+1988</f>
        <v>1995</v>
      </c>
    </row>
    <row r="73" spans="1:8" x14ac:dyDescent="0.25">
      <c r="A73">
        <v>237</v>
      </c>
      <c r="B73">
        <v>7</v>
      </c>
      <c r="C73">
        <v>1</v>
      </c>
      <c r="D73">
        <v>835</v>
      </c>
      <c r="E73">
        <v>1</v>
      </c>
      <c r="F73">
        <v>270</v>
      </c>
      <c r="G73">
        <v>62</v>
      </c>
      <c r="H73">
        <f>+B73+1988</f>
        <v>1995</v>
      </c>
    </row>
    <row r="74" spans="1:8" x14ac:dyDescent="0.25">
      <c r="A74">
        <v>243</v>
      </c>
      <c r="B74">
        <v>8</v>
      </c>
      <c r="C74">
        <v>0</v>
      </c>
      <c r="D74">
        <v>60</v>
      </c>
      <c r="E74">
        <v>1</v>
      </c>
      <c r="F74">
        <v>135</v>
      </c>
      <c r="G74">
        <v>63</v>
      </c>
      <c r="H74">
        <f>+B74+1988</f>
        <v>1996</v>
      </c>
    </row>
    <row r="75" spans="1:8" x14ac:dyDescent="0.25">
      <c r="A75">
        <v>633</v>
      </c>
      <c r="B75">
        <v>8</v>
      </c>
      <c r="C75">
        <v>0</v>
      </c>
      <c r="D75">
        <v>380</v>
      </c>
      <c r="E75">
        <v>2</v>
      </c>
      <c r="F75">
        <v>0</v>
      </c>
      <c r="G75">
        <v>75</v>
      </c>
      <c r="H75">
        <f>+B75+1988</f>
        <v>1996</v>
      </c>
    </row>
    <row r="76" spans="1:8" x14ac:dyDescent="0.25">
      <c r="A76">
        <v>247</v>
      </c>
      <c r="B76">
        <v>9</v>
      </c>
      <c r="C76">
        <v>0</v>
      </c>
      <c r="D76">
        <v>135</v>
      </c>
      <c r="E76">
        <v>2</v>
      </c>
      <c r="F76">
        <v>0</v>
      </c>
      <c r="G76">
        <v>64</v>
      </c>
      <c r="H76">
        <f>+B76+1988</f>
        <v>1997</v>
      </c>
    </row>
    <row r="77" spans="1:8" x14ac:dyDescent="0.25">
      <c r="A77">
        <v>249</v>
      </c>
      <c r="B77">
        <v>9</v>
      </c>
      <c r="C77">
        <v>0</v>
      </c>
      <c r="D77">
        <v>78</v>
      </c>
      <c r="E77">
        <v>2</v>
      </c>
      <c r="F77">
        <v>0</v>
      </c>
      <c r="G77">
        <v>65</v>
      </c>
      <c r="H77">
        <f>+B77+1988</f>
        <v>1997</v>
      </c>
    </row>
    <row r="78" spans="1:8" x14ac:dyDescent="0.25">
      <c r="A78">
        <v>256</v>
      </c>
      <c r="B78">
        <v>10</v>
      </c>
      <c r="C78">
        <v>1</v>
      </c>
      <c r="D78">
        <v>177</v>
      </c>
      <c r="E78">
        <v>3</v>
      </c>
      <c r="F78">
        <v>0</v>
      </c>
      <c r="G78">
        <v>66</v>
      </c>
      <c r="H78">
        <f>+B78+1988</f>
        <v>1998</v>
      </c>
    </row>
    <row r="79" spans="1:8" x14ac:dyDescent="0.25">
      <c r="A79">
        <v>259</v>
      </c>
      <c r="B79">
        <v>10</v>
      </c>
      <c r="C79">
        <v>1</v>
      </c>
      <c r="D79">
        <v>24176</v>
      </c>
      <c r="E79">
        <v>3</v>
      </c>
      <c r="F79">
        <v>0</v>
      </c>
      <c r="G79">
        <v>67</v>
      </c>
      <c r="H79">
        <f>+B79+1988</f>
        <v>1998</v>
      </c>
    </row>
    <row r="80" spans="1:8" x14ac:dyDescent="0.25">
      <c r="A80">
        <v>261</v>
      </c>
      <c r="B80">
        <v>10</v>
      </c>
      <c r="C80">
        <v>1</v>
      </c>
      <c r="D80">
        <v>407</v>
      </c>
      <c r="E80">
        <v>1</v>
      </c>
      <c r="F80">
        <v>135</v>
      </c>
      <c r="G80">
        <v>68</v>
      </c>
      <c r="H80">
        <f>+B80+1988</f>
        <v>1998</v>
      </c>
    </row>
    <row r="81" spans="1:8" x14ac:dyDescent="0.25">
      <c r="A81">
        <v>263</v>
      </c>
      <c r="B81">
        <v>10</v>
      </c>
      <c r="C81">
        <v>1</v>
      </c>
      <c r="D81">
        <v>514</v>
      </c>
      <c r="E81">
        <v>1</v>
      </c>
      <c r="F81">
        <v>135</v>
      </c>
      <c r="G81">
        <v>69</v>
      </c>
      <c r="H81">
        <f>+B81+1988</f>
        <v>1998</v>
      </c>
    </row>
    <row r="82" spans="1:8" x14ac:dyDescent="0.25">
      <c r="A82">
        <v>264</v>
      </c>
      <c r="B82">
        <v>10</v>
      </c>
      <c r="C82">
        <v>1</v>
      </c>
      <c r="D82">
        <v>158</v>
      </c>
      <c r="E82">
        <v>3</v>
      </c>
      <c r="F82">
        <v>0</v>
      </c>
      <c r="G82">
        <v>70</v>
      </c>
      <c r="H82">
        <f>+B82+1988</f>
        <v>1998</v>
      </c>
    </row>
    <row r="83" spans="1:8" x14ac:dyDescent="0.25">
      <c r="A83">
        <v>266</v>
      </c>
      <c r="B83">
        <v>10</v>
      </c>
      <c r="C83">
        <v>1</v>
      </c>
      <c r="D83">
        <v>591</v>
      </c>
      <c r="E83">
        <v>2</v>
      </c>
      <c r="F83">
        <v>0</v>
      </c>
      <c r="G83">
        <v>71</v>
      </c>
      <c r="H83">
        <f>+B83+1988</f>
        <v>1998</v>
      </c>
    </row>
    <row r="84" spans="1:8" x14ac:dyDescent="0.25">
      <c r="A84">
        <v>279</v>
      </c>
      <c r="B84">
        <v>11</v>
      </c>
      <c r="C84">
        <v>0</v>
      </c>
      <c r="D84">
        <v>164</v>
      </c>
      <c r="E84">
        <v>1</v>
      </c>
      <c r="F84">
        <v>45</v>
      </c>
      <c r="G84">
        <v>72</v>
      </c>
      <c r="H84">
        <f>+B84+1988</f>
        <v>1999</v>
      </c>
    </row>
    <row r="85" spans="1:8" x14ac:dyDescent="0.25">
      <c r="A85">
        <v>2038</v>
      </c>
      <c r="B85">
        <v>11</v>
      </c>
      <c r="C85">
        <v>0</v>
      </c>
      <c r="D85">
        <v>70</v>
      </c>
      <c r="E85">
        <v>1</v>
      </c>
      <c r="F85">
        <v>135</v>
      </c>
      <c r="G85">
        <v>92</v>
      </c>
      <c r="H85">
        <f>+B85+1988</f>
        <v>1999</v>
      </c>
    </row>
    <row r="86" spans="1:8" x14ac:dyDescent="0.25">
      <c r="A86">
        <v>2045</v>
      </c>
      <c r="B86">
        <v>11</v>
      </c>
      <c r="C86">
        <v>0</v>
      </c>
      <c r="D86">
        <v>266</v>
      </c>
      <c r="E86">
        <v>1</v>
      </c>
      <c r="F86">
        <v>135</v>
      </c>
      <c r="G86">
        <v>93</v>
      </c>
      <c r="H86">
        <f>+B86+1988</f>
        <v>1999</v>
      </c>
    </row>
    <row r="87" spans="1:8" x14ac:dyDescent="0.25">
      <c r="A87">
        <v>104</v>
      </c>
      <c r="B87">
        <v>12</v>
      </c>
      <c r="C87">
        <v>0</v>
      </c>
      <c r="D87">
        <v>276</v>
      </c>
      <c r="E87">
        <v>2</v>
      </c>
      <c r="F87">
        <v>0</v>
      </c>
      <c r="G87">
        <v>6</v>
      </c>
      <c r="H87">
        <f>+B87+1988</f>
        <v>2000</v>
      </c>
    </row>
    <row r="88" spans="1:8" x14ac:dyDescent="0.25">
      <c r="A88">
        <v>2106</v>
      </c>
      <c r="B88">
        <v>12</v>
      </c>
      <c r="C88">
        <v>0</v>
      </c>
      <c r="D88">
        <v>638</v>
      </c>
      <c r="E88">
        <v>1</v>
      </c>
      <c r="F88">
        <v>90</v>
      </c>
      <c r="G88">
        <v>95</v>
      </c>
      <c r="H88">
        <f>+B88+1988</f>
        <v>2000</v>
      </c>
    </row>
    <row r="89" spans="1:8" x14ac:dyDescent="0.25">
      <c r="A89">
        <v>2109</v>
      </c>
      <c r="B89">
        <v>12</v>
      </c>
      <c r="C89">
        <v>0</v>
      </c>
      <c r="D89">
        <v>183</v>
      </c>
      <c r="E89">
        <v>1</v>
      </c>
      <c r="F89">
        <v>225</v>
      </c>
      <c r="G89">
        <v>96</v>
      </c>
      <c r="H89">
        <f>+B89+1988</f>
        <v>2000</v>
      </c>
    </row>
    <row r="90" spans="1:8" x14ac:dyDescent="0.25">
      <c r="A90">
        <v>2283</v>
      </c>
      <c r="B90">
        <v>12</v>
      </c>
      <c r="C90">
        <v>0</v>
      </c>
      <c r="D90">
        <v>5836</v>
      </c>
      <c r="E90">
        <v>1</v>
      </c>
      <c r="F90">
        <v>135</v>
      </c>
      <c r="G90">
        <v>149</v>
      </c>
      <c r="H90">
        <f>+B90+1988</f>
        <v>2000</v>
      </c>
    </row>
    <row r="91" spans="1:8" x14ac:dyDescent="0.25">
      <c r="A91">
        <v>2284</v>
      </c>
      <c r="B91">
        <v>12</v>
      </c>
      <c r="C91">
        <v>0</v>
      </c>
      <c r="D91">
        <v>88</v>
      </c>
      <c r="E91">
        <v>3</v>
      </c>
      <c r="F91">
        <v>0</v>
      </c>
      <c r="G91">
        <v>150</v>
      </c>
      <c r="H91">
        <f>+B91+1988</f>
        <v>2000</v>
      </c>
    </row>
    <row r="92" spans="1:8" x14ac:dyDescent="0.25">
      <c r="A92">
        <v>2285</v>
      </c>
      <c r="B92">
        <v>12</v>
      </c>
      <c r="C92">
        <v>0</v>
      </c>
      <c r="D92">
        <v>288</v>
      </c>
      <c r="E92">
        <v>3</v>
      </c>
      <c r="F92">
        <v>0</v>
      </c>
      <c r="G92">
        <v>151</v>
      </c>
      <c r="H92">
        <f>+B92+1988</f>
        <v>2000</v>
      </c>
    </row>
    <row r="93" spans="1:8" x14ac:dyDescent="0.25">
      <c r="A93">
        <v>26</v>
      </c>
      <c r="B93">
        <v>13</v>
      </c>
      <c r="C93">
        <v>0</v>
      </c>
      <c r="D93">
        <v>217</v>
      </c>
      <c r="E93">
        <v>2</v>
      </c>
      <c r="F93">
        <v>0</v>
      </c>
      <c r="G93">
        <v>2</v>
      </c>
      <c r="H93">
        <f>+B93+1988</f>
        <v>2001</v>
      </c>
    </row>
    <row r="94" spans="1:8" x14ac:dyDescent="0.25">
      <c r="A94">
        <v>52</v>
      </c>
      <c r="B94">
        <v>13</v>
      </c>
      <c r="C94">
        <v>0</v>
      </c>
      <c r="D94">
        <v>115</v>
      </c>
      <c r="E94">
        <v>3</v>
      </c>
      <c r="F94">
        <v>0</v>
      </c>
      <c r="G94">
        <v>5</v>
      </c>
      <c r="H94">
        <f>+B94+1988</f>
        <v>2001</v>
      </c>
    </row>
    <row r="95" spans="1:8" x14ac:dyDescent="0.25">
      <c r="A95">
        <v>689</v>
      </c>
      <c r="B95">
        <v>13</v>
      </c>
      <c r="C95">
        <v>0</v>
      </c>
      <c r="D95">
        <v>341</v>
      </c>
      <c r="E95">
        <v>2</v>
      </c>
      <c r="F95">
        <v>0</v>
      </c>
      <c r="G95">
        <v>79</v>
      </c>
      <c r="H95">
        <f>+B95+1988</f>
        <v>2001</v>
      </c>
    </row>
    <row r="96" spans="1:8" x14ac:dyDescent="0.25">
      <c r="A96">
        <v>2118</v>
      </c>
      <c r="B96">
        <v>13</v>
      </c>
      <c r="C96">
        <v>0</v>
      </c>
      <c r="D96">
        <v>1693</v>
      </c>
      <c r="E96">
        <v>1</v>
      </c>
      <c r="F96">
        <v>180</v>
      </c>
      <c r="G96">
        <v>97</v>
      </c>
      <c r="H96">
        <f>+B96+1988</f>
        <v>2001</v>
      </c>
    </row>
    <row r="97" spans="1:8" x14ac:dyDescent="0.25">
      <c r="A97">
        <v>4</v>
      </c>
      <c r="B97">
        <v>14</v>
      </c>
      <c r="C97">
        <v>0</v>
      </c>
      <c r="D97">
        <v>132</v>
      </c>
      <c r="E97">
        <v>2</v>
      </c>
      <c r="F97">
        <v>0</v>
      </c>
      <c r="G97">
        <v>1</v>
      </c>
      <c r="H97">
        <f>+B97+1988</f>
        <v>2002</v>
      </c>
    </row>
    <row r="98" spans="1:8" x14ac:dyDescent="0.25">
      <c r="A98">
        <v>2128</v>
      </c>
      <c r="B98">
        <v>14</v>
      </c>
      <c r="C98">
        <v>0</v>
      </c>
      <c r="D98">
        <v>297</v>
      </c>
      <c r="E98">
        <v>2</v>
      </c>
      <c r="F98">
        <v>0</v>
      </c>
      <c r="G98">
        <v>98</v>
      </c>
      <c r="H98">
        <f>+B98+1988</f>
        <v>2002</v>
      </c>
    </row>
    <row r="99" spans="1:8" x14ac:dyDescent="0.25">
      <c r="A99">
        <v>2134</v>
      </c>
      <c r="B99">
        <v>14</v>
      </c>
      <c r="C99">
        <v>0</v>
      </c>
      <c r="D99">
        <v>476</v>
      </c>
      <c r="E99">
        <v>2</v>
      </c>
      <c r="F99">
        <v>0</v>
      </c>
      <c r="G99">
        <v>99</v>
      </c>
      <c r="H99">
        <f>+B99+1988</f>
        <v>2002</v>
      </c>
    </row>
    <row r="100" spans="1:8" x14ac:dyDescent="0.25">
      <c r="A100">
        <v>2135</v>
      </c>
      <c r="B100">
        <v>14</v>
      </c>
      <c r="C100">
        <v>0</v>
      </c>
      <c r="D100">
        <v>59</v>
      </c>
      <c r="E100">
        <v>2</v>
      </c>
      <c r="F100">
        <v>0</v>
      </c>
      <c r="G100">
        <v>100</v>
      </c>
      <c r="H100">
        <f>+B100+1988</f>
        <v>2002</v>
      </c>
    </row>
    <row r="101" spans="1:8" x14ac:dyDescent="0.25">
      <c r="A101">
        <v>2139</v>
      </c>
      <c r="B101">
        <v>15</v>
      </c>
      <c r="C101">
        <v>1</v>
      </c>
      <c r="D101">
        <v>86</v>
      </c>
      <c r="E101">
        <v>1</v>
      </c>
      <c r="F101">
        <v>135</v>
      </c>
      <c r="G101">
        <v>101</v>
      </c>
      <c r="H101">
        <f>+B101+1988</f>
        <v>2003</v>
      </c>
    </row>
    <row r="102" spans="1:8" x14ac:dyDescent="0.25">
      <c r="A102">
        <v>2144</v>
      </c>
      <c r="B102">
        <v>15</v>
      </c>
      <c r="C102">
        <v>1</v>
      </c>
      <c r="D102">
        <v>58</v>
      </c>
      <c r="E102">
        <v>3</v>
      </c>
      <c r="F102">
        <v>0</v>
      </c>
      <c r="G102">
        <v>102</v>
      </c>
      <c r="H102">
        <f>+B102+1988</f>
        <v>2003</v>
      </c>
    </row>
    <row r="103" spans="1:8" x14ac:dyDescent="0.25">
      <c r="A103">
        <v>2145</v>
      </c>
      <c r="B103">
        <v>15</v>
      </c>
      <c r="C103">
        <v>1</v>
      </c>
      <c r="D103">
        <v>407</v>
      </c>
      <c r="E103">
        <v>1</v>
      </c>
      <c r="F103">
        <v>180</v>
      </c>
      <c r="G103">
        <v>103</v>
      </c>
      <c r="H103">
        <f>+B103+1988</f>
        <v>2003</v>
      </c>
    </row>
    <row r="104" spans="1:8" x14ac:dyDescent="0.25">
      <c r="A104">
        <v>2146</v>
      </c>
      <c r="B104">
        <v>15</v>
      </c>
      <c r="C104">
        <v>1</v>
      </c>
      <c r="D104">
        <v>350</v>
      </c>
      <c r="E104">
        <v>3</v>
      </c>
      <c r="F104">
        <v>0</v>
      </c>
      <c r="G104">
        <v>104</v>
      </c>
      <c r="H104">
        <f>+B104+1988</f>
        <v>2003</v>
      </c>
    </row>
    <row r="105" spans="1:8" x14ac:dyDescent="0.25">
      <c r="A105">
        <v>2147</v>
      </c>
      <c r="B105">
        <v>15</v>
      </c>
      <c r="C105">
        <v>1</v>
      </c>
      <c r="D105">
        <v>72</v>
      </c>
      <c r="E105">
        <v>3</v>
      </c>
      <c r="F105">
        <v>0</v>
      </c>
      <c r="G105">
        <v>105</v>
      </c>
      <c r="H105">
        <f>+B105+1988</f>
        <v>2003</v>
      </c>
    </row>
    <row r="106" spans="1:8" x14ac:dyDescent="0.25">
      <c r="A106">
        <v>2149</v>
      </c>
      <c r="B106">
        <v>15</v>
      </c>
      <c r="C106">
        <v>1</v>
      </c>
      <c r="D106">
        <v>347</v>
      </c>
      <c r="E106">
        <v>3</v>
      </c>
      <c r="F106">
        <v>0</v>
      </c>
      <c r="G106">
        <v>106</v>
      </c>
      <c r="H106">
        <f>+B106+1988</f>
        <v>2003</v>
      </c>
    </row>
    <row r="107" spans="1:8" x14ac:dyDescent="0.25">
      <c r="A107">
        <v>2152</v>
      </c>
      <c r="B107">
        <v>15</v>
      </c>
      <c r="C107">
        <v>1</v>
      </c>
      <c r="D107">
        <v>1005</v>
      </c>
      <c r="E107">
        <v>3</v>
      </c>
      <c r="F107">
        <v>0</v>
      </c>
      <c r="G107">
        <v>107</v>
      </c>
      <c r="H107">
        <f>+B107+1988</f>
        <v>2003</v>
      </c>
    </row>
    <row r="108" spans="1:8" x14ac:dyDescent="0.25">
      <c r="A108">
        <v>2153</v>
      </c>
      <c r="B108">
        <v>15</v>
      </c>
      <c r="C108">
        <v>1</v>
      </c>
      <c r="D108">
        <v>162</v>
      </c>
      <c r="E108">
        <v>3</v>
      </c>
      <c r="F108">
        <v>0</v>
      </c>
      <c r="G108">
        <v>108</v>
      </c>
      <c r="H108">
        <f>+B108+1988</f>
        <v>2003</v>
      </c>
    </row>
    <row r="109" spans="1:8" x14ac:dyDescent="0.25">
      <c r="A109">
        <v>2154</v>
      </c>
      <c r="B109">
        <v>15</v>
      </c>
      <c r="C109">
        <v>1</v>
      </c>
      <c r="D109">
        <v>4289</v>
      </c>
      <c r="E109">
        <v>3</v>
      </c>
      <c r="F109">
        <v>0</v>
      </c>
      <c r="G109">
        <v>109</v>
      </c>
      <c r="H109">
        <f>+B109+1988</f>
        <v>2003</v>
      </c>
    </row>
    <row r="110" spans="1:8" x14ac:dyDescent="0.25">
      <c r="A110">
        <v>2155</v>
      </c>
      <c r="B110">
        <v>15</v>
      </c>
      <c r="C110">
        <v>1</v>
      </c>
      <c r="D110">
        <v>378</v>
      </c>
      <c r="E110">
        <v>2</v>
      </c>
      <c r="F110">
        <v>0</v>
      </c>
      <c r="G110">
        <v>110</v>
      </c>
      <c r="H110">
        <f>+B110+1988</f>
        <v>2003</v>
      </c>
    </row>
    <row r="111" spans="1:8" x14ac:dyDescent="0.25">
      <c r="A111">
        <v>2162</v>
      </c>
      <c r="B111">
        <v>15</v>
      </c>
      <c r="C111">
        <v>1</v>
      </c>
      <c r="D111">
        <v>127</v>
      </c>
      <c r="E111">
        <v>3</v>
      </c>
      <c r="F111">
        <v>0</v>
      </c>
      <c r="G111">
        <v>111</v>
      </c>
      <c r="H111">
        <f>+B111+1988</f>
        <v>2003</v>
      </c>
    </row>
    <row r="112" spans="1:8" x14ac:dyDescent="0.25">
      <c r="A112">
        <v>2163</v>
      </c>
      <c r="B112">
        <v>15</v>
      </c>
      <c r="C112">
        <v>1</v>
      </c>
      <c r="D112">
        <v>237</v>
      </c>
      <c r="E112">
        <v>3</v>
      </c>
      <c r="F112">
        <v>0</v>
      </c>
      <c r="G112">
        <v>112</v>
      </c>
      <c r="H112">
        <f>+B112+1988</f>
        <v>2003</v>
      </c>
    </row>
    <row r="113" spans="1:8" x14ac:dyDescent="0.25">
      <c r="A113">
        <v>2168</v>
      </c>
      <c r="B113">
        <v>15</v>
      </c>
      <c r="C113">
        <v>1</v>
      </c>
      <c r="D113">
        <v>1777</v>
      </c>
      <c r="E113">
        <v>3</v>
      </c>
      <c r="F113">
        <v>0</v>
      </c>
      <c r="G113">
        <v>113</v>
      </c>
      <c r="H113">
        <f>+B113+1988</f>
        <v>2003</v>
      </c>
    </row>
    <row r="114" spans="1:8" x14ac:dyDescent="0.25">
      <c r="A114">
        <v>2175</v>
      </c>
      <c r="B114">
        <v>16</v>
      </c>
      <c r="C114">
        <v>0</v>
      </c>
      <c r="D114">
        <v>607</v>
      </c>
      <c r="E114">
        <v>1</v>
      </c>
      <c r="F114">
        <v>135</v>
      </c>
      <c r="G114">
        <v>114</v>
      </c>
      <c r="H114">
        <f>+B114+1988</f>
        <v>2004</v>
      </c>
    </row>
    <row r="115" spans="1:8" x14ac:dyDescent="0.25">
      <c r="A115">
        <v>2178</v>
      </c>
      <c r="B115">
        <v>16</v>
      </c>
      <c r="C115">
        <v>0</v>
      </c>
      <c r="D115">
        <v>73</v>
      </c>
      <c r="E115">
        <v>1</v>
      </c>
      <c r="F115">
        <v>360</v>
      </c>
      <c r="G115">
        <v>115</v>
      </c>
      <c r="H115">
        <f>+B115+1988</f>
        <v>2004</v>
      </c>
    </row>
    <row r="116" spans="1:8" x14ac:dyDescent="0.25">
      <c r="A116">
        <v>217</v>
      </c>
      <c r="B116">
        <v>17</v>
      </c>
      <c r="C116">
        <v>1</v>
      </c>
      <c r="D116">
        <v>89</v>
      </c>
      <c r="E116">
        <v>1</v>
      </c>
      <c r="F116">
        <v>45</v>
      </c>
      <c r="G116">
        <v>51</v>
      </c>
      <c r="H116">
        <f>+B116+1988</f>
        <v>2005</v>
      </c>
    </row>
    <row r="117" spans="1:8" x14ac:dyDescent="0.25">
      <c r="A117">
        <v>2187</v>
      </c>
      <c r="B117">
        <v>17</v>
      </c>
      <c r="C117">
        <v>1</v>
      </c>
      <c r="D117">
        <v>1135</v>
      </c>
      <c r="E117">
        <v>3</v>
      </c>
      <c r="F117">
        <v>0</v>
      </c>
      <c r="G117">
        <v>116</v>
      </c>
      <c r="H117">
        <f>+B117+1988</f>
        <v>2005</v>
      </c>
    </row>
    <row r="118" spans="1:8" x14ac:dyDescent="0.25">
      <c r="A118">
        <v>2188</v>
      </c>
      <c r="B118">
        <v>17</v>
      </c>
      <c r="C118">
        <v>1</v>
      </c>
      <c r="D118">
        <v>826</v>
      </c>
      <c r="E118">
        <v>3</v>
      </c>
      <c r="F118">
        <v>0</v>
      </c>
      <c r="G118">
        <v>117</v>
      </c>
      <c r="H118">
        <f>+B118+1988</f>
        <v>2005</v>
      </c>
    </row>
    <row r="119" spans="1:8" x14ac:dyDescent="0.25">
      <c r="A119">
        <v>2189</v>
      </c>
      <c r="B119">
        <v>17</v>
      </c>
      <c r="C119">
        <v>1</v>
      </c>
      <c r="D119">
        <v>69</v>
      </c>
      <c r="E119">
        <v>3</v>
      </c>
      <c r="F119">
        <v>0</v>
      </c>
      <c r="G119">
        <v>118</v>
      </c>
      <c r="H119">
        <f>+B119+1988</f>
        <v>2005</v>
      </c>
    </row>
    <row r="120" spans="1:8" x14ac:dyDescent="0.25">
      <c r="A120">
        <v>2191</v>
      </c>
      <c r="B120">
        <v>17</v>
      </c>
      <c r="C120">
        <v>1</v>
      </c>
      <c r="D120">
        <v>734</v>
      </c>
      <c r="E120">
        <v>3</v>
      </c>
      <c r="F120">
        <v>0</v>
      </c>
      <c r="G120">
        <v>119</v>
      </c>
      <c r="H120">
        <f>+B120+1988</f>
        <v>2005</v>
      </c>
    </row>
    <row r="121" spans="1:8" x14ac:dyDescent="0.25">
      <c r="A121">
        <v>2196</v>
      </c>
      <c r="B121">
        <v>17</v>
      </c>
      <c r="C121">
        <v>1</v>
      </c>
      <c r="D121">
        <v>206</v>
      </c>
      <c r="E121">
        <v>2</v>
      </c>
      <c r="F121">
        <v>0</v>
      </c>
      <c r="G121">
        <v>120</v>
      </c>
      <c r="H121">
        <f>+B121+1988</f>
        <v>2005</v>
      </c>
    </row>
    <row r="122" spans="1:8" x14ac:dyDescent="0.25">
      <c r="A122">
        <v>2201</v>
      </c>
      <c r="B122">
        <v>17</v>
      </c>
      <c r="C122">
        <v>1</v>
      </c>
      <c r="D122">
        <v>434</v>
      </c>
      <c r="E122">
        <v>3</v>
      </c>
      <c r="F122">
        <v>0</v>
      </c>
      <c r="G122">
        <v>121</v>
      </c>
      <c r="H122">
        <f>+B122+1988</f>
        <v>2005</v>
      </c>
    </row>
    <row r="123" spans="1:8" x14ac:dyDescent="0.25">
      <c r="A123">
        <v>2202</v>
      </c>
      <c r="B123">
        <v>17</v>
      </c>
      <c r="C123">
        <v>1</v>
      </c>
      <c r="D123">
        <v>153</v>
      </c>
      <c r="E123">
        <v>3</v>
      </c>
      <c r="F123">
        <v>0</v>
      </c>
      <c r="G123">
        <v>122</v>
      </c>
      <c r="H123">
        <f>+B123+1988</f>
        <v>2005</v>
      </c>
    </row>
    <row r="124" spans="1:8" x14ac:dyDescent="0.25">
      <c r="A124">
        <v>2205</v>
      </c>
      <c r="B124">
        <v>17</v>
      </c>
      <c r="C124">
        <v>1</v>
      </c>
      <c r="D124">
        <v>584</v>
      </c>
      <c r="E124">
        <v>1</v>
      </c>
      <c r="F124">
        <v>90</v>
      </c>
      <c r="G124">
        <v>123</v>
      </c>
      <c r="H124">
        <f>+B124+1988</f>
        <v>2005</v>
      </c>
    </row>
    <row r="125" spans="1:8" x14ac:dyDescent="0.25">
      <c r="A125">
        <v>2208</v>
      </c>
      <c r="B125">
        <v>17</v>
      </c>
      <c r="C125">
        <v>1</v>
      </c>
      <c r="D125">
        <v>118</v>
      </c>
      <c r="E125">
        <v>1</v>
      </c>
      <c r="F125">
        <v>360</v>
      </c>
      <c r="G125">
        <v>124</v>
      </c>
      <c r="H125">
        <f>+B125+1988</f>
        <v>2005</v>
      </c>
    </row>
    <row r="126" spans="1:8" x14ac:dyDescent="0.25">
      <c r="A126">
        <v>2212</v>
      </c>
      <c r="B126">
        <v>17</v>
      </c>
      <c r="C126">
        <v>1</v>
      </c>
      <c r="D126">
        <v>104</v>
      </c>
      <c r="E126">
        <v>1</v>
      </c>
      <c r="F126">
        <v>135</v>
      </c>
      <c r="G126">
        <v>125</v>
      </c>
      <c r="H126">
        <f>+B126+1988</f>
        <v>2005</v>
      </c>
    </row>
    <row r="127" spans="1:8" x14ac:dyDescent="0.25">
      <c r="A127">
        <v>2214</v>
      </c>
      <c r="B127">
        <v>18</v>
      </c>
      <c r="C127">
        <v>1</v>
      </c>
      <c r="D127">
        <v>291</v>
      </c>
      <c r="E127">
        <v>1</v>
      </c>
      <c r="F127">
        <v>135</v>
      </c>
      <c r="G127">
        <v>126</v>
      </c>
      <c r="H127">
        <f>+B127+1988</f>
        <v>2006</v>
      </c>
    </row>
    <row r="128" spans="1:8" x14ac:dyDescent="0.25">
      <c r="A128">
        <v>2215</v>
      </c>
      <c r="B128">
        <v>18</v>
      </c>
      <c r="C128">
        <v>1</v>
      </c>
      <c r="D128">
        <v>425</v>
      </c>
      <c r="E128">
        <v>1</v>
      </c>
      <c r="F128">
        <v>135</v>
      </c>
      <c r="G128">
        <v>127</v>
      </c>
      <c r="H128">
        <f>+B128+1988</f>
        <v>2006</v>
      </c>
    </row>
    <row r="129" spans="1:8" x14ac:dyDescent="0.25">
      <c r="A129">
        <v>2217</v>
      </c>
      <c r="B129">
        <v>18</v>
      </c>
      <c r="C129">
        <v>1</v>
      </c>
      <c r="D129">
        <v>203</v>
      </c>
      <c r="E129">
        <v>1</v>
      </c>
      <c r="F129">
        <v>135</v>
      </c>
      <c r="G129">
        <v>128</v>
      </c>
      <c r="H129">
        <f>+B129+1988</f>
        <v>2006</v>
      </c>
    </row>
    <row r="130" spans="1:8" x14ac:dyDescent="0.25">
      <c r="A130">
        <v>2220</v>
      </c>
      <c r="B130">
        <v>18</v>
      </c>
      <c r="C130">
        <v>1</v>
      </c>
      <c r="D130">
        <v>960</v>
      </c>
      <c r="E130">
        <v>1</v>
      </c>
      <c r="F130">
        <v>180</v>
      </c>
      <c r="G130">
        <v>129</v>
      </c>
      <c r="H130">
        <f>+B130+1988</f>
        <v>2006</v>
      </c>
    </row>
    <row r="131" spans="1:8" x14ac:dyDescent="0.25">
      <c r="A131">
        <v>2226</v>
      </c>
      <c r="B131">
        <v>18</v>
      </c>
      <c r="C131">
        <v>1</v>
      </c>
      <c r="D131">
        <v>64</v>
      </c>
      <c r="E131">
        <v>3</v>
      </c>
      <c r="F131">
        <v>0</v>
      </c>
      <c r="G131">
        <v>130</v>
      </c>
      <c r="H131">
        <f>+B131+1988</f>
        <v>2006</v>
      </c>
    </row>
    <row r="132" spans="1:8" x14ac:dyDescent="0.25">
      <c r="A132">
        <v>2229</v>
      </c>
      <c r="B132">
        <v>18</v>
      </c>
      <c r="C132">
        <v>1</v>
      </c>
      <c r="D132">
        <v>121</v>
      </c>
      <c r="E132">
        <v>2</v>
      </c>
      <c r="F132">
        <v>0</v>
      </c>
      <c r="G132">
        <v>131</v>
      </c>
      <c r="H132">
        <f>+B132+1988</f>
        <v>2006</v>
      </c>
    </row>
    <row r="133" spans="1:8" x14ac:dyDescent="0.25">
      <c r="A133">
        <v>2232</v>
      </c>
      <c r="B133">
        <v>18</v>
      </c>
      <c r="C133">
        <v>1</v>
      </c>
      <c r="D133">
        <v>53</v>
      </c>
      <c r="E133">
        <v>1</v>
      </c>
      <c r="F133">
        <v>90</v>
      </c>
      <c r="G133">
        <v>132</v>
      </c>
      <c r="H133">
        <f>+B133+1988</f>
        <v>2006</v>
      </c>
    </row>
    <row r="134" spans="1:8" x14ac:dyDescent="0.25">
      <c r="A134">
        <v>2235</v>
      </c>
      <c r="B134">
        <v>18</v>
      </c>
      <c r="C134">
        <v>1</v>
      </c>
      <c r="D134">
        <v>1175</v>
      </c>
      <c r="E134">
        <v>1</v>
      </c>
      <c r="F134">
        <v>135</v>
      </c>
      <c r="G134">
        <v>133</v>
      </c>
      <c r="H134">
        <f>+B134+1988</f>
        <v>2006</v>
      </c>
    </row>
    <row r="135" spans="1:8" x14ac:dyDescent="0.25">
      <c r="A135">
        <v>2236</v>
      </c>
      <c r="B135">
        <v>19</v>
      </c>
      <c r="C135">
        <v>1</v>
      </c>
      <c r="D135">
        <v>83</v>
      </c>
      <c r="E135">
        <v>1</v>
      </c>
      <c r="F135">
        <v>315</v>
      </c>
      <c r="G135">
        <v>134</v>
      </c>
      <c r="H135">
        <f>+B135+1988</f>
        <v>2007</v>
      </c>
    </row>
    <row r="136" spans="1:8" x14ac:dyDescent="0.25">
      <c r="A136">
        <v>2240</v>
      </c>
      <c r="B136">
        <v>19</v>
      </c>
      <c r="C136">
        <v>1</v>
      </c>
      <c r="D136">
        <v>228</v>
      </c>
      <c r="E136">
        <v>3</v>
      </c>
      <c r="F136">
        <v>0</v>
      </c>
      <c r="G136">
        <v>135</v>
      </c>
      <c r="H136">
        <f>+B136+1988</f>
        <v>2007</v>
      </c>
    </row>
    <row r="137" spans="1:8" x14ac:dyDescent="0.25">
      <c r="A137">
        <v>2241</v>
      </c>
      <c r="B137">
        <v>19</v>
      </c>
      <c r="C137">
        <v>1</v>
      </c>
      <c r="D137">
        <v>134</v>
      </c>
      <c r="E137">
        <v>3</v>
      </c>
      <c r="F137">
        <v>0</v>
      </c>
      <c r="G137">
        <v>136</v>
      </c>
      <c r="H137">
        <f>+B137+1988</f>
        <v>2007</v>
      </c>
    </row>
    <row r="138" spans="1:8" x14ac:dyDescent="0.25">
      <c r="A138">
        <v>2246</v>
      </c>
      <c r="B138">
        <v>19</v>
      </c>
      <c r="C138">
        <v>1</v>
      </c>
      <c r="D138">
        <v>105</v>
      </c>
      <c r="E138">
        <v>1</v>
      </c>
      <c r="F138">
        <v>90</v>
      </c>
      <c r="G138">
        <v>137</v>
      </c>
      <c r="H138">
        <f>+B138+1988</f>
        <v>2007</v>
      </c>
    </row>
    <row r="139" spans="1:8" x14ac:dyDescent="0.25">
      <c r="A139">
        <v>2247</v>
      </c>
      <c r="B139">
        <v>19</v>
      </c>
      <c r="C139">
        <v>1</v>
      </c>
      <c r="D139">
        <v>437</v>
      </c>
      <c r="E139">
        <v>2</v>
      </c>
      <c r="F139">
        <v>0</v>
      </c>
      <c r="G139">
        <v>138</v>
      </c>
      <c r="H139">
        <f>+B139+1988</f>
        <v>2007</v>
      </c>
    </row>
    <row r="140" spans="1:8" x14ac:dyDescent="0.25">
      <c r="A140">
        <v>2248</v>
      </c>
      <c r="B140">
        <v>19</v>
      </c>
      <c r="C140">
        <v>1</v>
      </c>
      <c r="D140">
        <v>377</v>
      </c>
      <c r="E140">
        <v>1</v>
      </c>
      <c r="F140">
        <v>135</v>
      </c>
      <c r="G140">
        <v>139</v>
      </c>
      <c r="H140">
        <f>+B140+1988</f>
        <v>2007</v>
      </c>
    </row>
    <row r="141" spans="1:8" x14ac:dyDescent="0.25">
      <c r="A141">
        <v>690</v>
      </c>
      <c r="B141">
        <v>21</v>
      </c>
      <c r="C141">
        <v>1</v>
      </c>
      <c r="D141">
        <v>107</v>
      </c>
      <c r="E141">
        <v>2</v>
      </c>
      <c r="F141">
        <v>0</v>
      </c>
      <c r="G141">
        <v>80</v>
      </c>
      <c r="H141">
        <f>+B141+1988</f>
        <v>2009</v>
      </c>
    </row>
    <row r="142" spans="1:8" x14ac:dyDescent="0.25">
      <c r="A142">
        <v>691</v>
      </c>
      <c r="B142">
        <v>21</v>
      </c>
      <c r="C142">
        <v>1</v>
      </c>
      <c r="D142">
        <v>166</v>
      </c>
      <c r="E142">
        <v>2</v>
      </c>
      <c r="F142">
        <v>0</v>
      </c>
      <c r="G142">
        <v>81</v>
      </c>
      <c r="H142">
        <f>+B142+1988</f>
        <v>2009</v>
      </c>
    </row>
    <row r="143" spans="1:8" x14ac:dyDescent="0.25">
      <c r="A143">
        <v>2259</v>
      </c>
      <c r="B143">
        <v>21</v>
      </c>
      <c r="C143">
        <v>1</v>
      </c>
      <c r="D143">
        <v>82</v>
      </c>
      <c r="E143">
        <v>1</v>
      </c>
      <c r="F143">
        <v>360</v>
      </c>
      <c r="G143">
        <v>140</v>
      </c>
      <c r="H143">
        <f>+B143+1988</f>
        <v>2009</v>
      </c>
    </row>
    <row r="144" spans="1:8" x14ac:dyDescent="0.25">
      <c r="A144">
        <v>2263</v>
      </c>
      <c r="B144">
        <v>21</v>
      </c>
      <c r="C144">
        <v>1</v>
      </c>
      <c r="D144">
        <v>5005</v>
      </c>
      <c r="E144">
        <v>1</v>
      </c>
      <c r="F144">
        <v>90</v>
      </c>
      <c r="G144">
        <v>141</v>
      </c>
      <c r="H144">
        <f>+B144+1988</f>
        <v>2009</v>
      </c>
    </row>
    <row r="145" spans="1:8" x14ac:dyDescent="0.25">
      <c r="A145">
        <v>2267</v>
      </c>
      <c r="B145">
        <v>21</v>
      </c>
      <c r="C145">
        <v>1</v>
      </c>
      <c r="D145">
        <v>230</v>
      </c>
      <c r="E145">
        <v>1</v>
      </c>
      <c r="F145">
        <v>315</v>
      </c>
      <c r="G145">
        <v>142</v>
      </c>
      <c r="H145">
        <f>+B145+1988</f>
        <v>2009</v>
      </c>
    </row>
    <row r="146" spans="1:8" x14ac:dyDescent="0.25">
      <c r="A146">
        <v>2269</v>
      </c>
      <c r="B146">
        <v>21</v>
      </c>
      <c r="C146">
        <v>1</v>
      </c>
      <c r="D146">
        <v>91</v>
      </c>
      <c r="E146">
        <v>1</v>
      </c>
      <c r="F146">
        <v>90</v>
      </c>
      <c r="G146">
        <v>143</v>
      </c>
      <c r="H146">
        <f>+B146+1988</f>
        <v>2009</v>
      </c>
    </row>
    <row r="147" spans="1:8" x14ac:dyDescent="0.25">
      <c r="A147">
        <v>2272</v>
      </c>
      <c r="B147">
        <v>21</v>
      </c>
      <c r="C147">
        <v>1</v>
      </c>
      <c r="D147">
        <v>104</v>
      </c>
      <c r="E147">
        <v>1</v>
      </c>
      <c r="F147">
        <v>135</v>
      </c>
      <c r="G147">
        <v>144</v>
      </c>
      <c r="H147">
        <f>+B147+1988</f>
        <v>2009</v>
      </c>
    </row>
    <row r="148" spans="1:8" x14ac:dyDescent="0.25">
      <c r="A148">
        <v>2273</v>
      </c>
      <c r="B148">
        <v>21</v>
      </c>
      <c r="C148">
        <v>1</v>
      </c>
      <c r="D148">
        <v>94</v>
      </c>
      <c r="E148">
        <v>2</v>
      </c>
      <c r="F148">
        <v>0</v>
      </c>
      <c r="G148">
        <v>145</v>
      </c>
      <c r="H148">
        <f>+B148+1988</f>
        <v>2009</v>
      </c>
    </row>
    <row r="149" spans="1:8" x14ac:dyDescent="0.25">
      <c r="A149">
        <v>2275</v>
      </c>
      <c r="B149">
        <v>21</v>
      </c>
      <c r="C149">
        <v>1</v>
      </c>
      <c r="D149">
        <v>934</v>
      </c>
      <c r="E149">
        <v>1</v>
      </c>
      <c r="F149">
        <v>360</v>
      </c>
      <c r="G149">
        <v>146</v>
      </c>
      <c r="H149">
        <f>+B149+1988</f>
        <v>2009</v>
      </c>
    </row>
    <row r="150" spans="1:8" x14ac:dyDescent="0.25">
      <c r="A150">
        <v>2277</v>
      </c>
      <c r="B150">
        <v>22</v>
      </c>
      <c r="C150">
        <v>0</v>
      </c>
      <c r="D150">
        <v>126</v>
      </c>
      <c r="E150">
        <v>2</v>
      </c>
      <c r="F150">
        <v>0</v>
      </c>
      <c r="G150">
        <v>147</v>
      </c>
      <c r="H150">
        <f>+B150+1988</f>
        <v>2010</v>
      </c>
    </row>
    <row r="151" spans="1:8" x14ac:dyDescent="0.25">
      <c r="A151">
        <v>2281</v>
      </c>
      <c r="B151">
        <v>22</v>
      </c>
      <c r="C151">
        <v>0</v>
      </c>
      <c r="D151">
        <v>111</v>
      </c>
      <c r="E151">
        <v>2</v>
      </c>
      <c r="F151">
        <v>0</v>
      </c>
      <c r="G151">
        <v>148</v>
      </c>
      <c r="H151">
        <f>+B151+1988</f>
        <v>2010</v>
      </c>
    </row>
    <row r="152" spans="1:8" x14ac:dyDescent="0.25">
      <c r="A152">
        <v>2286</v>
      </c>
      <c r="B152">
        <v>22</v>
      </c>
      <c r="C152">
        <v>0</v>
      </c>
      <c r="D152">
        <v>66</v>
      </c>
      <c r="E152">
        <v>2</v>
      </c>
      <c r="F152">
        <v>0</v>
      </c>
      <c r="G152">
        <v>152</v>
      </c>
      <c r="H152">
        <f>+B152+1988</f>
        <v>2010</v>
      </c>
    </row>
    <row r="153" spans="1:8" x14ac:dyDescent="0.25">
      <c r="A153">
        <v>2060</v>
      </c>
      <c r="B153">
        <v>23</v>
      </c>
      <c r="C153">
        <v>0</v>
      </c>
      <c r="D153">
        <v>92</v>
      </c>
      <c r="E153">
        <v>1</v>
      </c>
      <c r="F153">
        <v>90</v>
      </c>
      <c r="G153">
        <v>94</v>
      </c>
      <c r="H153">
        <f>+B153+1988</f>
        <v>2011</v>
      </c>
    </row>
    <row r="154" spans="1:8" x14ac:dyDescent="0.25">
      <c r="A154">
        <v>2287</v>
      </c>
      <c r="B154">
        <v>23</v>
      </c>
      <c r="C154">
        <v>0</v>
      </c>
      <c r="D154">
        <v>90</v>
      </c>
      <c r="E154">
        <v>2</v>
      </c>
      <c r="F154">
        <v>0</v>
      </c>
      <c r="G154">
        <v>153</v>
      </c>
      <c r="H154">
        <f>+B154+1988</f>
        <v>2011</v>
      </c>
    </row>
    <row r="155" spans="1:8" x14ac:dyDescent="0.25">
      <c r="A155">
        <v>2291</v>
      </c>
      <c r="B155">
        <v>23</v>
      </c>
      <c r="C155">
        <v>0</v>
      </c>
      <c r="D155">
        <v>357</v>
      </c>
      <c r="E155">
        <v>1</v>
      </c>
      <c r="F155">
        <v>135</v>
      </c>
      <c r="G155">
        <v>154</v>
      </c>
      <c r="H155">
        <f>+B155+1988</f>
        <v>2011</v>
      </c>
    </row>
    <row r="156" spans="1:8" x14ac:dyDescent="0.25">
      <c r="A156">
        <v>2296</v>
      </c>
      <c r="B156">
        <v>24</v>
      </c>
      <c r="C156">
        <v>1</v>
      </c>
      <c r="D156">
        <v>99</v>
      </c>
      <c r="E156">
        <v>1</v>
      </c>
      <c r="F156">
        <v>225</v>
      </c>
      <c r="G156">
        <v>155</v>
      </c>
      <c r="H156">
        <f>+B156+1988</f>
        <v>2012</v>
      </c>
    </row>
    <row r="157" spans="1:8" x14ac:dyDescent="0.25">
      <c r="A157">
        <v>2300</v>
      </c>
      <c r="B157">
        <v>24</v>
      </c>
      <c r="C157">
        <v>1</v>
      </c>
      <c r="D157">
        <v>191</v>
      </c>
      <c r="E157">
        <v>1</v>
      </c>
      <c r="F157">
        <v>135</v>
      </c>
      <c r="G157">
        <v>156</v>
      </c>
      <c r="H157">
        <f>+B157+1988</f>
        <v>2012</v>
      </c>
    </row>
    <row r="158" spans="1:8" x14ac:dyDescent="0.25">
      <c r="A158">
        <v>2301</v>
      </c>
      <c r="B158">
        <v>24</v>
      </c>
      <c r="C158">
        <v>1</v>
      </c>
      <c r="D158">
        <v>179</v>
      </c>
      <c r="E158">
        <v>1</v>
      </c>
      <c r="F158">
        <v>180</v>
      </c>
      <c r="G158">
        <v>157</v>
      </c>
      <c r="H158">
        <f>+B158+1988</f>
        <v>2012</v>
      </c>
    </row>
    <row r="159" spans="1:8" x14ac:dyDescent="0.25">
      <c r="A159">
        <v>2302</v>
      </c>
      <c r="B159">
        <v>24</v>
      </c>
      <c r="C159">
        <v>1</v>
      </c>
      <c r="D159">
        <v>10629</v>
      </c>
      <c r="E159">
        <v>1</v>
      </c>
      <c r="F159">
        <v>180</v>
      </c>
      <c r="G159">
        <v>158</v>
      </c>
      <c r="H159">
        <f>+B159+1988</f>
        <v>2012</v>
      </c>
    </row>
    <row r="160" spans="1:8" x14ac:dyDescent="0.25">
      <c r="A160">
        <v>2303</v>
      </c>
      <c r="B160">
        <v>24</v>
      </c>
      <c r="C160">
        <v>1</v>
      </c>
      <c r="D160">
        <v>375</v>
      </c>
      <c r="E160">
        <v>1</v>
      </c>
      <c r="F160">
        <v>180</v>
      </c>
      <c r="G160">
        <v>159</v>
      </c>
      <c r="H160">
        <f>+B160+1988</f>
        <v>2012</v>
      </c>
    </row>
    <row r="161" spans="1:8" x14ac:dyDescent="0.25">
      <c r="A161">
        <v>2310</v>
      </c>
      <c r="B161">
        <v>24</v>
      </c>
      <c r="C161">
        <v>1</v>
      </c>
      <c r="D161">
        <v>334</v>
      </c>
      <c r="E161">
        <v>1</v>
      </c>
      <c r="F161">
        <v>225</v>
      </c>
      <c r="G161">
        <v>160</v>
      </c>
      <c r="H161">
        <f>+B161+1988</f>
        <v>2012</v>
      </c>
    </row>
    <row r="162" spans="1:8" x14ac:dyDescent="0.25">
      <c r="A162">
        <v>2319</v>
      </c>
      <c r="B162">
        <v>24</v>
      </c>
      <c r="C162">
        <v>1</v>
      </c>
      <c r="D162">
        <v>596</v>
      </c>
      <c r="E162">
        <v>3</v>
      </c>
      <c r="F162">
        <v>0</v>
      </c>
      <c r="G162">
        <v>161</v>
      </c>
      <c r="H162">
        <f>+B162+1988</f>
        <v>2012</v>
      </c>
    </row>
    <row r="163" spans="1:8" x14ac:dyDescent="0.25">
      <c r="A163">
        <v>2320</v>
      </c>
      <c r="B163">
        <v>24</v>
      </c>
      <c r="C163">
        <v>1</v>
      </c>
      <c r="D163">
        <v>68</v>
      </c>
      <c r="E163">
        <v>1</v>
      </c>
      <c r="F163">
        <v>45</v>
      </c>
      <c r="G163">
        <v>162</v>
      </c>
      <c r="H163">
        <f>+B163+1988</f>
        <v>2012</v>
      </c>
    </row>
    <row r="164" spans="1:8" x14ac:dyDescent="0.25">
      <c r="A164">
        <v>2323</v>
      </c>
      <c r="B164">
        <v>24</v>
      </c>
      <c r="C164">
        <v>1</v>
      </c>
      <c r="D164">
        <v>2803</v>
      </c>
      <c r="E164">
        <v>1</v>
      </c>
      <c r="F164">
        <v>180</v>
      </c>
      <c r="G164">
        <v>163</v>
      </c>
      <c r="H164">
        <f>+B164+1988</f>
        <v>2012</v>
      </c>
    </row>
  </sheetData>
  <autoFilter ref="A1:H164" xr:uid="{00000000-0009-0000-0000-000001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9859F-333D-4C16-89F4-8572D04BF0E4}">
  <dimension ref="A1:L34"/>
  <sheetViews>
    <sheetView workbookViewId="0">
      <selection sqref="A1:XFD1048576"/>
    </sheetView>
  </sheetViews>
  <sheetFormatPr baseColWidth="10" defaultColWidth="11.5703125" defaultRowHeight="15" x14ac:dyDescent="0.25"/>
  <cols>
    <col min="1" max="1" width="5.85546875" bestFit="1" customWidth="1"/>
    <col min="2" max="2" width="55" bestFit="1" customWidth="1"/>
    <col min="3" max="3" width="8.5703125" bestFit="1" customWidth="1"/>
    <col min="4" max="4" width="5.85546875" bestFit="1" customWidth="1"/>
    <col min="5" max="5" width="4.28515625" bestFit="1" customWidth="1"/>
    <col min="6" max="7" width="7.5703125" customWidth="1"/>
    <col min="8" max="8" width="12" customWidth="1"/>
    <col min="9" max="9" width="13.7109375" customWidth="1"/>
    <col min="10" max="10" width="17.85546875" bestFit="1" customWidth="1"/>
    <col min="11" max="11" width="33.28515625" bestFit="1" customWidth="1"/>
    <col min="12" max="12" width="9.85546875" bestFit="1" customWidth="1"/>
    <col min="13" max="16384" width="11.5703125" style="7"/>
  </cols>
  <sheetData>
    <row r="1" spans="1:12" s="6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</row>
    <row r="2" spans="1:12" x14ac:dyDescent="0.25">
      <c r="A2" s="3">
        <v>1</v>
      </c>
      <c r="B2" s="3" t="str">
        <f t="shared" ref="B2:B8" si="0">+_xlfn.CONCAT("Scn_pbEXPFI_wind",C2,"slope",D2,"fuel",E2,"_acc",F2,"_rpb",G2*10,"_up",H2*10,"_wDefault")</f>
        <v>Scn_pbEXPFI_windAslopeAfuelC_acc2_rpb3_up8_wDefault</v>
      </c>
      <c r="C2" s="3" t="s">
        <v>12</v>
      </c>
      <c r="D2" s="3" t="s">
        <v>12</v>
      </c>
      <c r="E2" s="3" t="s">
        <v>18</v>
      </c>
      <c r="F2" s="4">
        <v>2</v>
      </c>
      <c r="G2" s="4">
        <v>0.3</v>
      </c>
      <c r="H2" s="4">
        <v>0.8</v>
      </c>
      <c r="I2" s="4" t="s">
        <v>14</v>
      </c>
      <c r="J2" s="4" t="s">
        <v>15</v>
      </c>
      <c r="K2" s="5" t="s">
        <v>16</v>
      </c>
      <c r="L2" s="3" t="s">
        <v>17</v>
      </c>
    </row>
    <row r="3" spans="1:12" x14ac:dyDescent="0.25">
      <c r="A3" s="3">
        <f>+A2+1</f>
        <v>2</v>
      </c>
      <c r="B3" s="3" t="str">
        <f t="shared" si="0"/>
        <v>Scn_pbEXPFI_windAslopeAfuelD_acc2_rpb3_up8_wDefault</v>
      </c>
      <c r="C3" s="3" t="s">
        <v>12</v>
      </c>
      <c r="D3" s="3" t="s">
        <v>12</v>
      </c>
      <c r="E3" s="3" t="s">
        <v>20</v>
      </c>
      <c r="F3" s="4">
        <v>2</v>
      </c>
      <c r="G3" s="4">
        <v>0.3</v>
      </c>
      <c r="H3" s="4">
        <v>0.8</v>
      </c>
      <c r="I3" s="4" t="s">
        <v>14</v>
      </c>
      <c r="J3" s="4" t="s">
        <v>15</v>
      </c>
      <c r="K3" s="5" t="s">
        <v>16</v>
      </c>
      <c r="L3" s="3" t="s">
        <v>19</v>
      </c>
    </row>
    <row r="4" spans="1:12" x14ac:dyDescent="0.25">
      <c r="A4" s="3">
        <f>+A3+1</f>
        <v>3</v>
      </c>
      <c r="B4" s="3" t="str">
        <f t="shared" si="0"/>
        <v>Scn_pbEXPFI_windAslopeAfuelE_acc2_rpb3_up8_wDefault</v>
      </c>
      <c r="C4" s="3" t="s">
        <v>12</v>
      </c>
      <c r="D4" s="3" t="s">
        <v>12</v>
      </c>
      <c r="E4" s="3" t="s">
        <v>21</v>
      </c>
      <c r="F4" s="4">
        <v>2</v>
      </c>
      <c r="G4" s="4">
        <v>0.3</v>
      </c>
      <c r="H4" s="4">
        <v>0.8</v>
      </c>
      <c r="I4" s="4" t="s">
        <v>14</v>
      </c>
      <c r="J4" s="4" t="s">
        <v>15</v>
      </c>
      <c r="K4" s="5" t="s">
        <v>16</v>
      </c>
      <c r="L4" s="3" t="s">
        <v>19</v>
      </c>
    </row>
    <row r="5" spans="1:12" x14ac:dyDescent="0.25">
      <c r="A5" s="3">
        <f>+A4+1</f>
        <v>4</v>
      </c>
      <c r="B5" s="3" t="str">
        <f t="shared" si="0"/>
        <v>Scn_pbEXPFI_windAslopeAfuelF_acc2_rpb3_up8_wDefault</v>
      </c>
      <c r="C5" s="3" t="s">
        <v>12</v>
      </c>
      <c r="D5" s="3" t="s">
        <v>12</v>
      </c>
      <c r="E5" s="3" t="s">
        <v>22</v>
      </c>
      <c r="F5" s="4">
        <v>2</v>
      </c>
      <c r="G5" s="4">
        <v>0.3</v>
      </c>
      <c r="H5" s="4">
        <v>0.8</v>
      </c>
      <c r="I5" s="4" t="s">
        <v>14</v>
      </c>
      <c r="J5" s="4" t="s">
        <v>15</v>
      </c>
      <c r="K5" s="5" t="s">
        <v>16</v>
      </c>
      <c r="L5" s="3" t="s">
        <v>19</v>
      </c>
    </row>
    <row r="6" spans="1:12" x14ac:dyDescent="0.25">
      <c r="A6" s="3">
        <f>+A5+1</f>
        <v>5</v>
      </c>
      <c r="B6" s="3" t="str">
        <f t="shared" si="0"/>
        <v>Scn_pbEXPFI_windAslopeAfuelG_acc2_rpb3_up8_wDefault</v>
      </c>
      <c r="C6" s="3" t="s">
        <v>12</v>
      </c>
      <c r="D6" s="3" t="s">
        <v>12</v>
      </c>
      <c r="E6" s="3" t="s">
        <v>23</v>
      </c>
      <c r="F6" s="4">
        <v>2</v>
      </c>
      <c r="G6" s="4">
        <v>0.3</v>
      </c>
      <c r="H6" s="4">
        <v>0.8</v>
      </c>
      <c r="I6" s="4" t="s">
        <v>14</v>
      </c>
      <c r="J6" s="4" t="s">
        <v>15</v>
      </c>
      <c r="K6" s="5" t="s">
        <v>16</v>
      </c>
      <c r="L6" s="3" t="s">
        <v>19</v>
      </c>
    </row>
    <row r="7" spans="1:12" x14ac:dyDescent="0.25">
      <c r="A7" s="3">
        <f>+A6+1</f>
        <v>6</v>
      </c>
      <c r="B7" s="3" t="str">
        <f t="shared" ref="B7" si="1">+_xlfn.CONCAT("Scn_pbEXPFI_wind",C7,"slope",D7,"fuel",E7,"_acc",F7,"_rpb",G7*10,"_up",H7*10,"_wDefault")</f>
        <v>Scn_pbEXPFI_windAslopeAfuelH_acc2_rpb3_up8_wDefault</v>
      </c>
      <c r="C7" s="3" t="s">
        <v>12</v>
      </c>
      <c r="D7" s="3" t="s">
        <v>12</v>
      </c>
      <c r="E7" s="3" t="s">
        <v>24</v>
      </c>
      <c r="F7" s="4">
        <v>2</v>
      </c>
      <c r="G7" s="4">
        <v>0.3</v>
      </c>
      <c r="H7" s="4">
        <v>0.8</v>
      </c>
      <c r="I7" s="4" t="s">
        <v>14</v>
      </c>
      <c r="J7" s="4" t="s">
        <v>15</v>
      </c>
      <c r="K7" s="5" t="s">
        <v>16</v>
      </c>
      <c r="L7" s="3" t="s">
        <v>19</v>
      </c>
    </row>
    <row r="8" spans="1:12" s="8" customFormat="1" x14ac:dyDescent="0.25">
      <c r="A8" s="8">
        <f t="shared" ref="A8:A34" si="2">+A7+1</f>
        <v>7</v>
      </c>
      <c r="B8" s="8" t="str">
        <f t="shared" si="0"/>
        <v>Scn_pbEXPFI_windAslopeAfuelB_acc1_rpb1_up8_wDefault</v>
      </c>
      <c r="C8" s="8" t="s">
        <v>12</v>
      </c>
      <c r="D8" s="8" t="s">
        <v>12</v>
      </c>
      <c r="E8" s="8" t="s">
        <v>13</v>
      </c>
      <c r="F8" s="9">
        <v>1</v>
      </c>
      <c r="G8" s="9">
        <v>0.1</v>
      </c>
      <c r="H8" s="9">
        <v>0.8</v>
      </c>
      <c r="I8" s="9" t="s">
        <v>14</v>
      </c>
      <c r="J8" s="9" t="s">
        <v>15</v>
      </c>
      <c r="K8" s="10" t="s">
        <v>16</v>
      </c>
      <c r="L8" s="8" t="s">
        <v>17</v>
      </c>
    </row>
    <row r="9" spans="1:12" s="8" customFormat="1" x14ac:dyDescent="0.25">
      <c r="A9" s="8">
        <f t="shared" si="2"/>
        <v>8</v>
      </c>
      <c r="B9" s="8" t="str">
        <f t="shared" ref="B9:B16" si="3">+_xlfn.CONCAT("Scn_pbEXPFI_wind",C9,"slope",D9,"fuel",E9,"_acc",F9,"_rpb",G9*10,"_up",H9*10,"_wDefault")</f>
        <v>Scn_pbEXPFI_windAslopeAfuelB_acc2_rpb1_up8_wDefault</v>
      </c>
      <c r="C9" s="8" t="s">
        <v>12</v>
      </c>
      <c r="D9" s="8" t="s">
        <v>12</v>
      </c>
      <c r="E9" s="8" t="s">
        <v>13</v>
      </c>
      <c r="F9" s="9">
        <v>2</v>
      </c>
      <c r="G9" s="9">
        <v>0.1</v>
      </c>
      <c r="H9" s="9">
        <v>0.8</v>
      </c>
      <c r="I9" s="9" t="s">
        <v>14</v>
      </c>
      <c r="J9" s="9" t="s">
        <v>15</v>
      </c>
      <c r="K9" s="10" t="s">
        <v>16</v>
      </c>
      <c r="L9" s="8" t="s">
        <v>17</v>
      </c>
    </row>
    <row r="10" spans="1:12" s="8" customFormat="1" x14ac:dyDescent="0.25">
      <c r="A10" s="8">
        <f t="shared" si="2"/>
        <v>9</v>
      </c>
      <c r="B10" s="8" t="str">
        <f t="shared" si="3"/>
        <v>Scn_pbEXPFI_windAslopeAfuelB_acc3_rpb1_up8_wDefault</v>
      </c>
      <c r="C10" s="8" t="s">
        <v>12</v>
      </c>
      <c r="D10" s="8" t="s">
        <v>12</v>
      </c>
      <c r="E10" s="8" t="s">
        <v>13</v>
      </c>
      <c r="F10" s="9">
        <v>3</v>
      </c>
      <c r="G10" s="9">
        <v>0.1</v>
      </c>
      <c r="H10" s="9">
        <v>0.8</v>
      </c>
      <c r="I10" s="9" t="s">
        <v>14</v>
      </c>
      <c r="J10" s="9" t="s">
        <v>15</v>
      </c>
      <c r="K10" s="10" t="s">
        <v>16</v>
      </c>
      <c r="L10" s="8" t="s">
        <v>17</v>
      </c>
    </row>
    <row r="11" spans="1:12" s="8" customFormat="1" x14ac:dyDescent="0.25">
      <c r="A11" s="8">
        <f t="shared" si="2"/>
        <v>10</v>
      </c>
      <c r="B11" s="8" t="str">
        <f t="shared" si="3"/>
        <v>Scn_pbEXPFI_windAslopeAfuelB_acc1_rpb2_up8_wDefault</v>
      </c>
      <c r="C11" s="8" t="s">
        <v>12</v>
      </c>
      <c r="D11" s="8" t="s">
        <v>12</v>
      </c>
      <c r="E11" s="8" t="s">
        <v>13</v>
      </c>
      <c r="F11" s="9">
        <v>1</v>
      </c>
      <c r="G11" s="9">
        <v>0.2</v>
      </c>
      <c r="H11" s="9">
        <v>0.8</v>
      </c>
      <c r="I11" s="9" t="s">
        <v>14</v>
      </c>
      <c r="J11" s="9" t="s">
        <v>15</v>
      </c>
      <c r="K11" s="10" t="s">
        <v>16</v>
      </c>
      <c r="L11" s="8" t="s">
        <v>17</v>
      </c>
    </row>
    <row r="12" spans="1:12" s="8" customFormat="1" x14ac:dyDescent="0.25">
      <c r="A12" s="8">
        <f t="shared" si="2"/>
        <v>11</v>
      </c>
      <c r="B12" s="8" t="str">
        <f t="shared" si="3"/>
        <v>Scn_pbEXPFI_windAslopeAfuelB_acc2_rpb2_up8_wDefault</v>
      </c>
      <c r="C12" s="8" t="s">
        <v>12</v>
      </c>
      <c r="D12" s="8" t="s">
        <v>12</v>
      </c>
      <c r="E12" s="8" t="s">
        <v>13</v>
      </c>
      <c r="F12" s="9">
        <v>2</v>
      </c>
      <c r="G12" s="9">
        <v>0.2</v>
      </c>
      <c r="H12" s="9">
        <v>0.8</v>
      </c>
      <c r="I12" s="9" t="s">
        <v>14</v>
      </c>
      <c r="J12" s="9" t="s">
        <v>15</v>
      </c>
      <c r="K12" s="10" t="s">
        <v>16</v>
      </c>
      <c r="L12" s="8" t="s">
        <v>17</v>
      </c>
    </row>
    <row r="13" spans="1:12" s="8" customFormat="1" x14ac:dyDescent="0.25">
      <c r="A13" s="8">
        <f t="shared" si="2"/>
        <v>12</v>
      </c>
      <c r="B13" s="8" t="str">
        <f t="shared" si="3"/>
        <v>Scn_pbEXPFI_windAslopeAfuelB_acc3_rpb2_up8_wDefault</v>
      </c>
      <c r="C13" s="8" t="s">
        <v>12</v>
      </c>
      <c r="D13" s="8" t="s">
        <v>12</v>
      </c>
      <c r="E13" s="8" t="s">
        <v>13</v>
      </c>
      <c r="F13" s="9">
        <v>3</v>
      </c>
      <c r="G13" s="9">
        <v>0.2</v>
      </c>
      <c r="H13" s="9">
        <v>0.8</v>
      </c>
      <c r="I13" s="9" t="s">
        <v>14</v>
      </c>
      <c r="J13" s="9" t="s">
        <v>15</v>
      </c>
      <c r="K13" s="10" t="s">
        <v>16</v>
      </c>
      <c r="L13" s="8" t="s">
        <v>17</v>
      </c>
    </row>
    <row r="14" spans="1:12" s="8" customFormat="1" x14ac:dyDescent="0.25">
      <c r="A14" s="8">
        <f t="shared" si="2"/>
        <v>13</v>
      </c>
      <c r="B14" s="8" t="str">
        <f t="shared" si="3"/>
        <v>Scn_pbEXPFI_windAslopeAfuelB_acc1_rpb3_up8_wDefault</v>
      </c>
      <c r="C14" s="8" t="s">
        <v>12</v>
      </c>
      <c r="D14" s="8" t="s">
        <v>12</v>
      </c>
      <c r="E14" s="8" t="s">
        <v>13</v>
      </c>
      <c r="F14" s="9">
        <v>1</v>
      </c>
      <c r="G14" s="9">
        <v>0.3</v>
      </c>
      <c r="H14" s="9">
        <v>0.8</v>
      </c>
      <c r="I14" s="9" t="s">
        <v>14</v>
      </c>
      <c r="J14" s="9" t="s">
        <v>15</v>
      </c>
      <c r="K14" s="10" t="s">
        <v>16</v>
      </c>
      <c r="L14" s="8" t="s">
        <v>17</v>
      </c>
    </row>
    <row r="15" spans="1:12" s="8" customFormat="1" x14ac:dyDescent="0.25">
      <c r="A15" s="8">
        <f t="shared" si="2"/>
        <v>14</v>
      </c>
      <c r="B15" s="8" t="str">
        <f t="shared" si="3"/>
        <v>Scn_pbEXPFI_windAslopeAfuelB_acc2_rpb3_up8_wDefault</v>
      </c>
      <c r="C15" s="8" t="s">
        <v>12</v>
      </c>
      <c r="D15" s="8" t="s">
        <v>12</v>
      </c>
      <c r="E15" s="8" t="s">
        <v>13</v>
      </c>
      <c r="F15" s="9">
        <v>2</v>
      </c>
      <c r="G15" s="9">
        <v>0.3</v>
      </c>
      <c r="H15" s="9">
        <v>0.8</v>
      </c>
      <c r="I15" s="9" t="s">
        <v>14</v>
      </c>
      <c r="J15" s="9" t="s">
        <v>15</v>
      </c>
      <c r="K15" s="10" t="s">
        <v>16</v>
      </c>
      <c r="L15" s="8" t="s">
        <v>17</v>
      </c>
    </row>
    <row r="16" spans="1:12" s="8" customFormat="1" x14ac:dyDescent="0.25">
      <c r="A16" s="8">
        <f t="shared" si="2"/>
        <v>15</v>
      </c>
      <c r="B16" s="8" t="str">
        <f t="shared" si="3"/>
        <v>Scn_pbEXPFI_windAslopeAfuelB_acc3_rpb3_up8_wDefault</v>
      </c>
      <c r="C16" s="8" t="s">
        <v>12</v>
      </c>
      <c r="D16" s="8" t="s">
        <v>12</v>
      </c>
      <c r="E16" s="8" t="s">
        <v>13</v>
      </c>
      <c r="F16" s="9">
        <v>3</v>
      </c>
      <c r="G16" s="9">
        <v>0.3</v>
      </c>
      <c r="H16" s="9">
        <v>0.8</v>
      </c>
      <c r="I16" s="9" t="s">
        <v>14</v>
      </c>
      <c r="J16" s="9" t="s">
        <v>15</v>
      </c>
      <c r="K16" s="10" t="s">
        <v>16</v>
      </c>
      <c r="L16" s="8" t="s">
        <v>17</v>
      </c>
    </row>
    <row r="17" spans="1:12" s="8" customFormat="1" x14ac:dyDescent="0.25">
      <c r="A17" s="11">
        <f t="shared" si="2"/>
        <v>16</v>
      </c>
      <c r="B17" s="11" t="str">
        <f>+_xlfn.CONCAT("Scn_pbEXPFI_wind",C17,"slope",D17,"fuel",E17,"_acc",F17,"_rpb",G17*10,"_up",H17*10,"_wDefault")</f>
        <v>Scn_pbEXPFI_windAslopeAfuelB_acc1_rpb1_up10_wDefault</v>
      </c>
      <c r="C17" s="11" t="s">
        <v>12</v>
      </c>
      <c r="D17" s="11" t="s">
        <v>12</v>
      </c>
      <c r="E17" s="11" t="s">
        <v>13</v>
      </c>
      <c r="F17" s="12">
        <v>1</v>
      </c>
      <c r="G17" s="12">
        <v>0.1</v>
      </c>
      <c r="H17" s="12">
        <v>1</v>
      </c>
      <c r="I17" s="12" t="s">
        <v>14</v>
      </c>
      <c r="J17" s="12" t="s">
        <v>15</v>
      </c>
      <c r="K17" s="13" t="s">
        <v>16</v>
      </c>
      <c r="L17" s="11" t="s">
        <v>17</v>
      </c>
    </row>
    <row r="18" spans="1:12" s="8" customFormat="1" x14ac:dyDescent="0.25">
      <c r="A18" s="11">
        <f t="shared" si="2"/>
        <v>17</v>
      </c>
      <c r="B18" s="11" t="str">
        <f t="shared" ref="B18:B25" si="4">+_xlfn.CONCAT("Scn_pbEXPFI_wind",C18,"slope",D18,"fuel",E18,"_acc",F18,"_rpb",G18*10,"_up",H18*10,"_wDefault")</f>
        <v>Scn_pbEXPFI_windAslopeAfuelB_acc2_rpb1_up10_wDefault</v>
      </c>
      <c r="C18" s="11" t="s">
        <v>12</v>
      </c>
      <c r="D18" s="11" t="s">
        <v>12</v>
      </c>
      <c r="E18" s="11" t="s">
        <v>13</v>
      </c>
      <c r="F18" s="12">
        <v>2</v>
      </c>
      <c r="G18" s="12">
        <v>0.1</v>
      </c>
      <c r="H18" s="12">
        <v>1</v>
      </c>
      <c r="I18" s="12" t="s">
        <v>14</v>
      </c>
      <c r="J18" s="12" t="s">
        <v>15</v>
      </c>
      <c r="K18" s="13" t="s">
        <v>16</v>
      </c>
      <c r="L18" s="11" t="s">
        <v>17</v>
      </c>
    </row>
    <row r="19" spans="1:12" s="8" customFormat="1" x14ac:dyDescent="0.25">
      <c r="A19" s="11">
        <f t="shared" si="2"/>
        <v>18</v>
      </c>
      <c r="B19" s="11" t="str">
        <f t="shared" si="4"/>
        <v>Scn_pbEXPFI_windAslopeAfuelB_acc3_rpb1_up10_wDefault</v>
      </c>
      <c r="C19" s="11" t="s">
        <v>12</v>
      </c>
      <c r="D19" s="11" t="s">
        <v>12</v>
      </c>
      <c r="E19" s="11" t="s">
        <v>13</v>
      </c>
      <c r="F19" s="12">
        <v>3</v>
      </c>
      <c r="G19" s="12">
        <v>0.1</v>
      </c>
      <c r="H19" s="12">
        <v>1</v>
      </c>
      <c r="I19" s="12" t="s">
        <v>14</v>
      </c>
      <c r="J19" s="12" t="s">
        <v>15</v>
      </c>
      <c r="K19" s="13" t="s">
        <v>16</v>
      </c>
      <c r="L19" s="11" t="s">
        <v>17</v>
      </c>
    </row>
    <row r="20" spans="1:12" s="8" customFormat="1" x14ac:dyDescent="0.25">
      <c r="A20" s="11">
        <f t="shared" si="2"/>
        <v>19</v>
      </c>
      <c r="B20" s="11" t="str">
        <f t="shared" si="4"/>
        <v>Scn_pbEXPFI_windAslopeAfuelB_acc1_rpb2_up10_wDefault</v>
      </c>
      <c r="C20" s="11" t="s">
        <v>12</v>
      </c>
      <c r="D20" s="11" t="s">
        <v>12</v>
      </c>
      <c r="E20" s="11" t="s">
        <v>13</v>
      </c>
      <c r="F20" s="12">
        <v>1</v>
      </c>
      <c r="G20" s="12">
        <v>0.2</v>
      </c>
      <c r="H20" s="12">
        <v>1</v>
      </c>
      <c r="I20" s="12" t="s">
        <v>14</v>
      </c>
      <c r="J20" s="12" t="s">
        <v>15</v>
      </c>
      <c r="K20" s="13" t="s">
        <v>16</v>
      </c>
      <c r="L20" s="11" t="s">
        <v>17</v>
      </c>
    </row>
    <row r="21" spans="1:12" s="8" customFormat="1" x14ac:dyDescent="0.25">
      <c r="A21" s="11">
        <f t="shared" si="2"/>
        <v>20</v>
      </c>
      <c r="B21" s="11" t="str">
        <f t="shared" si="4"/>
        <v>Scn_pbEXPFI_windAslopeAfuelB_acc2_rpb2_up10_wDefault</v>
      </c>
      <c r="C21" s="11" t="s">
        <v>12</v>
      </c>
      <c r="D21" s="11" t="s">
        <v>12</v>
      </c>
      <c r="E21" s="11" t="s">
        <v>13</v>
      </c>
      <c r="F21" s="12">
        <v>2</v>
      </c>
      <c r="G21" s="12">
        <v>0.2</v>
      </c>
      <c r="H21" s="12">
        <v>1</v>
      </c>
      <c r="I21" s="12" t="s">
        <v>14</v>
      </c>
      <c r="J21" s="12" t="s">
        <v>15</v>
      </c>
      <c r="K21" s="13" t="s">
        <v>16</v>
      </c>
      <c r="L21" s="11" t="s">
        <v>17</v>
      </c>
    </row>
    <row r="22" spans="1:12" s="8" customFormat="1" x14ac:dyDescent="0.25">
      <c r="A22" s="11">
        <f t="shared" si="2"/>
        <v>21</v>
      </c>
      <c r="B22" s="11" t="str">
        <f t="shared" si="4"/>
        <v>Scn_pbEXPFI_windAslopeAfuelB_acc3_rpb2_up10_wDefault</v>
      </c>
      <c r="C22" s="11" t="s">
        <v>12</v>
      </c>
      <c r="D22" s="11" t="s">
        <v>12</v>
      </c>
      <c r="E22" s="11" t="s">
        <v>13</v>
      </c>
      <c r="F22" s="12">
        <v>3</v>
      </c>
      <c r="G22" s="12">
        <v>0.2</v>
      </c>
      <c r="H22" s="12">
        <v>1</v>
      </c>
      <c r="I22" s="12" t="s">
        <v>14</v>
      </c>
      <c r="J22" s="12" t="s">
        <v>15</v>
      </c>
      <c r="K22" s="13" t="s">
        <v>16</v>
      </c>
      <c r="L22" s="11" t="s">
        <v>17</v>
      </c>
    </row>
    <row r="23" spans="1:12" s="8" customFormat="1" x14ac:dyDescent="0.25">
      <c r="A23" s="11">
        <f t="shared" si="2"/>
        <v>22</v>
      </c>
      <c r="B23" s="11" t="str">
        <f t="shared" si="4"/>
        <v>Scn_pbEXPFI_windAslopeAfuelB_acc1_rpb3_up10_wDefault</v>
      </c>
      <c r="C23" s="11" t="s">
        <v>12</v>
      </c>
      <c r="D23" s="11" t="s">
        <v>12</v>
      </c>
      <c r="E23" s="11" t="s">
        <v>13</v>
      </c>
      <c r="F23" s="12">
        <v>1</v>
      </c>
      <c r="G23" s="12">
        <v>0.3</v>
      </c>
      <c r="H23" s="12">
        <v>1</v>
      </c>
      <c r="I23" s="12" t="s">
        <v>14</v>
      </c>
      <c r="J23" s="12" t="s">
        <v>15</v>
      </c>
      <c r="K23" s="13" t="s">
        <v>16</v>
      </c>
      <c r="L23" s="11" t="s">
        <v>17</v>
      </c>
    </row>
    <row r="24" spans="1:12" s="8" customFormat="1" x14ac:dyDescent="0.25">
      <c r="A24" s="11">
        <f t="shared" si="2"/>
        <v>23</v>
      </c>
      <c r="B24" s="11" t="str">
        <f t="shared" si="4"/>
        <v>Scn_pbEXPFI_windAslopeAfuelB_acc2_rpb3_up10_wDefault</v>
      </c>
      <c r="C24" s="11" t="s">
        <v>12</v>
      </c>
      <c r="D24" s="11" t="s">
        <v>12</v>
      </c>
      <c r="E24" s="11" t="s">
        <v>13</v>
      </c>
      <c r="F24" s="12">
        <v>2</v>
      </c>
      <c r="G24" s="12">
        <v>0.3</v>
      </c>
      <c r="H24" s="12">
        <v>1</v>
      </c>
      <c r="I24" s="12" t="s">
        <v>14</v>
      </c>
      <c r="J24" s="12" t="s">
        <v>15</v>
      </c>
      <c r="K24" s="13" t="s">
        <v>16</v>
      </c>
      <c r="L24" s="11" t="s">
        <v>17</v>
      </c>
    </row>
    <row r="25" spans="1:12" s="8" customFormat="1" x14ac:dyDescent="0.25">
      <c r="A25" s="11">
        <f t="shared" si="2"/>
        <v>24</v>
      </c>
      <c r="B25" s="11" t="str">
        <f t="shared" si="4"/>
        <v>Scn_pbEXPFI_windAslopeAfuelB_acc3_rpb3_up10_wDefault</v>
      </c>
      <c r="C25" s="11" t="s">
        <v>12</v>
      </c>
      <c r="D25" s="11" t="s">
        <v>12</v>
      </c>
      <c r="E25" s="11" t="s">
        <v>13</v>
      </c>
      <c r="F25" s="12">
        <v>3</v>
      </c>
      <c r="G25" s="12">
        <v>0.3</v>
      </c>
      <c r="H25" s="12">
        <v>1</v>
      </c>
      <c r="I25" s="12" t="s">
        <v>14</v>
      </c>
      <c r="J25" s="12" t="s">
        <v>15</v>
      </c>
      <c r="K25" s="13" t="s">
        <v>16</v>
      </c>
      <c r="L25" s="11" t="s">
        <v>17</v>
      </c>
    </row>
    <row r="26" spans="1:12" s="8" customFormat="1" x14ac:dyDescent="0.25">
      <c r="A26" s="14">
        <f t="shared" si="2"/>
        <v>25</v>
      </c>
      <c r="B26" s="14" t="str">
        <f>+_xlfn.CONCAT("Scn_pbEXPFI_wind",C26,"slope",D26,"fuel",E26,"_acc",F26,"_rpb",G26*10,"_up",H26*10,"_wDefault")</f>
        <v>Scn_pbEXPFI_windAslopeAfuelB_acc1_rpb1_up6_wDefault</v>
      </c>
      <c r="C26" s="14" t="s">
        <v>12</v>
      </c>
      <c r="D26" s="14" t="s">
        <v>12</v>
      </c>
      <c r="E26" s="14" t="s">
        <v>13</v>
      </c>
      <c r="F26" s="15">
        <v>1</v>
      </c>
      <c r="G26" s="15">
        <v>0.1</v>
      </c>
      <c r="H26" s="15">
        <v>0.6</v>
      </c>
      <c r="I26" s="15" t="s">
        <v>14</v>
      </c>
      <c r="J26" s="15" t="s">
        <v>15</v>
      </c>
      <c r="K26" s="16" t="s">
        <v>16</v>
      </c>
      <c r="L26" s="14" t="s">
        <v>17</v>
      </c>
    </row>
    <row r="27" spans="1:12" s="8" customFormat="1" x14ac:dyDescent="0.25">
      <c r="A27" s="14">
        <f t="shared" si="2"/>
        <v>26</v>
      </c>
      <c r="B27" s="14" t="str">
        <f t="shared" ref="B27:B34" si="5">+_xlfn.CONCAT("Scn_pbEXPFI_wind",C27,"slope",D27,"fuel",E27,"_acc",F27,"_rpb",G27*10,"_up",H27*10,"_wDefault")</f>
        <v>Scn_pbEXPFI_windAslopeAfuelB_acc2_rpb1_up6_wDefault</v>
      </c>
      <c r="C27" s="14" t="s">
        <v>12</v>
      </c>
      <c r="D27" s="14" t="s">
        <v>12</v>
      </c>
      <c r="E27" s="14" t="s">
        <v>13</v>
      </c>
      <c r="F27" s="15">
        <v>2</v>
      </c>
      <c r="G27" s="15">
        <v>0.1</v>
      </c>
      <c r="H27" s="15">
        <v>0.6</v>
      </c>
      <c r="I27" s="15" t="s">
        <v>14</v>
      </c>
      <c r="J27" s="15" t="s">
        <v>15</v>
      </c>
      <c r="K27" s="16" t="s">
        <v>16</v>
      </c>
      <c r="L27" s="14" t="s">
        <v>17</v>
      </c>
    </row>
    <row r="28" spans="1:12" s="8" customFormat="1" x14ac:dyDescent="0.25">
      <c r="A28" s="14">
        <f t="shared" si="2"/>
        <v>27</v>
      </c>
      <c r="B28" s="14" t="str">
        <f t="shared" si="5"/>
        <v>Scn_pbEXPFI_windAslopeAfuelB_acc3_rpb1_up6_wDefault</v>
      </c>
      <c r="C28" s="14" t="s">
        <v>12</v>
      </c>
      <c r="D28" s="14" t="s">
        <v>12</v>
      </c>
      <c r="E28" s="14" t="s">
        <v>13</v>
      </c>
      <c r="F28" s="15">
        <v>3</v>
      </c>
      <c r="G28" s="15">
        <v>0.1</v>
      </c>
      <c r="H28" s="15">
        <v>0.6</v>
      </c>
      <c r="I28" s="15" t="s">
        <v>14</v>
      </c>
      <c r="J28" s="15" t="s">
        <v>15</v>
      </c>
      <c r="K28" s="16" t="s">
        <v>16</v>
      </c>
      <c r="L28" s="14" t="s">
        <v>17</v>
      </c>
    </row>
    <row r="29" spans="1:12" s="8" customFormat="1" x14ac:dyDescent="0.25">
      <c r="A29" s="14">
        <f t="shared" si="2"/>
        <v>28</v>
      </c>
      <c r="B29" s="14" t="str">
        <f t="shared" si="5"/>
        <v>Scn_pbEXPFI_windAslopeAfuelB_acc1_rpb2_up6_wDefault</v>
      </c>
      <c r="C29" s="14" t="s">
        <v>12</v>
      </c>
      <c r="D29" s="14" t="s">
        <v>12</v>
      </c>
      <c r="E29" s="14" t="s">
        <v>13</v>
      </c>
      <c r="F29" s="15">
        <v>1</v>
      </c>
      <c r="G29" s="15">
        <v>0.2</v>
      </c>
      <c r="H29" s="15">
        <v>0.6</v>
      </c>
      <c r="I29" s="15" t="s">
        <v>14</v>
      </c>
      <c r="J29" s="15" t="s">
        <v>15</v>
      </c>
      <c r="K29" s="16" t="s">
        <v>16</v>
      </c>
      <c r="L29" s="14" t="s">
        <v>17</v>
      </c>
    </row>
    <row r="30" spans="1:12" s="8" customFormat="1" x14ac:dyDescent="0.25">
      <c r="A30" s="14">
        <f t="shared" si="2"/>
        <v>29</v>
      </c>
      <c r="B30" s="14" t="str">
        <f t="shared" si="5"/>
        <v>Scn_pbEXPFI_windAslopeAfuelB_acc2_rpb2_up6_wDefault</v>
      </c>
      <c r="C30" s="14" t="s">
        <v>12</v>
      </c>
      <c r="D30" s="14" t="s">
        <v>12</v>
      </c>
      <c r="E30" s="14" t="s">
        <v>13</v>
      </c>
      <c r="F30" s="15">
        <v>2</v>
      </c>
      <c r="G30" s="15">
        <v>0.2</v>
      </c>
      <c r="H30" s="15">
        <v>0.6</v>
      </c>
      <c r="I30" s="15" t="s">
        <v>14</v>
      </c>
      <c r="J30" s="15" t="s">
        <v>15</v>
      </c>
      <c r="K30" s="16" t="s">
        <v>16</v>
      </c>
      <c r="L30" s="14" t="s">
        <v>17</v>
      </c>
    </row>
    <row r="31" spans="1:12" s="8" customFormat="1" x14ac:dyDescent="0.25">
      <c r="A31" s="14">
        <f t="shared" si="2"/>
        <v>30</v>
      </c>
      <c r="B31" s="14" t="str">
        <f t="shared" si="5"/>
        <v>Scn_pbEXPFI_windAslopeAfuelB_acc3_rpb2_up6_wDefault</v>
      </c>
      <c r="C31" s="14" t="s">
        <v>12</v>
      </c>
      <c r="D31" s="14" t="s">
        <v>12</v>
      </c>
      <c r="E31" s="14" t="s">
        <v>13</v>
      </c>
      <c r="F31" s="15">
        <v>3</v>
      </c>
      <c r="G31" s="15">
        <v>0.2</v>
      </c>
      <c r="H31" s="15">
        <v>0.6</v>
      </c>
      <c r="I31" s="15" t="s">
        <v>14</v>
      </c>
      <c r="J31" s="15" t="s">
        <v>15</v>
      </c>
      <c r="K31" s="16" t="s">
        <v>16</v>
      </c>
      <c r="L31" s="14" t="s">
        <v>17</v>
      </c>
    </row>
    <row r="32" spans="1:12" s="8" customFormat="1" x14ac:dyDescent="0.25">
      <c r="A32" s="14">
        <f t="shared" si="2"/>
        <v>31</v>
      </c>
      <c r="B32" s="14" t="str">
        <f t="shared" si="5"/>
        <v>Scn_pbEXPFI_windAslopeAfuelB_acc1_rpb3_up6_wDefault</v>
      </c>
      <c r="C32" s="14" t="s">
        <v>12</v>
      </c>
      <c r="D32" s="14" t="s">
        <v>12</v>
      </c>
      <c r="E32" s="14" t="s">
        <v>13</v>
      </c>
      <c r="F32" s="15">
        <v>1</v>
      </c>
      <c r="G32" s="15">
        <v>0.3</v>
      </c>
      <c r="H32" s="15">
        <v>0.6</v>
      </c>
      <c r="I32" s="15" t="s">
        <v>14</v>
      </c>
      <c r="J32" s="15" t="s">
        <v>15</v>
      </c>
      <c r="K32" s="16" t="s">
        <v>16</v>
      </c>
      <c r="L32" s="14" t="s">
        <v>17</v>
      </c>
    </row>
    <row r="33" spans="1:12" s="8" customFormat="1" x14ac:dyDescent="0.25">
      <c r="A33" s="14">
        <f t="shared" si="2"/>
        <v>32</v>
      </c>
      <c r="B33" s="14" t="str">
        <f t="shared" si="5"/>
        <v>Scn_pbEXPFI_windAslopeAfuelB_acc2_rpb3_up6_wDefault</v>
      </c>
      <c r="C33" s="14" t="s">
        <v>12</v>
      </c>
      <c r="D33" s="14" t="s">
        <v>12</v>
      </c>
      <c r="E33" s="14" t="s">
        <v>13</v>
      </c>
      <c r="F33" s="15">
        <v>2</v>
      </c>
      <c r="G33" s="15">
        <v>0.3</v>
      </c>
      <c r="H33" s="15">
        <v>0.6</v>
      </c>
      <c r="I33" s="15" t="s">
        <v>14</v>
      </c>
      <c r="J33" s="15" t="s">
        <v>15</v>
      </c>
      <c r="K33" s="16" t="s">
        <v>16</v>
      </c>
      <c r="L33" s="14" t="s">
        <v>17</v>
      </c>
    </row>
    <row r="34" spans="1:12" x14ac:dyDescent="0.25">
      <c r="A34" s="14">
        <f t="shared" si="2"/>
        <v>33</v>
      </c>
      <c r="B34" s="14" t="str">
        <f t="shared" si="5"/>
        <v>Scn_pbEXPFI_windAslopeAfuelB_acc3_rpb3_up6_wDefault</v>
      </c>
      <c r="C34" s="14" t="s">
        <v>12</v>
      </c>
      <c r="D34" s="14" t="s">
        <v>12</v>
      </c>
      <c r="E34" s="14" t="s">
        <v>13</v>
      </c>
      <c r="F34" s="15">
        <v>3</v>
      </c>
      <c r="G34" s="15">
        <v>0.3</v>
      </c>
      <c r="H34" s="15">
        <v>0.6</v>
      </c>
      <c r="I34" s="15" t="s">
        <v>14</v>
      </c>
      <c r="J34" s="15" t="s">
        <v>15</v>
      </c>
      <c r="K34" s="16" t="s">
        <v>16</v>
      </c>
      <c r="L34" s="14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0E6F-89AC-4A3D-828F-2B7D50492705}">
  <dimension ref="A1:K45"/>
  <sheetViews>
    <sheetView topLeftCell="A10" workbookViewId="0">
      <selection activeCell="H36" sqref="H36"/>
    </sheetView>
  </sheetViews>
  <sheetFormatPr baseColWidth="10" defaultColWidth="11.5703125" defaultRowHeight="15" x14ac:dyDescent="0.25"/>
  <cols>
    <col min="1" max="1" width="5.85546875" style="7" bestFit="1" customWidth="1"/>
    <col min="2" max="2" width="55" style="7" bestFit="1" customWidth="1"/>
    <col min="3" max="3" width="8.5703125" style="7" bestFit="1" customWidth="1"/>
    <col min="4" max="4" width="5.85546875" style="7" bestFit="1" customWidth="1"/>
    <col min="5" max="5" width="7.7109375" style="25" bestFit="1" customWidth="1"/>
    <col min="6" max="6" width="7.5703125" style="7" customWidth="1"/>
    <col min="7" max="7" width="12" style="7" customWidth="1"/>
    <col min="8" max="8" width="7.5703125" style="7" customWidth="1"/>
    <col min="9" max="10" width="12" style="7" customWidth="1"/>
    <col min="11" max="11" width="33.28515625" style="7" bestFit="1" customWidth="1"/>
    <col min="12" max="16384" width="11.5703125" style="7"/>
  </cols>
  <sheetData>
    <row r="1" spans="1:11" s="6" customFormat="1" x14ac:dyDescent="0.25">
      <c r="A1" s="6" t="s">
        <v>0</v>
      </c>
      <c r="B1" s="6" t="s">
        <v>1</v>
      </c>
      <c r="C1" s="6" t="s">
        <v>2</v>
      </c>
      <c r="D1" s="6" t="s">
        <v>3</v>
      </c>
      <c r="E1" s="24" t="s">
        <v>4</v>
      </c>
      <c r="F1" s="17" t="s">
        <v>6</v>
      </c>
      <c r="G1" s="17" t="s">
        <v>7</v>
      </c>
      <c r="H1" s="6" t="s">
        <v>5</v>
      </c>
      <c r="I1" s="6" t="s">
        <v>25</v>
      </c>
      <c r="J1" s="6" t="s">
        <v>26</v>
      </c>
      <c r="K1" s="6" t="s">
        <v>10</v>
      </c>
    </row>
    <row r="2" spans="1:11" x14ac:dyDescent="0.25">
      <c r="A2" s="7">
        <v>1</v>
      </c>
      <c r="B2" s="7" t="str">
        <f>+_xlfn.CONCAT("Scn_pbEXPFI_wind",C2,"slope",D2,"fuel",E2,"_rpb",F2*10,"_up",G2*10,"_acc",H2,"_ww",I2*10,"_ws",J2*10)</f>
        <v>Scn_pbEXPFI_windAslopeAfuelD_rpb2_up8_acc1_ww10_ws0</v>
      </c>
      <c r="C2" s="7" t="s">
        <v>12</v>
      </c>
      <c r="D2" s="7" t="s">
        <v>12</v>
      </c>
      <c r="E2" s="25" t="s">
        <v>20</v>
      </c>
      <c r="F2" s="18">
        <v>0.2</v>
      </c>
      <c r="G2" s="18">
        <v>0.8</v>
      </c>
      <c r="H2" s="7">
        <v>1</v>
      </c>
      <c r="I2" s="7">
        <v>1</v>
      </c>
      <c r="J2" s="7">
        <v>0</v>
      </c>
      <c r="K2" s="19"/>
    </row>
    <row r="3" spans="1:11" x14ac:dyDescent="0.25">
      <c r="A3" s="7">
        <f>+A2+1</f>
        <v>2</v>
      </c>
      <c r="B3" s="7" t="str">
        <f t="shared" ref="B3:B34" si="0">+_xlfn.CONCAT("Scn_pbEXPFI_wind",C3,"slope",D3,"fuel",E3,"_rpb",F3*10,"_up",G3*10,"_acc",H3,"_ww",I3*10,"_ws",J3*10)</f>
        <v>Scn_pbEXPFI_windAslopeAfuelD_rpb2_up8_acc1_ww9_ws1</v>
      </c>
      <c r="C3" s="7" t="s">
        <v>12</v>
      </c>
      <c r="D3" s="7" t="s">
        <v>12</v>
      </c>
      <c r="E3" s="25" t="s">
        <v>20</v>
      </c>
      <c r="F3" s="18">
        <v>0.2</v>
      </c>
      <c r="G3" s="18">
        <v>0.8</v>
      </c>
      <c r="H3" s="7">
        <v>1</v>
      </c>
      <c r="I3" s="7">
        <f>+I2-0.1</f>
        <v>0.9</v>
      </c>
      <c r="J3" s="7">
        <f>+J2+0.1</f>
        <v>0.1</v>
      </c>
      <c r="K3" s="19"/>
    </row>
    <row r="4" spans="1:11" x14ac:dyDescent="0.25">
      <c r="A4" s="7">
        <f>+A3+1</f>
        <v>3</v>
      </c>
      <c r="B4" s="7" t="str">
        <f t="shared" si="0"/>
        <v>Scn_pbEXPFI_windAslopeAfuelD_rpb2_up8_acc1_ww8_ws2</v>
      </c>
      <c r="C4" s="7" t="s">
        <v>12</v>
      </c>
      <c r="D4" s="7" t="s">
        <v>12</v>
      </c>
      <c r="E4" s="25" t="s">
        <v>20</v>
      </c>
      <c r="F4" s="18">
        <v>0.2</v>
      </c>
      <c r="G4" s="18">
        <v>0.8</v>
      </c>
      <c r="H4" s="7">
        <v>1</v>
      </c>
      <c r="I4" s="7">
        <f t="shared" ref="I4:I11" si="1">+I3-0.1</f>
        <v>0.8</v>
      </c>
      <c r="J4" s="7">
        <f t="shared" ref="J4:J12" si="2">+J3+0.1</f>
        <v>0.2</v>
      </c>
      <c r="K4" s="19"/>
    </row>
    <row r="5" spans="1:11" x14ac:dyDescent="0.25">
      <c r="A5" s="7">
        <f>+A4+1</f>
        <v>4</v>
      </c>
      <c r="B5" s="7" t="str">
        <f t="shared" si="0"/>
        <v>Scn_pbEXPFI_windAslopeAfuelD_rpb2_up8_acc1_ww7_ws3</v>
      </c>
      <c r="C5" s="7" t="s">
        <v>12</v>
      </c>
      <c r="D5" s="7" t="s">
        <v>12</v>
      </c>
      <c r="E5" s="25" t="s">
        <v>20</v>
      </c>
      <c r="F5" s="18">
        <v>0.2</v>
      </c>
      <c r="G5" s="18">
        <v>0.8</v>
      </c>
      <c r="H5" s="7">
        <v>1</v>
      </c>
      <c r="I5" s="7">
        <f t="shared" si="1"/>
        <v>0.70000000000000007</v>
      </c>
      <c r="J5" s="7">
        <f t="shared" si="2"/>
        <v>0.30000000000000004</v>
      </c>
      <c r="K5" s="19"/>
    </row>
    <row r="6" spans="1:11" x14ac:dyDescent="0.25">
      <c r="A6" s="7">
        <f>+A5+1</f>
        <v>5</v>
      </c>
      <c r="B6" s="7" t="str">
        <f t="shared" si="0"/>
        <v>Scn_pbEXPFI_windAslopeAfuelD_rpb2_up8_acc1_ww6_ws4</v>
      </c>
      <c r="C6" s="7" t="s">
        <v>12</v>
      </c>
      <c r="D6" s="7" t="s">
        <v>12</v>
      </c>
      <c r="E6" s="25" t="s">
        <v>20</v>
      </c>
      <c r="F6" s="18">
        <v>0.2</v>
      </c>
      <c r="G6" s="18">
        <v>0.8</v>
      </c>
      <c r="H6" s="7">
        <v>1</v>
      </c>
      <c r="I6" s="7">
        <f t="shared" si="1"/>
        <v>0.60000000000000009</v>
      </c>
      <c r="J6" s="7">
        <f t="shared" si="2"/>
        <v>0.4</v>
      </c>
      <c r="K6" s="19"/>
    </row>
    <row r="7" spans="1:11" x14ac:dyDescent="0.25">
      <c r="A7" s="7">
        <f>+A6+1</f>
        <v>6</v>
      </c>
      <c r="B7" s="7" t="str">
        <f t="shared" si="0"/>
        <v>Scn_pbEXPFI_windAslopeAfuelD_rpb2_up8_acc1_ww5_ws5</v>
      </c>
      <c r="C7" s="7" t="s">
        <v>12</v>
      </c>
      <c r="D7" s="7" t="s">
        <v>12</v>
      </c>
      <c r="E7" s="25" t="s">
        <v>20</v>
      </c>
      <c r="F7" s="18">
        <v>0.2</v>
      </c>
      <c r="G7" s="18">
        <v>0.8</v>
      </c>
      <c r="H7" s="7">
        <v>1</v>
      </c>
      <c r="I7" s="7">
        <f t="shared" si="1"/>
        <v>0.50000000000000011</v>
      </c>
      <c r="J7" s="7">
        <f t="shared" si="2"/>
        <v>0.5</v>
      </c>
      <c r="K7" s="19"/>
    </row>
    <row r="8" spans="1:11" x14ac:dyDescent="0.25">
      <c r="A8" s="7">
        <f t="shared" ref="A8:A45" si="3">+A7+1</f>
        <v>7</v>
      </c>
      <c r="B8" s="7" t="str">
        <f t="shared" si="0"/>
        <v>Scn_pbEXPFI_windAslopeAfuelD_rpb2_up8_acc1_ww4_ws6</v>
      </c>
      <c r="C8" s="7" t="s">
        <v>12</v>
      </c>
      <c r="D8" s="7" t="s">
        <v>12</v>
      </c>
      <c r="E8" s="25" t="s">
        <v>20</v>
      </c>
      <c r="F8" s="18">
        <v>0.2</v>
      </c>
      <c r="G8" s="18">
        <v>0.8</v>
      </c>
      <c r="H8" s="7">
        <v>1</v>
      </c>
      <c r="I8" s="7">
        <f t="shared" si="1"/>
        <v>0.40000000000000013</v>
      </c>
      <c r="J8" s="7">
        <f t="shared" si="2"/>
        <v>0.6</v>
      </c>
      <c r="K8" s="19"/>
    </row>
    <row r="9" spans="1:11" x14ac:dyDescent="0.25">
      <c r="A9" s="7">
        <f t="shared" si="3"/>
        <v>8</v>
      </c>
      <c r="B9" s="7" t="str">
        <f t="shared" si="0"/>
        <v>Scn_pbEXPFI_windAslopeAfuelD_rpb2_up8_acc1_ww3_ws7</v>
      </c>
      <c r="C9" s="7" t="s">
        <v>12</v>
      </c>
      <c r="D9" s="7" t="s">
        <v>12</v>
      </c>
      <c r="E9" s="25" t="s">
        <v>20</v>
      </c>
      <c r="F9" s="18">
        <v>0.2</v>
      </c>
      <c r="G9" s="18">
        <v>0.8</v>
      </c>
      <c r="H9" s="7">
        <v>1</v>
      </c>
      <c r="I9" s="7">
        <f t="shared" si="1"/>
        <v>0.30000000000000016</v>
      </c>
      <c r="J9" s="7">
        <f t="shared" si="2"/>
        <v>0.7</v>
      </c>
      <c r="K9" s="19"/>
    </row>
    <row r="10" spans="1:11" x14ac:dyDescent="0.25">
      <c r="A10" s="7">
        <f t="shared" si="3"/>
        <v>9</v>
      </c>
      <c r="B10" s="7" t="str">
        <f t="shared" si="0"/>
        <v>Scn_pbEXPFI_windAslopeAfuelD_rpb2_up8_acc1_ww2_ws8</v>
      </c>
      <c r="C10" s="7" t="s">
        <v>12</v>
      </c>
      <c r="D10" s="7" t="s">
        <v>12</v>
      </c>
      <c r="E10" s="25" t="s">
        <v>20</v>
      </c>
      <c r="F10" s="18">
        <v>0.2</v>
      </c>
      <c r="G10" s="18">
        <v>0.8</v>
      </c>
      <c r="H10" s="7">
        <v>1</v>
      </c>
      <c r="I10" s="7">
        <f t="shared" si="1"/>
        <v>0.20000000000000015</v>
      </c>
      <c r="J10" s="7">
        <f t="shared" si="2"/>
        <v>0.79999999999999993</v>
      </c>
      <c r="K10" s="19"/>
    </row>
    <row r="11" spans="1:11" x14ac:dyDescent="0.25">
      <c r="A11" s="7">
        <f t="shared" si="3"/>
        <v>10</v>
      </c>
      <c r="B11" s="7" t="str">
        <f t="shared" si="0"/>
        <v>Scn_pbEXPFI_windAslopeAfuelD_rpb2_up8_acc1_ww1_ws9</v>
      </c>
      <c r="C11" s="7" t="s">
        <v>12</v>
      </c>
      <c r="D11" s="7" t="s">
        <v>12</v>
      </c>
      <c r="E11" s="25" t="s">
        <v>20</v>
      </c>
      <c r="F11" s="18">
        <v>0.2</v>
      </c>
      <c r="G11" s="18">
        <v>0.8</v>
      </c>
      <c r="H11" s="7">
        <v>1</v>
      </c>
      <c r="I11" s="7">
        <f t="shared" si="1"/>
        <v>0.10000000000000014</v>
      </c>
      <c r="J11" s="7">
        <f t="shared" si="2"/>
        <v>0.89999999999999991</v>
      </c>
      <c r="K11" s="19"/>
    </row>
    <row r="12" spans="1:11" x14ac:dyDescent="0.25">
      <c r="A12" s="7">
        <f t="shared" si="3"/>
        <v>11</v>
      </c>
      <c r="B12" s="7" t="str">
        <f t="shared" si="0"/>
        <v>Scn_pbEXPFI_windAslopeAfuelD_rpb2_up8_acc1_ww0_ws10</v>
      </c>
      <c r="C12" s="7" t="s">
        <v>12</v>
      </c>
      <c r="D12" s="7" t="s">
        <v>12</v>
      </c>
      <c r="E12" s="25" t="s">
        <v>20</v>
      </c>
      <c r="F12" s="18">
        <v>0.2</v>
      </c>
      <c r="G12" s="18">
        <v>0.8</v>
      </c>
      <c r="H12" s="7">
        <v>1</v>
      </c>
      <c r="I12" s="7">
        <v>0</v>
      </c>
      <c r="J12" s="7">
        <f t="shared" si="2"/>
        <v>0.99999999999999989</v>
      </c>
      <c r="K12" s="19"/>
    </row>
    <row r="13" spans="1:11" x14ac:dyDescent="0.25">
      <c r="A13" s="20">
        <f t="shared" si="3"/>
        <v>12</v>
      </c>
      <c r="B13" s="20" t="str">
        <f t="shared" si="0"/>
        <v>Scn_pbEXPFI_windAslopeAfuelD_rpb2_up8_acc2_ww10_ws0</v>
      </c>
      <c r="C13" s="20" t="s">
        <v>12</v>
      </c>
      <c r="D13" s="20" t="s">
        <v>12</v>
      </c>
      <c r="E13" s="26" t="s">
        <v>20</v>
      </c>
      <c r="F13" s="21">
        <v>0.2</v>
      </c>
      <c r="G13" s="21">
        <v>0.8</v>
      </c>
      <c r="H13" s="20">
        <v>2</v>
      </c>
      <c r="I13" s="20">
        <v>1</v>
      </c>
      <c r="J13" s="20">
        <v>0</v>
      </c>
      <c r="K13" s="19"/>
    </row>
    <row r="14" spans="1:11" x14ac:dyDescent="0.25">
      <c r="A14" s="20">
        <f t="shared" si="3"/>
        <v>13</v>
      </c>
      <c r="B14" s="20" t="str">
        <f t="shared" si="0"/>
        <v>Scn_pbEXPFI_windAslopeAfuelD_rpb2_up8_acc2_ww9_ws1</v>
      </c>
      <c r="C14" s="20" t="s">
        <v>12</v>
      </c>
      <c r="D14" s="20" t="s">
        <v>12</v>
      </c>
      <c r="E14" s="26" t="s">
        <v>20</v>
      </c>
      <c r="F14" s="21">
        <v>0.2</v>
      </c>
      <c r="G14" s="21">
        <v>0.8</v>
      </c>
      <c r="H14" s="20">
        <f>+H13</f>
        <v>2</v>
      </c>
      <c r="I14" s="20">
        <f>+I13-0.1</f>
        <v>0.9</v>
      </c>
      <c r="J14" s="20">
        <f>+J13+0.1</f>
        <v>0.1</v>
      </c>
      <c r="K14" s="19"/>
    </row>
    <row r="15" spans="1:11" x14ac:dyDescent="0.25">
      <c r="A15" s="20">
        <f t="shared" si="3"/>
        <v>14</v>
      </c>
      <c r="B15" s="20" t="str">
        <f t="shared" si="0"/>
        <v>Scn_pbEXPFI_windAslopeAfuelD_rpb2_up8_acc2_ww8_ws2</v>
      </c>
      <c r="C15" s="20" t="s">
        <v>12</v>
      </c>
      <c r="D15" s="20" t="s">
        <v>12</v>
      </c>
      <c r="E15" s="26" t="s">
        <v>20</v>
      </c>
      <c r="F15" s="21">
        <v>0.2</v>
      </c>
      <c r="G15" s="21">
        <v>0.8</v>
      </c>
      <c r="H15" s="20">
        <f t="shared" ref="H15:H45" si="4">+H14</f>
        <v>2</v>
      </c>
      <c r="I15" s="20">
        <f t="shared" ref="I15:I22" si="5">+I14-0.1</f>
        <v>0.8</v>
      </c>
      <c r="J15" s="20">
        <f t="shared" ref="J15:J23" si="6">+J14+0.1</f>
        <v>0.2</v>
      </c>
      <c r="K15" s="19"/>
    </row>
    <row r="16" spans="1:11" x14ac:dyDescent="0.25">
      <c r="A16" s="20">
        <f t="shared" si="3"/>
        <v>15</v>
      </c>
      <c r="B16" s="20" t="str">
        <f t="shared" si="0"/>
        <v>Scn_pbEXPFI_windAslopeAfuelD_rpb2_up8_acc2_ww7_ws3</v>
      </c>
      <c r="C16" s="20" t="s">
        <v>12</v>
      </c>
      <c r="D16" s="20" t="s">
        <v>12</v>
      </c>
      <c r="E16" s="26" t="s">
        <v>20</v>
      </c>
      <c r="F16" s="21">
        <v>0.2</v>
      </c>
      <c r="G16" s="21">
        <v>0.8</v>
      </c>
      <c r="H16" s="20">
        <f t="shared" si="4"/>
        <v>2</v>
      </c>
      <c r="I16" s="20">
        <f t="shared" si="5"/>
        <v>0.70000000000000007</v>
      </c>
      <c r="J16" s="20">
        <f t="shared" si="6"/>
        <v>0.30000000000000004</v>
      </c>
      <c r="K16" s="19"/>
    </row>
    <row r="17" spans="1:11" x14ac:dyDescent="0.25">
      <c r="A17" s="20">
        <f t="shared" si="3"/>
        <v>16</v>
      </c>
      <c r="B17" s="20" t="str">
        <f t="shared" si="0"/>
        <v>Scn_pbEXPFI_windAslopeAfuelD_rpb2_up8_acc2_ww6_ws4</v>
      </c>
      <c r="C17" s="20" t="s">
        <v>12</v>
      </c>
      <c r="D17" s="20" t="s">
        <v>12</v>
      </c>
      <c r="E17" s="26" t="s">
        <v>20</v>
      </c>
      <c r="F17" s="21">
        <v>0.2</v>
      </c>
      <c r="G17" s="21">
        <v>0.8</v>
      </c>
      <c r="H17" s="20">
        <f t="shared" si="4"/>
        <v>2</v>
      </c>
      <c r="I17" s="20">
        <f t="shared" si="5"/>
        <v>0.60000000000000009</v>
      </c>
      <c r="J17" s="20">
        <f t="shared" si="6"/>
        <v>0.4</v>
      </c>
      <c r="K17" s="19"/>
    </row>
    <row r="18" spans="1:11" x14ac:dyDescent="0.25">
      <c r="A18" s="20">
        <f t="shared" si="3"/>
        <v>17</v>
      </c>
      <c r="B18" s="20" t="str">
        <f t="shared" si="0"/>
        <v>Scn_pbEXPFI_windAslopeAfuelD_rpb2_up8_acc2_ww5_ws5</v>
      </c>
      <c r="C18" s="20" t="s">
        <v>12</v>
      </c>
      <c r="D18" s="20" t="s">
        <v>12</v>
      </c>
      <c r="E18" s="26" t="s">
        <v>20</v>
      </c>
      <c r="F18" s="21">
        <v>0.2</v>
      </c>
      <c r="G18" s="21">
        <v>0.8</v>
      </c>
      <c r="H18" s="20">
        <f t="shared" si="4"/>
        <v>2</v>
      </c>
      <c r="I18" s="20">
        <f t="shared" si="5"/>
        <v>0.50000000000000011</v>
      </c>
      <c r="J18" s="20">
        <f t="shared" si="6"/>
        <v>0.5</v>
      </c>
      <c r="K18" s="19"/>
    </row>
    <row r="19" spans="1:11" x14ac:dyDescent="0.25">
      <c r="A19" s="20">
        <f t="shared" si="3"/>
        <v>18</v>
      </c>
      <c r="B19" s="20" t="str">
        <f t="shared" si="0"/>
        <v>Scn_pbEXPFI_windAslopeAfuelD_rpb2_up8_acc2_ww4_ws6</v>
      </c>
      <c r="C19" s="20" t="s">
        <v>12</v>
      </c>
      <c r="D19" s="20" t="s">
        <v>12</v>
      </c>
      <c r="E19" s="26" t="s">
        <v>20</v>
      </c>
      <c r="F19" s="21">
        <v>0.2</v>
      </c>
      <c r="G19" s="21">
        <v>0.8</v>
      </c>
      <c r="H19" s="20">
        <f t="shared" si="4"/>
        <v>2</v>
      </c>
      <c r="I19" s="20">
        <f t="shared" si="5"/>
        <v>0.40000000000000013</v>
      </c>
      <c r="J19" s="20">
        <f t="shared" si="6"/>
        <v>0.6</v>
      </c>
      <c r="K19" s="19"/>
    </row>
    <row r="20" spans="1:11" x14ac:dyDescent="0.25">
      <c r="A20" s="20">
        <f t="shared" si="3"/>
        <v>19</v>
      </c>
      <c r="B20" s="20" t="str">
        <f t="shared" si="0"/>
        <v>Scn_pbEXPFI_windAslopeAfuelD_rpb2_up8_acc2_ww3_ws7</v>
      </c>
      <c r="C20" s="20" t="s">
        <v>12</v>
      </c>
      <c r="D20" s="20" t="s">
        <v>12</v>
      </c>
      <c r="E20" s="26" t="s">
        <v>20</v>
      </c>
      <c r="F20" s="21">
        <v>0.2</v>
      </c>
      <c r="G20" s="21">
        <v>0.8</v>
      </c>
      <c r="H20" s="20">
        <f t="shared" si="4"/>
        <v>2</v>
      </c>
      <c r="I20" s="20">
        <f t="shared" si="5"/>
        <v>0.30000000000000016</v>
      </c>
      <c r="J20" s="20">
        <f t="shared" si="6"/>
        <v>0.7</v>
      </c>
      <c r="K20" s="19"/>
    </row>
    <row r="21" spans="1:11" x14ac:dyDescent="0.25">
      <c r="A21" s="20">
        <f t="shared" si="3"/>
        <v>20</v>
      </c>
      <c r="B21" s="20" t="str">
        <f t="shared" si="0"/>
        <v>Scn_pbEXPFI_windAslopeAfuelD_rpb2_up8_acc2_ww2_ws8</v>
      </c>
      <c r="C21" s="20" t="s">
        <v>12</v>
      </c>
      <c r="D21" s="20" t="s">
        <v>12</v>
      </c>
      <c r="E21" s="26" t="s">
        <v>20</v>
      </c>
      <c r="F21" s="21">
        <v>0.2</v>
      </c>
      <c r="G21" s="21">
        <v>0.8</v>
      </c>
      <c r="H21" s="20">
        <f t="shared" si="4"/>
        <v>2</v>
      </c>
      <c r="I21" s="20">
        <f t="shared" si="5"/>
        <v>0.20000000000000015</v>
      </c>
      <c r="J21" s="20">
        <f t="shared" si="6"/>
        <v>0.79999999999999993</v>
      </c>
      <c r="K21" s="19"/>
    </row>
    <row r="22" spans="1:11" x14ac:dyDescent="0.25">
      <c r="A22" s="20">
        <f t="shared" si="3"/>
        <v>21</v>
      </c>
      <c r="B22" s="20" t="str">
        <f t="shared" si="0"/>
        <v>Scn_pbEXPFI_windAslopeAfuelD_rpb2_up8_acc2_ww1_ws9</v>
      </c>
      <c r="C22" s="20" t="s">
        <v>12</v>
      </c>
      <c r="D22" s="20" t="s">
        <v>12</v>
      </c>
      <c r="E22" s="26" t="s">
        <v>20</v>
      </c>
      <c r="F22" s="21">
        <v>0.2</v>
      </c>
      <c r="G22" s="21">
        <v>0.8</v>
      </c>
      <c r="H22" s="20">
        <f t="shared" si="4"/>
        <v>2</v>
      </c>
      <c r="I22" s="20">
        <f t="shared" si="5"/>
        <v>0.10000000000000014</v>
      </c>
      <c r="J22" s="20">
        <f t="shared" si="6"/>
        <v>0.89999999999999991</v>
      </c>
      <c r="K22" s="19"/>
    </row>
    <row r="23" spans="1:11" x14ac:dyDescent="0.25">
      <c r="A23" s="20">
        <f t="shared" si="3"/>
        <v>22</v>
      </c>
      <c r="B23" s="20" t="str">
        <f t="shared" si="0"/>
        <v>Scn_pbEXPFI_windAslopeAfuelD_rpb2_up8_acc2_ww0_ws10</v>
      </c>
      <c r="C23" s="20" t="s">
        <v>12</v>
      </c>
      <c r="D23" s="20" t="s">
        <v>12</v>
      </c>
      <c r="E23" s="26" t="s">
        <v>20</v>
      </c>
      <c r="F23" s="21">
        <v>0.2</v>
      </c>
      <c r="G23" s="21">
        <v>0.8</v>
      </c>
      <c r="H23" s="20">
        <f t="shared" si="4"/>
        <v>2</v>
      </c>
      <c r="I23" s="20">
        <v>0</v>
      </c>
      <c r="J23" s="20">
        <f t="shared" si="6"/>
        <v>0.99999999999999989</v>
      </c>
      <c r="K23" s="19"/>
    </row>
    <row r="24" spans="1:11" x14ac:dyDescent="0.25">
      <c r="A24" s="22">
        <f t="shared" si="3"/>
        <v>23</v>
      </c>
      <c r="B24" s="22" t="str">
        <f t="shared" si="0"/>
        <v>Scn_pbEXPFI_windAslopeAfuelD_rpb2_up8_acc5_ww10_ws0</v>
      </c>
      <c r="C24" s="22" t="s">
        <v>12</v>
      </c>
      <c r="D24" s="22" t="s">
        <v>12</v>
      </c>
      <c r="E24" s="27" t="s">
        <v>20</v>
      </c>
      <c r="F24" s="23">
        <v>0.2</v>
      </c>
      <c r="G24" s="23">
        <v>0.8</v>
      </c>
      <c r="H24" s="22">
        <v>5</v>
      </c>
      <c r="I24" s="22">
        <v>1</v>
      </c>
      <c r="J24" s="22">
        <v>0</v>
      </c>
      <c r="K24" s="19"/>
    </row>
    <row r="25" spans="1:11" x14ac:dyDescent="0.25">
      <c r="A25" s="22">
        <f t="shared" si="3"/>
        <v>24</v>
      </c>
      <c r="B25" s="22" t="str">
        <f t="shared" si="0"/>
        <v>Scn_pbEXPFI_windAslopeAfuelD_rpb2_up8_acc5_ww9_ws1</v>
      </c>
      <c r="C25" s="22" t="s">
        <v>12</v>
      </c>
      <c r="D25" s="22" t="s">
        <v>12</v>
      </c>
      <c r="E25" s="27" t="s">
        <v>20</v>
      </c>
      <c r="F25" s="23">
        <v>0.2</v>
      </c>
      <c r="G25" s="23">
        <v>0.8</v>
      </c>
      <c r="H25" s="22">
        <f t="shared" si="4"/>
        <v>5</v>
      </c>
      <c r="I25" s="22">
        <f>+I24-0.1</f>
        <v>0.9</v>
      </c>
      <c r="J25" s="22">
        <f>+J24+0.1</f>
        <v>0.1</v>
      </c>
      <c r="K25" s="19"/>
    </row>
    <row r="26" spans="1:11" x14ac:dyDescent="0.25">
      <c r="A26" s="22">
        <f t="shared" si="3"/>
        <v>25</v>
      </c>
      <c r="B26" s="22" t="str">
        <f t="shared" si="0"/>
        <v>Scn_pbEXPFI_windAslopeAfuelD_rpb2_up8_acc5_ww8_ws2</v>
      </c>
      <c r="C26" s="22" t="s">
        <v>12</v>
      </c>
      <c r="D26" s="22" t="s">
        <v>12</v>
      </c>
      <c r="E26" s="27" t="s">
        <v>20</v>
      </c>
      <c r="F26" s="23">
        <v>0.2</v>
      </c>
      <c r="G26" s="23">
        <v>0.8</v>
      </c>
      <c r="H26" s="22">
        <f t="shared" si="4"/>
        <v>5</v>
      </c>
      <c r="I26" s="22">
        <f t="shared" ref="I26:I33" si="7">+I25-0.1</f>
        <v>0.8</v>
      </c>
      <c r="J26" s="22">
        <f t="shared" ref="J26:J34" si="8">+J25+0.1</f>
        <v>0.2</v>
      </c>
      <c r="K26" s="19"/>
    </row>
    <row r="27" spans="1:11" x14ac:dyDescent="0.25">
      <c r="A27" s="22">
        <f t="shared" si="3"/>
        <v>26</v>
      </c>
      <c r="B27" s="22" t="str">
        <f t="shared" si="0"/>
        <v>Scn_pbEXPFI_windAslopeAfuelD_rpb2_up8_acc5_ww7_ws3</v>
      </c>
      <c r="C27" s="22" t="s">
        <v>12</v>
      </c>
      <c r="D27" s="22" t="s">
        <v>12</v>
      </c>
      <c r="E27" s="27" t="s">
        <v>20</v>
      </c>
      <c r="F27" s="23">
        <v>0.2</v>
      </c>
      <c r="G27" s="23">
        <v>0.8</v>
      </c>
      <c r="H27" s="22">
        <f t="shared" si="4"/>
        <v>5</v>
      </c>
      <c r="I27" s="22">
        <f t="shared" si="7"/>
        <v>0.70000000000000007</v>
      </c>
      <c r="J27" s="22">
        <f t="shared" si="8"/>
        <v>0.30000000000000004</v>
      </c>
      <c r="K27" s="19"/>
    </row>
    <row r="28" spans="1:11" x14ac:dyDescent="0.25">
      <c r="A28" s="22">
        <f t="shared" si="3"/>
        <v>27</v>
      </c>
      <c r="B28" s="22" t="str">
        <f t="shared" si="0"/>
        <v>Scn_pbEXPFI_windAslopeAfuelD_rpb2_up8_acc5_ww6_ws4</v>
      </c>
      <c r="C28" s="22" t="s">
        <v>12</v>
      </c>
      <c r="D28" s="22" t="s">
        <v>12</v>
      </c>
      <c r="E28" s="27" t="s">
        <v>20</v>
      </c>
      <c r="F28" s="23">
        <v>0.2</v>
      </c>
      <c r="G28" s="23">
        <v>0.8</v>
      </c>
      <c r="H28" s="22">
        <f t="shared" si="4"/>
        <v>5</v>
      </c>
      <c r="I28" s="22">
        <f t="shared" si="7"/>
        <v>0.60000000000000009</v>
      </c>
      <c r="J28" s="22">
        <f t="shared" si="8"/>
        <v>0.4</v>
      </c>
      <c r="K28" s="19"/>
    </row>
    <row r="29" spans="1:11" x14ac:dyDescent="0.25">
      <c r="A29" s="22">
        <f t="shared" si="3"/>
        <v>28</v>
      </c>
      <c r="B29" s="22" t="str">
        <f t="shared" si="0"/>
        <v>Scn_pbEXPFI_windAslopeAfuelD_rpb2_up8_acc5_ww5_ws5</v>
      </c>
      <c r="C29" s="22" t="s">
        <v>12</v>
      </c>
      <c r="D29" s="22" t="s">
        <v>12</v>
      </c>
      <c r="E29" s="27" t="s">
        <v>20</v>
      </c>
      <c r="F29" s="23">
        <v>0.2</v>
      </c>
      <c r="G29" s="23">
        <v>0.8</v>
      </c>
      <c r="H29" s="22">
        <f t="shared" si="4"/>
        <v>5</v>
      </c>
      <c r="I29" s="22">
        <f t="shared" si="7"/>
        <v>0.50000000000000011</v>
      </c>
      <c r="J29" s="22">
        <f t="shared" si="8"/>
        <v>0.5</v>
      </c>
      <c r="K29" s="19"/>
    </row>
    <row r="30" spans="1:11" x14ac:dyDescent="0.25">
      <c r="A30" s="22">
        <f t="shared" si="3"/>
        <v>29</v>
      </c>
      <c r="B30" s="22" t="str">
        <f t="shared" si="0"/>
        <v>Scn_pbEXPFI_windAslopeAfuelD_rpb2_up8_acc5_ww4_ws6</v>
      </c>
      <c r="C30" s="22" t="s">
        <v>12</v>
      </c>
      <c r="D30" s="22" t="s">
        <v>12</v>
      </c>
      <c r="E30" s="27" t="s">
        <v>20</v>
      </c>
      <c r="F30" s="23">
        <v>0.2</v>
      </c>
      <c r="G30" s="23">
        <v>0.8</v>
      </c>
      <c r="H30" s="22">
        <f t="shared" si="4"/>
        <v>5</v>
      </c>
      <c r="I30" s="22">
        <f t="shared" si="7"/>
        <v>0.40000000000000013</v>
      </c>
      <c r="J30" s="22">
        <f t="shared" si="8"/>
        <v>0.6</v>
      </c>
      <c r="K30" s="19"/>
    </row>
    <row r="31" spans="1:11" x14ac:dyDescent="0.25">
      <c r="A31" s="22">
        <f t="shared" si="3"/>
        <v>30</v>
      </c>
      <c r="B31" s="22" t="str">
        <f t="shared" si="0"/>
        <v>Scn_pbEXPFI_windAslopeAfuelD_rpb2_up8_acc5_ww3_ws7</v>
      </c>
      <c r="C31" s="22" t="s">
        <v>12</v>
      </c>
      <c r="D31" s="22" t="s">
        <v>12</v>
      </c>
      <c r="E31" s="27" t="s">
        <v>20</v>
      </c>
      <c r="F31" s="23">
        <v>0.2</v>
      </c>
      <c r="G31" s="23">
        <v>0.8</v>
      </c>
      <c r="H31" s="22">
        <f t="shared" si="4"/>
        <v>5</v>
      </c>
      <c r="I31" s="22">
        <f t="shared" si="7"/>
        <v>0.30000000000000016</v>
      </c>
      <c r="J31" s="22">
        <f t="shared" si="8"/>
        <v>0.7</v>
      </c>
      <c r="K31" s="19"/>
    </row>
    <row r="32" spans="1:11" x14ac:dyDescent="0.25">
      <c r="A32" s="22">
        <f t="shared" si="3"/>
        <v>31</v>
      </c>
      <c r="B32" s="22" t="str">
        <f t="shared" si="0"/>
        <v>Scn_pbEXPFI_windAslopeAfuelD_rpb2_up8_acc5_ww2_ws8</v>
      </c>
      <c r="C32" s="22" t="s">
        <v>12</v>
      </c>
      <c r="D32" s="22" t="s">
        <v>12</v>
      </c>
      <c r="E32" s="27" t="s">
        <v>20</v>
      </c>
      <c r="F32" s="23">
        <v>0.2</v>
      </c>
      <c r="G32" s="23">
        <v>0.8</v>
      </c>
      <c r="H32" s="22">
        <f t="shared" si="4"/>
        <v>5</v>
      </c>
      <c r="I32" s="22">
        <f t="shared" si="7"/>
        <v>0.20000000000000015</v>
      </c>
      <c r="J32" s="22">
        <f t="shared" si="8"/>
        <v>0.79999999999999993</v>
      </c>
      <c r="K32" s="19"/>
    </row>
    <row r="33" spans="1:11" x14ac:dyDescent="0.25">
      <c r="A33" s="22">
        <f t="shared" si="3"/>
        <v>32</v>
      </c>
      <c r="B33" s="22" t="str">
        <f t="shared" si="0"/>
        <v>Scn_pbEXPFI_windAslopeAfuelD_rpb2_up8_acc5_ww1_ws9</v>
      </c>
      <c r="C33" s="22" t="s">
        <v>12</v>
      </c>
      <c r="D33" s="22" t="s">
        <v>12</v>
      </c>
      <c r="E33" s="27" t="s">
        <v>20</v>
      </c>
      <c r="F33" s="23">
        <v>0.2</v>
      </c>
      <c r="G33" s="23">
        <v>0.8</v>
      </c>
      <c r="H33" s="22">
        <f t="shared" si="4"/>
        <v>5</v>
      </c>
      <c r="I33" s="22">
        <f t="shared" si="7"/>
        <v>0.10000000000000014</v>
      </c>
      <c r="J33" s="22">
        <f t="shared" si="8"/>
        <v>0.89999999999999991</v>
      </c>
      <c r="K33" s="19"/>
    </row>
    <row r="34" spans="1:11" x14ac:dyDescent="0.25">
      <c r="A34" s="22">
        <f t="shared" si="3"/>
        <v>33</v>
      </c>
      <c r="B34" s="22" t="str">
        <f t="shared" si="0"/>
        <v>Scn_pbEXPFI_windAslopeAfuelD_rpb2_up8_acc5_ww0_ws10</v>
      </c>
      <c r="C34" s="22" t="s">
        <v>12</v>
      </c>
      <c r="D34" s="22" t="s">
        <v>12</v>
      </c>
      <c r="E34" s="27" t="s">
        <v>20</v>
      </c>
      <c r="F34" s="23">
        <v>0.2</v>
      </c>
      <c r="G34" s="23">
        <v>0.8</v>
      </c>
      <c r="H34" s="22">
        <f t="shared" si="4"/>
        <v>5</v>
      </c>
      <c r="I34" s="22">
        <v>0</v>
      </c>
      <c r="J34" s="22">
        <f t="shared" si="8"/>
        <v>0.99999999999999989</v>
      </c>
      <c r="K34" s="19"/>
    </row>
    <row r="35" spans="1:11" x14ac:dyDescent="0.25">
      <c r="A35" s="28">
        <f t="shared" si="3"/>
        <v>34</v>
      </c>
      <c r="B35" s="28" t="str">
        <f t="shared" ref="B35:B45" si="9">+_xlfn.CONCAT("Scn_pbEXPFI_wind",C35,"slope",D35,"fuel",E35,"_rpb",F35*10,"_up",G35*10,"_acc",H35,"_ww",I35*10,"_ws",J35*10)</f>
        <v>Scn_pbEXPFI_windAslopeAfuelD_rpb2_up8_acc10_ww10_ws0</v>
      </c>
      <c r="C35" s="28" t="s">
        <v>12</v>
      </c>
      <c r="D35" s="28" t="s">
        <v>12</v>
      </c>
      <c r="E35" s="29" t="s">
        <v>20</v>
      </c>
      <c r="F35" s="30">
        <v>0.2</v>
      </c>
      <c r="G35" s="30">
        <v>0.8</v>
      </c>
      <c r="H35" s="28">
        <v>10</v>
      </c>
      <c r="I35" s="28">
        <v>1</v>
      </c>
      <c r="J35" s="28">
        <v>0</v>
      </c>
    </row>
    <row r="36" spans="1:11" x14ac:dyDescent="0.25">
      <c r="A36" s="28">
        <f t="shared" si="3"/>
        <v>35</v>
      </c>
      <c r="B36" s="28" t="str">
        <f t="shared" si="9"/>
        <v>Scn_pbEXPFI_windAslopeAfuelD_rpb2_up8_acc10_ww9_ws1</v>
      </c>
      <c r="C36" s="28" t="s">
        <v>12</v>
      </c>
      <c r="D36" s="28" t="s">
        <v>12</v>
      </c>
      <c r="E36" s="29" t="s">
        <v>20</v>
      </c>
      <c r="F36" s="30">
        <v>0.2</v>
      </c>
      <c r="G36" s="30">
        <v>0.8</v>
      </c>
      <c r="H36" s="28">
        <f t="shared" si="4"/>
        <v>10</v>
      </c>
      <c r="I36" s="28">
        <f>+I35-0.1</f>
        <v>0.9</v>
      </c>
      <c r="J36" s="28">
        <f>+J35+0.1</f>
        <v>0.1</v>
      </c>
    </row>
    <row r="37" spans="1:11" x14ac:dyDescent="0.25">
      <c r="A37" s="28">
        <f t="shared" si="3"/>
        <v>36</v>
      </c>
      <c r="B37" s="28" t="str">
        <f t="shared" si="9"/>
        <v>Scn_pbEXPFI_windAslopeAfuelD_rpb2_up8_acc10_ww8_ws2</v>
      </c>
      <c r="C37" s="28" t="s">
        <v>12</v>
      </c>
      <c r="D37" s="28" t="s">
        <v>12</v>
      </c>
      <c r="E37" s="29" t="s">
        <v>20</v>
      </c>
      <c r="F37" s="30">
        <v>0.2</v>
      </c>
      <c r="G37" s="30">
        <v>0.8</v>
      </c>
      <c r="H37" s="28">
        <f t="shared" si="4"/>
        <v>10</v>
      </c>
      <c r="I37" s="28">
        <f t="shared" ref="I37:I44" si="10">+I36-0.1</f>
        <v>0.8</v>
      </c>
      <c r="J37" s="28">
        <f t="shared" ref="J37:J45" si="11">+J36+0.1</f>
        <v>0.2</v>
      </c>
    </row>
    <row r="38" spans="1:11" x14ac:dyDescent="0.25">
      <c r="A38" s="28">
        <f t="shared" si="3"/>
        <v>37</v>
      </c>
      <c r="B38" s="28" t="str">
        <f t="shared" si="9"/>
        <v>Scn_pbEXPFI_windAslopeAfuelD_rpb2_up8_acc10_ww7_ws3</v>
      </c>
      <c r="C38" s="28" t="s">
        <v>12</v>
      </c>
      <c r="D38" s="28" t="s">
        <v>12</v>
      </c>
      <c r="E38" s="29" t="s">
        <v>20</v>
      </c>
      <c r="F38" s="30">
        <v>0.2</v>
      </c>
      <c r="G38" s="30">
        <v>0.8</v>
      </c>
      <c r="H38" s="28">
        <f t="shared" si="4"/>
        <v>10</v>
      </c>
      <c r="I38" s="28">
        <f t="shared" si="10"/>
        <v>0.70000000000000007</v>
      </c>
      <c r="J38" s="28">
        <f t="shared" si="11"/>
        <v>0.30000000000000004</v>
      </c>
    </row>
    <row r="39" spans="1:11" x14ac:dyDescent="0.25">
      <c r="A39" s="28">
        <f t="shared" si="3"/>
        <v>38</v>
      </c>
      <c r="B39" s="28" t="str">
        <f t="shared" si="9"/>
        <v>Scn_pbEXPFI_windAslopeAfuelD_rpb2_up8_acc10_ww6_ws4</v>
      </c>
      <c r="C39" s="28" t="s">
        <v>12</v>
      </c>
      <c r="D39" s="28" t="s">
        <v>12</v>
      </c>
      <c r="E39" s="29" t="s">
        <v>20</v>
      </c>
      <c r="F39" s="30">
        <v>0.2</v>
      </c>
      <c r="G39" s="30">
        <v>0.8</v>
      </c>
      <c r="H39" s="28">
        <f t="shared" si="4"/>
        <v>10</v>
      </c>
      <c r="I39" s="28">
        <f t="shared" si="10"/>
        <v>0.60000000000000009</v>
      </c>
      <c r="J39" s="28">
        <f t="shared" si="11"/>
        <v>0.4</v>
      </c>
    </row>
    <row r="40" spans="1:11" x14ac:dyDescent="0.25">
      <c r="A40" s="28">
        <f t="shared" si="3"/>
        <v>39</v>
      </c>
      <c r="B40" s="28" t="str">
        <f t="shared" si="9"/>
        <v>Scn_pbEXPFI_windAslopeAfuelD_rpb2_up8_acc10_ww5_ws5</v>
      </c>
      <c r="C40" s="28" t="s">
        <v>12</v>
      </c>
      <c r="D40" s="28" t="s">
        <v>12</v>
      </c>
      <c r="E40" s="29" t="s">
        <v>20</v>
      </c>
      <c r="F40" s="30">
        <v>0.2</v>
      </c>
      <c r="G40" s="30">
        <v>0.8</v>
      </c>
      <c r="H40" s="28">
        <f t="shared" si="4"/>
        <v>10</v>
      </c>
      <c r="I40" s="28">
        <f t="shared" si="10"/>
        <v>0.50000000000000011</v>
      </c>
      <c r="J40" s="28">
        <f t="shared" si="11"/>
        <v>0.5</v>
      </c>
    </row>
    <row r="41" spans="1:11" x14ac:dyDescent="0.25">
      <c r="A41" s="28">
        <f t="shared" si="3"/>
        <v>40</v>
      </c>
      <c r="B41" s="28" t="str">
        <f t="shared" si="9"/>
        <v>Scn_pbEXPFI_windAslopeAfuelD_rpb2_up8_acc10_ww4_ws6</v>
      </c>
      <c r="C41" s="28" t="s">
        <v>12</v>
      </c>
      <c r="D41" s="28" t="s">
        <v>12</v>
      </c>
      <c r="E41" s="29" t="s">
        <v>20</v>
      </c>
      <c r="F41" s="30">
        <v>0.2</v>
      </c>
      <c r="G41" s="30">
        <v>0.8</v>
      </c>
      <c r="H41" s="28">
        <f t="shared" si="4"/>
        <v>10</v>
      </c>
      <c r="I41" s="28">
        <f t="shared" si="10"/>
        <v>0.40000000000000013</v>
      </c>
      <c r="J41" s="28">
        <f t="shared" si="11"/>
        <v>0.6</v>
      </c>
    </row>
    <row r="42" spans="1:11" x14ac:dyDescent="0.25">
      <c r="A42" s="28">
        <f t="shared" si="3"/>
        <v>41</v>
      </c>
      <c r="B42" s="28" t="str">
        <f t="shared" si="9"/>
        <v>Scn_pbEXPFI_windAslopeAfuelD_rpb2_up8_acc10_ww3_ws7</v>
      </c>
      <c r="C42" s="28" t="s">
        <v>12</v>
      </c>
      <c r="D42" s="28" t="s">
        <v>12</v>
      </c>
      <c r="E42" s="29" t="s">
        <v>20</v>
      </c>
      <c r="F42" s="30">
        <v>0.2</v>
      </c>
      <c r="G42" s="30">
        <v>0.8</v>
      </c>
      <c r="H42" s="28">
        <f t="shared" si="4"/>
        <v>10</v>
      </c>
      <c r="I42" s="28">
        <f t="shared" si="10"/>
        <v>0.30000000000000016</v>
      </c>
      <c r="J42" s="28">
        <f t="shared" si="11"/>
        <v>0.7</v>
      </c>
    </row>
    <row r="43" spans="1:11" x14ac:dyDescent="0.25">
      <c r="A43" s="28">
        <f t="shared" si="3"/>
        <v>42</v>
      </c>
      <c r="B43" s="28" t="str">
        <f t="shared" si="9"/>
        <v>Scn_pbEXPFI_windAslopeAfuelD_rpb2_up8_acc10_ww2_ws8</v>
      </c>
      <c r="C43" s="28" t="s">
        <v>12</v>
      </c>
      <c r="D43" s="28" t="s">
        <v>12</v>
      </c>
      <c r="E43" s="29" t="s">
        <v>20</v>
      </c>
      <c r="F43" s="30">
        <v>0.2</v>
      </c>
      <c r="G43" s="30">
        <v>0.8</v>
      </c>
      <c r="H43" s="28">
        <f t="shared" si="4"/>
        <v>10</v>
      </c>
      <c r="I43" s="28">
        <f t="shared" si="10"/>
        <v>0.20000000000000015</v>
      </c>
      <c r="J43" s="28">
        <f t="shared" si="11"/>
        <v>0.79999999999999993</v>
      </c>
    </row>
    <row r="44" spans="1:11" x14ac:dyDescent="0.25">
      <c r="A44" s="28">
        <f t="shared" si="3"/>
        <v>43</v>
      </c>
      <c r="B44" s="28" t="str">
        <f t="shared" si="9"/>
        <v>Scn_pbEXPFI_windAslopeAfuelD_rpb2_up8_acc10_ww1_ws9</v>
      </c>
      <c r="C44" s="28" t="s">
        <v>12</v>
      </c>
      <c r="D44" s="28" t="s">
        <v>12</v>
      </c>
      <c r="E44" s="29" t="s">
        <v>20</v>
      </c>
      <c r="F44" s="30">
        <v>0.2</v>
      </c>
      <c r="G44" s="30">
        <v>0.8</v>
      </c>
      <c r="H44" s="28">
        <f t="shared" si="4"/>
        <v>10</v>
      </c>
      <c r="I44" s="28">
        <f t="shared" si="10"/>
        <v>0.10000000000000014</v>
      </c>
      <c r="J44" s="28">
        <f t="shared" si="11"/>
        <v>0.89999999999999991</v>
      </c>
    </row>
    <row r="45" spans="1:11" x14ac:dyDescent="0.25">
      <c r="A45" s="28">
        <f t="shared" si="3"/>
        <v>44</v>
      </c>
      <c r="B45" s="28" t="str">
        <f t="shared" si="9"/>
        <v>Scn_pbEXPFI_windAslopeAfuelD_rpb2_up8_acc10_ww0_ws10</v>
      </c>
      <c r="C45" s="28" t="s">
        <v>12</v>
      </c>
      <c r="D45" s="28" t="s">
        <v>12</v>
      </c>
      <c r="E45" s="29" t="s">
        <v>20</v>
      </c>
      <c r="F45" s="30">
        <v>0.2</v>
      </c>
      <c r="G45" s="30">
        <v>0.8</v>
      </c>
      <c r="H45" s="28">
        <f t="shared" si="4"/>
        <v>10</v>
      </c>
      <c r="I45" s="28">
        <v>0</v>
      </c>
      <c r="J45" s="28">
        <f t="shared" si="11"/>
        <v>0.99999999999999989</v>
      </c>
    </row>
  </sheetData>
  <sortState xmlns:xlrd2="http://schemas.microsoft.com/office/spreadsheetml/2017/richdata2" ref="A1:C14708">
    <sortCondition descending="1" ref="C1:C14708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Incendis</vt:lpstr>
      <vt:lpstr>Obj4</vt:lpstr>
      <vt:lpstr>Obj5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Núria Aquilué Junyent</dc:creator>
  <cp:keywords/>
  <dc:description/>
  <cp:lastModifiedBy>Núria Aquilué</cp:lastModifiedBy>
  <cp:revision/>
  <dcterms:created xsi:type="dcterms:W3CDTF">2021-01-12T13:22:00Z</dcterms:created>
  <dcterms:modified xsi:type="dcterms:W3CDTF">2021-02-03T10:54:13Z</dcterms:modified>
  <cp:category/>
  <cp:contentStatus/>
</cp:coreProperties>
</file>