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NetBeansProjects\NaicomUploader\"/>
    </mc:Choice>
  </mc:AlternateContent>
  <bookViews>
    <workbookView xWindow="-105" yWindow="-105" windowWidth="23258" windowHeight="12578"/>
  </bookViews>
  <sheets>
    <sheet name="data" sheetId="1" r:id="rId1"/>
    <sheet name="mapping" sheetId="2" r:id="rId2"/>
    <sheet name="omnsourc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55" i="1" l="1" a="1"/>
  <c r="AN55" i="1" s="1"/>
  <c r="AN54" i="1" a="1"/>
  <c r="AN54" i="1" s="1"/>
  <c r="AN53" i="1" a="1"/>
  <c r="AN53" i="1" s="1"/>
  <c r="AN52" i="1" a="1"/>
  <c r="AN52" i="1" s="1"/>
  <c r="AN50" i="1" a="1"/>
  <c r="AN50" i="1" s="1"/>
  <c r="AN49" i="1" a="1"/>
  <c r="AN49" i="1" s="1"/>
  <c r="AN45" i="1" a="1"/>
  <c r="AN45" i="1" s="1"/>
  <c r="AN42" i="1" a="1"/>
  <c r="AN42" i="1" s="1"/>
  <c r="AN40" i="1" a="1"/>
  <c r="AN40" i="1" s="1"/>
  <c r="AN37" i="1" a="1"/>
  <c r="AN37" i="1" s="1"/>
  <c r="AN36" i="1" a="1"/>
  <c r="AN36" i="1" s="1"/>
  <c r="AN35" i="1" a="1"/>
  <c r="AN35" i="1" s="1"/>
  <c r="AN34" i="1" a="1"/>
  <c r="AN34" i="1" s="1"/>
  <c r="AN28" i="1" a="1"/>
  <c r="AN28" i="1" s="1"/>
  <c r="AN27" i="1" a="1"/>
  <c r="AN27" i="1" s="1"/>
  <c r="AN26" i="1" a="1"/>
  <c r="AN26" i="1" s="1"/>
  <c r="AN25" i="1" a="1"/>
  <c r="AN25" i="1" s="1"/>
  <c r="AN19" i="1" a="1"/>
  <c r="AN19" i="1" s="1"/>
  <c r="AN9" i="1" a="1"/>
  <c r="AN9" i="1" s="1"/>
  <c r="AN7" i="1" a="1"/>
  <c r="AN7" i="1" s="1"/>
  <c r="AN5" i="1" a="1"/>
  <c r="AN5" i="1" s="1"/>
  <c r="AN3" i="1" a="1"/>
  <c r="AN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<sst xmlns="http://schemas.openxmlformats.org/spreadsheetml/2006/main" count="1979" uniqueCount="579">
  <si>
    <t>PolicyNumber</t>
  </si>
  <si>
    <t>PolicyType</t>
  </si>
  <si>
    <t>CommencementDate</t>
  </si>
  <si>
    <t>PolicyMaturityDate</t>
  </si>
  <si>
    <t>OwnerFullName</t>
  </si>
  <si>
    <t>DateOfBirth</t>
  </si>
  <si>
    <t>Gender</t>
  </si>
  <si>
    <t>MobileNumber</t>
  </si>
  <si>
    <t>PostalAddress</t>
  </si>
  <si>
    <t>StateOfOrigin</t>
  </si>
  <si>
    <t>LocalGovtOfOrigin</t>
  </si>
  <si>
    <t>EmailAddress</t>
  </si>
  <si>
    <t>ProductCategory</t>
  </si>
  <si>
    <t>LogicalPackageLevel</t>
  </si>
  <si>
    <t>SavingsGoal</t>
  </si>
  <si>
    <t>PolicyStatus</t>
  </si>
  <si>
    <t>LatestStatusChange</t>
  </si>
  <si>
    <t>PaidToDate</t>
  </si>
  <si>
    <t>PaidPremiumCount</t>
  </si>
  <si>
    <t>CurrentCover</t>
  </si>
  <si>
    <t>Term</t>
  </si>
  <si>
    <t>TermsVersion</t>
  </si>
  <si>
    <t>SignedDate</t>
  </si>
  <si>
    <t>CaptureDate</t>
  </si>
  <si>
    <t>CoverStartDate</t>
  </si>
  <si>
    <t>ContractMarket</t>
  </si>
  <si>
    <t>PaymentFrequency</t>
  </si>
  <si>
    <t>ExpectedPremium</t>
  </si>
  <si>
    <t>ContractPayment</t>
  </si>
  <si>
    <t>ContractPaymentMethod</t>
  </si>
  <si>
    <t>AccountNumber</t>
  </si>
  <si>
    <t>AccountType</t>
  </si>
  <si>
    <t>EmployeeReferenceNumber</t>
  </si>
  <si>
    <t>CombineIndicator</t>
  </si>
  <si>
    <t>BankBranchName</t>
  </si>
  <si>
    <t>BankBranchCode</t>
  </si>
  <si>
    <t>FirstDeductionStartDate</t>
  </si>
  <si>
    <t>ContractPaypointID</t>
  </si>
  <si>
    <t>ContractPaypointName</t>
  </si>
  <si>
    <t>LeadCode</t>
  </si>
  <si>
    <t>PEP</t>
  </si>
  <si>
    <t>AML</t>
  </si>
  <si>
    <t>Sanction</t>
  </si>
  <si>
    <t>Cashback</t>
  </si>
  <si>
    <t>Escalation</t>
  </si>
  <si>
    <t>IncreasePercentage</t>
  </si>
  <si>
    <t>TypeOfIncrease</t>
  </si>
  <si>
    <t>OptOutIncrease</t>
  </si>
  <si>
    <t>PolicyAnniversary</t>
  </si>
  <si>
    <t>Medical</t>
  </si>
  <si>
    <t>CessionType</t>
  </si>
  <si>
    <t>Institue</t>
  </si>
  <si>
    <t>RegistrationDate</t>
  </si>
  <si>
    <t>DeregistrationDate</t>
  </si>
  <si>
    <t>AgentContractID</t>
  </si>
  <si>
    <t>AgentFullName</t>
  </si>
  <si>
    <t>BranchName</t>
  </si>
  <si>
    <t>salesretailaffluent</t>
  </si>
  <si>
    <t>AreaName</t>
  </si>
  <si>
    <t>RegionName</t>
  </si>
  <si>
    <t>WorksiteCode</t>
  </si>
  <si>
    <t>SchemeCode</t>
  </si>
  <si>
    <t>CapturedCount</t>
  </si>
  <si>
    <t>Issued</t>
  </si>
  <si>
    <t>CapturedAnnualPaymentDate</t>
  </si>
  <si>
    <t>IssuedAnnualPaymentDate</t>
  </si>
  <si>
    <t>AnnualPaymentCaptured</t>
  </si>
  <si>
    <t>AnnualPaymentIssued</t>
  </si>
  <si>
    <t>IdentificationNumber</t>
  </si>
  <si>
    <t>IdentityType</t>
  </si>
  <si>
    <t>Nationality</t>
  </si>
  <si>
    <t>TotalGrossPremium</t>
  </si>
  <si>
    <t>Occupation</t>
  </si>
  <si>
    <t>OMN000025569</t>
  </si>
  <si>
    <t>Savings</t>
  </si>
  <si>
    <t>Ovu Justice Oji</t>
  </si>
  <si>
    <t>Male</t>
  </si>
  <si>
    <t>PO Box 14391 ,BUA Port And Terminals Limited ,Port Harcourt , Rivers State ,Nigeria</t>
  </si>
  <si>
    <t>SAVINGS</t>
  </si>
  <si>
    <t>Savings Plan</t>
  </si>
  <si>
    <t>Education</t>
  </si>
  <si>
    <t>Surrendered</t>
  </si>
  <si>
    <t>5 Years</t>
  </si>
  <si>
    <t>Affluent Market</t>
  </si>
  <si>
    <t>Monthly</t>
  </si>
  <si>
    <t>Direct Debit Others</t>
  </si>
  <si>
    <t>Cheque</t>
  </si>
  <si>
    <t>First Bank of Nigeria Plc-Station Road</t>
  </si>
  <si>
    <t>PCBDECOCMMS - Other Banks Direct Debit</t>
  </si>
  <si>
    <t>Other Banks Direct Debit</t>
  </si>
  <si>
    <t xml:space="preserve">RAF440416   </t>
  </si>
  <si>
    <t>Abike Olayiwola</t>
  </si>
  <si>
    <t>IBADAN SALES TEAM 2</t>
  </si>
  <si>
    <t>Ibadan Sales Team 1</t>
  </si>
  <si>
    <t>LAGOS_WEST</t>
  </si>
  <si>
    <t>LAGOS</t>
  </si>
  <si>
    <t>GENW-001</t>
  </si>
  <si>
    <t>GSGEP01</t>
  </si>
  <si>
    <t>Low</t>
  </si>
  <si>
    <t>90F5AFC050296301017</t>
  </si>
  <si>
    <t>Voter's Card</t>
  </si>
  <si>
    <t>Nigeria</t>
  </si>
  <si>
    <t>OMN000046978</t>
  </si>
  <si>
    <t>Grace</t>
  </si>
  <si>
    <t>First Bank of Nigeria Plc</t>
  </si>
  <si>
    <t>OMN000029754</t>
  </si>
  <si>
    <t>Victoria Chili Nweke Okitoh</t>
  </si>
  <si>
    <t>Female</t>
  </si>
  <si>
    <t>NSCDC Gudu ,Abuja ,Municipal Area Council , FCT ,Nigeria</t>
  </si>
  <si>
    <t>vickyokitoh@gmail.com</t>
  </si>
  <si>
    <t>Other</t>
  </si>
  <si>
    <t>Withdrawn</t>
  </si>
  <si>
    <t>Ecobank Nig Plc-LA Meridian Hotel</t>
  </si>
  <si>
    <t>RAF10</t>
  </si>
  <si>
    <t>Martha Akanimo</t>
  </si>
  <si>
    <t>ABUJA SALES TEAM 2</t>
  </si>
  <si>
    <t>Abuja Sales Team 2</t>
  </si>
  <si>
    <t>FCT_NORTH</t>
  </si>
  <si>
    <t>ABUJA</t>
  </si>
  <si>
    <t>NSCD-001</t>
  </si>
  <si>
    <t>GSGEG01</t>
  </si>
  <si>
    <t>ABC33952AB16</t>
  </si>
  <si>
    <t>Driver's Licence</t>
  </si>
  <si>
    <t>OMN000034230</t>
  </si>
  <si>
    <t>Owumi Edward Otokpisi</t>
  </si>
  <si>
    <t>Plot 762, Independence Avenue,CBD ,Garki ,Municipal Area Council , FCT ,Nigeria</t>
  </si>
  <si>
    <t>Active</t>
  </si>
  <si>
    <t>Mass Market</t>
  </si>
  <si>
    <t>Diamond Bank Plc</t>
  </si>
  <si>
    <t>RMMC122</t>
  </si>
  <si>
    <t>Mson Malu</t>
  </si>
  <si>
    <t>ABUJA SALES TEAM 3</t>
  </si>
  <si>
    <t>90F5AE85A2295352647</t>
  </si>
  <si>
    <t>OMN000022493</t>
  </si>
  <si>
    <t>Glory Amarachi Ezeh</t>
  </si>
  <si>
    <t>4 UTUH Close New Mebamub Celenica ,Okomiko ,Ojo , Lagos State ,Nigeria</t>
  </si>
  <si>
    <t>Final Paid-Up</t>
  </si>
  <si>
    <t>United Bank for Africa Plc-Iponri</t>
  </si>
  <si>
    <t>RAF446783</t>
  </si>
  <si>
    <t>DANIEL OLADEJI</t>
  </si>
  <si>
    <t>IKEJA ECOBANK TEAM 3</t>
  </si>
  <si>
    <t>Sales Team 9</t>
  </si>
  <si>
    <t>FRSC-001</t>
  </si>
  <si>
    <t>IM5454464215</t>
  </si>
  <si>
    <t>National ID</t>
  </si>
  <si>
    <t>OMN000044098</t>
  </si>
  <si>
    <t>Tolulope Ayomide Babaleye</t>
  </si>
  <si>
    <t xml:space="preserve"> Select Gender</t>
  </si>
  <si>
    <t>21, Obalodu Street ,Ilupeju ,Mushin , Lagos State ,Nigeria</t>
  </si>
  <si>
    <t>tolulopebabaleye@gmail.com</t>
  </si>
  <si>
    <t>Dwelling</t>
  </si>
  <si>
    <t>Guaranty Trust Bank Plc</t>
  </si>
  <si>
    <t>RAF18</t>
  </si>
  <si>
    <t>Esther  Adedoyin</t>
  </si>
  <si>
    <t>IKEJA ECOBANK TEAM 1</t>
  </si>
  <si>
    <t>OMLI-001</t>
  </si>
  <si>
    <t>GSOMF01</t>
  </si>
  <si>
    <t>A07166194</t>
  </si>
  <si>
    <t>International Passport</t>
  </si>
  <si>
    <t xml:space="preserve"> Select Country</t>
  </si>
  <si>
    <t>OMN000025673</t>
  </si>
  <si>
    <t>Guaranty Trust Bank Plc-CBD Alausa</t>
  </si>
  <si>
    <t>RMMC17</t>
  </si>
  <si>
    <t>Tolu  Babaleye</t>
  </si>
  <si>
    <t>IKEJA SALES TEAM 7</t>
  </si>
  <si>
    <t>OMN000071132</t>
  </si>
  <si>
    <t>Blessing Chinyere Odoh</t>
  </si>
  <si>
    <t>27B Dakibiu ,Jabi ,Municipal Area Council , FCT ,Nigeria</t>
  </si>
  <si>
    <t>Enugu State</t>
  </si>
  <si>
    <t>Isi Uzo</t>
  </si>
  <si>
    <t>Not Taken Up</t>
  </si>
  <si>
    <t>Ecobank Nigeria Plc</t>
  </si>
  <si>
    <t>BCRMMC414</t>
  </si>
  <si>
    <t>Goodness Nkeiruka Duru</t>
  </si>
  <si>
    <t>Bancassurance Abuja Sales Branch 1</t>
  </si>
  <si>
    <t>Bancassurance Area</t>
  </si>
  <si>
    <t>NIGERIA REGIONS</t>
  </si>
  <si>
    <t>ENGYAK-298</t>
  </si>
  <si>
    <t>GSECBC02</t>
  </si>
  <si>
    <t>Business</t>
  </si>
  <si>
    <t>OMN000004677</t>
  </si>
  <si>
    <t>Billy  Alani Ojora</t>
  </si>
  <si>
    <t>17 Oyedele Ogunniyi Street  ,Anthony ,Kosofe , Lagos State ,Nigeria</t>
  </si>
  <si>
    <t>Access Bank Plc-Ilupeju</t>
  </si>
  <si>
    <t>TOLANI ADIGUN</t>
  </si>
  <si>
    <t>IKEJA ECOBANK TEAM 2</t>
  </si>
  <si>
    <t>90F5B09B36416040115</t>
  </si>
  <si>
    <t>OMN000000967</t>
  </si>
  <si>
    <t>Rosemary Idakwo</t>
  </si>
  <si>
    <t>No 3,Zion Close, Off Anu Crescent ,Badore Ajah ,Eti Osa , Lagos State ,Nigeria</t>
  </si>
  <si>
    <t>idakwo_rosemary@yahoo.com</t>
  </si>
  <si>
    <t>United Bank for Africa Plc-Adeola Odeku Branch,Victoria Island</t>
  </si>
  <si>
    <t>RAF433519</t>
  </si>
  <si>
    <t>Patience Ehisuoria</t>
  </si>
  <si>
    <t>Sales Team 5</t>
  </si>
  <si>
    <t>90F5B1B0C2296652938</t>
  </si>
  <si>
    <t>OMN000010738</t>
  </si>
  <si>
    <t>Queency Hassan</t>
  </si>
  <si>
    <t>4 Mission Street ,Port Harcourt ,Obio/Akpor , Rivers State ,Nigeria</t>
  </si>
  <si>
    <t>Ecobank Nig Plc-Allen Avenue</t>
  </si>
  <si>
    <t>RAF440411</t>
  </si>
  <si>
    <t>Grace Akporieno</t>
  </si>
  <si>
    <t>PORT HARCOURT 1</t>
  </si>
  <si>
    <t>PRT_HARCOURT_SOUTH_EAST</t>
  </si>
  <si>
    <t>PORT HARCOURT</t>
  </si>
  <si>
    <t>90F5B1F9D0295870523</t>
  </si>
  <si>
    <t>OMN000024955</t>
  </si>
  <si>
    <t>Damilare Omotoyosi Igbinogun</t>
  </si>
  <si>
    <t>7, Biliaminu Street ,Iloye Sango ,Ado-Odo/Ota , Ogun State ,Nigeria</t>
  </si>
  <si>
    <t>igbinex@yahoo.com</t>
  </si>
  <si>
    <t>Event</t>
  </si>
  <si>
    <t>Guaranty Trust Bank Plc-Moloney</t>
  </si>
  <si>
    <t>RAF22</t>
  </si>
  <si>
    <t>Sodade  Oladeji</t>
  </si>
  <si>
    <t>IKEJA SALES TEAM 3</t>
  </si>
  <si>
    <t>Sales Team 3</t>
  </si>
  <si>
    <t>OMN000057882</t>
  </si>
  <si>
    <t>David Kanayo Nobei</t>
  </si>
  <si>
    <t>16 Soloki Street ,Aguda ,Surulere , Lagos State ,Nigeria</t>
  </si>
  <si>
    <t>Select State of Origin</t>
  </si>
  <si>
    <t>Select Local Govt. of Origin</t>
  </si>
  <si>
    <t>davenobei@yahoo.com</t>
  </si>
  <si>
    <t>United Bank for Africa Plc-Apapa</t>
  </si>
  <si>
    <t>RAF273</t>
  </si>
  <si>
    <t>Aminat Zakariyah</t>
  </si>
  <si>
    <t>IKEJA SALES TEAM 2</t>
  </si>
  <si>
    <t>Sales Team 2</t>
  </si>
  <si>
    <t>LSR55571AA21</t>
  </si>
  <si>
    <t>OMN000052779</t>
  </si>
  <si>
    <t>Peace Ufuoma Agboro</t>
  </si>
  <si>
    <t>National Productivity Center ,Abuja ,Municipal Area Council , FCT ,Nigeria</t>
  </si>
  <si>
    <t>agborop@gmail.com</t>
  </si>
  <si>
    <t>Zenith Bank Plc -Abraka</t>
  </si>
  <si>
    <t>RAF125</t>
  </si>
  <si>
    <t>Patience Oshare</t>
  </si>
  <si>
    <t>ABUJA SALES TEAM 1</t>
  </si>
  <si>
    <t>Abuja Sales Team 1</t>
  </si>
  <si>
    <t>A07760563</t>
  </si>
  <si>
    <t>OMN000072274</t>
  </si>
  <si>
    <t>Agbo Eunice Anya</t>
  </si>
  <si>
    <t>4 Ibitayo Cls Off Adegoke Ajayi Street ,Ojodu ,Ikeja , Lagos State ,Nigeria</t>
  </si>
  <si>
    <t>obajieu@gmail.com</t>
  </si>
  <si>
    <t>United Bank for Africa Plc-Lagos East</t>
  </si>
  <si>
    <t>RAF433753</t>
  </si>
  <si>
    <t>Blessing Ehiwario</t>
  </si>
  <si>
    <t>Sales Team 7</t>
  </si>
  <si>
    <t>KCLA-001</t>
  </si>
  <si>
    <t>A07872114</t>
  </si>
  <si>
    <t>Teaching</t>
  </si>
  <si>
    <t>OMN000049205</t>
  </si>
  <si>
    <t>GSGEP02</t>
  </si>
  <si>
    <t>OMN000033756</t>
  </si>
  <si>
    <t>United Bank for Africa Plc-Broadstreet</t>
  </si>
  <si>
    <t>OMN000070807</t>
  </si>
  <si>
    <t>Sunday Nyengiyikabo</t>
  </si>
  <si>
    <t>Plot 333 Trans Amadi L/O Bank ,Port Harcourt ,Obio/Akpor , Rivers State ,Nigeria</t>
  </si>
  <si>
    <t>Access Bank Plc</t>
  </si>
  <si>
    <t>RAF163</t>
  </si>
  <si>
    <t>Jane Ngoduah</t>
  </si>
  <si>
    <t>PH-Sales Team 1</t>
  </si>
  <si>
    <t>ZOHO-001</t>
  </si>
  <si>
    <t>90F5B029AF296037955</t>
  </si>
  <si>
    <t>Public Servant</t>
  </si>
  <si>
    <t>OMN000000689</t>
  </si>
  <si>
    <t>RICHARD EJEMAWOME  AYOVUNADUO</t>
  </si>
  <si>
    <t>12 UMEH CLOSE  ,IBA  ,Ojo , Lagos State ,Nigeria</t>
  </si>
  <si>
    <t>Maturity Payout Pending</t>
  </si>
  <si>
    <t xml:space="preserve">First Bank of Nigeria Plc-AWOLOWO ROAD </t>
  </si>
  <si>
    <t>RAF433537</t>
  </si>
  <si>
    <t>Theresa Emefo</t>
  </si>
  <si>
    <t>IKEJA SALES TEAM 6</t>
  </si>
  <si>
    <t>D1052264154</t>
  </si>
  <si>
    <t>OMN000023543</t>
  </si>
  <si>
    <t>Sodiq Tunde Aremu</t>
  </si>
  <si>
    <t>10 Awomodu Street ,Bariga ,Shomolu , Lagos State ,Nigeria</t>
  </si>
  <si>
    <t>babatee04@yahoo.com</t>
  </si>
  <si>
    <t>10 Years</t>
  </si>
  <si>
    <t>Polaris Bank-Ebute Meta</t>
  </si>
  <si>
    <t>RAF446772</t>
  </si>
  <si>
    <t>JOHN OMEIKE</t>
  </si>
  <si>
    <t>OSCI-001</t>
  </si>
  <si>
    <t>EKY96966AA89</t>
  </si>
  <si>
    <t>OMN000027770</t>
  </si>
  <si>
    <t>Japhet Ademola Adenubi</t>
  </si>
  <si>
    <t>1A Oshunkeye Crescent ,Gbagada ,Kosofe , Lagos State ,Nigeria</t>
  </si>
  <si>
    <t>aadenubijaphet@gmail.com</t>
  </si>
  <si>
    <t>RAF433708</t>
  </si>
  <si>
    <t>Nancy Udeh</t>
  </si>
  <si>
    <t>YUDA-001</t>
  </si>
  <si>
    <t>90F5B01B9A296124839</t>
  </si>
  <si>
    <t>OMN000008255</t>
  </si>
  <si>
    <t xml:space="preserve">Joshua Chiamaka Solomon </t>
  </si>
  <si>
    <t>248, Ojo Road ,Ajegunle Apapa ,Ajeromi-Ifelodun , Lagos State ,Nigeria</t>
  </si>
  <si>
    <t>Ecobank Nig Plc-Maza Maza</t>
  </si>
  <si>
    <t>SERAH EZEHJA</t>
  </si>
  <si>
    <t>IKEJA SALES TEAM 1</t>
  </si>
  <si>
    <t>G4SS-001</t>
  </si>
  <si>
    <t>KJA25148AA3</t>
  </si>
  <si>
    <t>OMN000017393</t>
  </si>
  <si>
    <t>Desmond Ebuka Chigbo</t>
  </si>
  <si>
    <t>4th Avenue D Close Plot 4 ,Festac Town ,Amuwo-Odofin , Lagos State ,Nigeria</t>
  </si>
  <si>
    <t>Access Bank Plc-Obalende</t>
  </si>
  <si>
    <t>RISIKAT ADEPOJU</t>
  </si>
  <si>
    <t>ECEB-004</t>
  </si>
  <si>
    <t>GSECO01</t>
  </si>
  <si>
    <t>PHC03288AA3</t>
  </si>
  <si>
    <t>OMN000055991</t>
  </si>
  <si>
    <t>Amanda Blessing Makolo</t>
  </si>
  <si>
    <t>Chemonics International 1st Floor Ibrahim Tahir Lane ,Utako ,Municipal Area Council , FCT ,Nigeria</t>
  </si>
  <si>
    <t>kakamakolo@gmail.com</t>
  </si>
  <si>
    <t>RAF297</t>
  </si>
  <si>
    <t>Chinenye Nnamani</t>
  </si>
  <si>
    <t>Abuja Sales Team 3</t>
  </si>
  <si>
    <t>A08929197</t>
  </si>
  <si>
    <t>OMN000043284</t>
  </si>
  <si>
    <t>Emem Oyesainu</t>
  </si>
  <si>
    <t>Management House Sunny Vale Homes ,Lokogoma Abuja ,Municipal Area Council , FCT ,Nigeria</t>
  </si>
  <si>
    <t>ememtimi@gmail.com</t>
  </si>
  <si>
    <t>Banker</t>
  </si>
  <si>
    <t>OMN000035760</t>
  </si>
  <si>
    <t>Family</t>
  </si>
  <si>
    <t>RISK</t>
  </si>
  <si>
    <t>Family Funeral Plan</t>
  </si>
  <si>
    <t>N/A</t>
  </si>
  <si>
    <t>Cancelled</t>
  </si>
  <si>
    <t>OMN000037355</t>
  </si>
  <si>
    <t>Term Plan</t>
  </si>
  <si>
    <t>Final Lapse</t>
  </si>
  <si>
    <t>20 Years</t>
  </si>
  <si>
    <t>No</t>
  </si>
  <si>
    <t xml:space="preserve">BCRMMC50 </t>
  </si>
  <si>
    <t>Abiola Adesanwo</t>
  </si>
  <si>
    <t>ENGABJ-012</t>
  </si>
  <si>
    <t>Yes</t>
  </si>
  <si>
    <t>Voluntary</t>
  </si>
  <si>
    <t>NO</t>
  </si>
  <si>
    <t>None</t>
  </si>
  <si>
    <t>OMN000008248</t>
  </si>
  <si>
    <t>Uchenna Ikenna Echegwisi</t>
  </si>
  <si>
    <t>8 Tiwo Close  ,Ijeshatedo ,Surulere , Lagos State ,Nigeria</t>
  </si>
  <si>
    <t>echegwisiuche@gmail.com</t>
  </si>
  <si>
    <t>Guaranty Trust Bank Plc-Cele Ijesha</t>
  </si>
  <si>
    <t>RAF433707</t>
  </si>
  <si>
    <t>Betty Kolade</t>
  </si>
  <si>
    <t>ECEB-003</t>
  </si>
  <si>
    <t>CB4EAE8287297075253</t>
  </si>
  <si>
    <t>OMN000007267</t>
  </si>
  <si>
    <t>Otuchituru Kelechi Anyahara</t>
  </si>
  <si>
    <t>102C, Mgbuoba NTA Road ,Port Harcourt ,Obio/Akpor , Rivers State ,Nigeria</t>
  </si>
  <si>
    <t>kelechi.cwalph@gmail.com</t>
  </si>
  <si>
    <t>Union Bank Plc-Ikwere Road</t>
  </si>
  <si>
    <t>CWAP-001</t>
  </si>
  <si>
    <t>A50018076</t>
  </si>
  <si>
    <t>OMN000013111</t>
  </si>
  <si>
    <t>Kehinde Bukky Adebayo</t>
  </si>
  <si>
    <t>6, Ojo Street  ,Idi Oro ,Mushin , Lagos State ,Nigeria</t>
  </si>
  <si>
    <t>Ecobank Nig Plc-Onipan</t>
  </si>
  <si>
    <t>Kayode Ariba</t>
  </si>
  <si>
    <t>EK553772543</t>
  </si>
  <si>
    <t>OMN000007197</t>
  </si>
  <si>
    <t>Kehinde Ayodele Okwu</t>
  </si>
  <si>
    <t>61B, Nuru Oniwo Street  ,Pako Aguda ,Surulere , Lagos State ,Nigeria</t>
  </si>
  <si>
    <t>United Bank for Africa Plc-Rumola Waterlines</t>
  </si>
  <si>
    <t>OLAWALE LAWAL</t>
  </si>
  <si>
    <t>90F5AEFGB7216354409</t>
  </si>
  <si>
    <t>OMN000006132</t>
  </si>
  <si>
    <t>Stanbic IBTC Bank Plc-Abule Egba</t>
  </si>
  <si>
    <t>OMN000030574</t>
  </si>
  <si>
    <t>Bethel Ebere Onyeisue</t>
  </si>
  <si>
    <t>19, Salami Owolabi Street ,Isheri ,Alimosho , Lagos State ,Nigeria</t>
  </si>
  <si>
    <t>Initial Paid-Up</t>
  </si>
  <si>
    <t>BCRMMC165</t>
  </si>
  <si>
    <t>Marian Uwakata</t>
  </si>
  <si>
    <t>Bancassurance Port Harcourt Sales Branch 1</t>
  </si>
  <si>
    <t>ECEB-005</t>
  </si>
  <si>
    <t>90F5AF4CB3295885003</t>
  </si>
  <si>
    <t>OMN000065927</t>
  </si>
  <si>
    <t>Mfonido Elijah Ukpabio</t>
  </si>
  <si>
    <t>22 Adewunmi Abudu Street Off Isolo Way ,Ajao Estate ,Oshodi-Isolo , Lagos State ,Nigeria</t>
  </si>
  <si>
    <t>mfonido_ukpabio@yahoo.com</t>
  </si>
  <si>
    <t>BC446767</t>
  </si>
  <si>
    <t>Emmanuel  Orjika</t>
  </si>
  <si>
    <t>Bancassurance Sales Branch 1</t>
  </si>
  <si>
    <t>ENGISO-320</t>
  </si>
  <si>
    <t>A07130173</t>
  </si>
  <si>
    <t>Clergy</t>
  </si>
  <si>
    <t>OMN000056019</t>
  </si>
  <si>
    <t>OMN000069712</t>
  </si>
  <si>
    <t>OMN000000277</t>
  </si>
  <si>
    <t>Emmanuel Oladipupo Ashimi</t>
  </si>
  <si>
    <t>38,Oke-Arin Street  ,Ilupeju ,Mushin , Lagos State ,Nigeria</t>
  </si>
  <si>
    <t>oladipupoashimi@yahoo.com</t>
  </si>
  <si>
    <t>Sterling Bank Plc-Ogudu</t>
  </si>
  <si>
    <t>KSF13800AA5</t>
  </si>
  <si>
    <t>Drivers License</t>
  </si>
  <si>
    <t>OMN000006736</t>
  </si>
  <si>
    <t>Damian Adirichukwu Ikechi</t>
  </si>
  <si>
    <t>102, Ago Hausa Street ,Ajegunle ,Apapa , Lagos State ,Nigeria</t>
  </si>
  <si>
    <t>damianiroh@yahoo.com</t>
  </si>
  <si>
    <t>Ecobank Nig Plc-Victoria Island</t>
  </si>
  <si>
    <t>Temitayo Jegede</t>
  </si>
  <si>
    <t>GGE27928AA28</t>
  </si>
  <si>
    <t>OMN000063162</t>
  </si>
  <si>
    <t>Kamorudeen Olayiwola</t>
  </si>
  <si>
    <t>Plot E 18 Abiola Quarters Moniya ,Ibadan ,Akinyele , Oyo State ,Nigeria</t>
  </si>
  <si>
    <t>olatop111@gmail.com</t>
  </si>
  <si>
    <t>Initial Lapse</t>
  </si>
  <si>
    <t>MSHO-001</t>
  </si>
  <si>
    <t>OY121335943</t>
  </si>
  <si>
    <t>OMN000018815</t>
  </si>
  <si>
    <t>Ndidiamaka Agbo</t>
  </si>
  <si>
    <t>14, Brown Onukem Rumuodara ,Adamac Estate PH ,Obio/Akpor , Rivers State ,Nigeria</t>
  </si>
  <si>
    <t>agbo_amaka@yahoo.com</t>
  </si>
  <si>
    <t>Diamond Bank Plc-Abuja</t>
  </si>
  <si>
    <t>ECRE-001</t>
  </si>
  <si>
    <t>90F5AF9BA2402134422</t>
  </si>
  <si>
    <t>OMN000047557</t>
  </si>
  <si>
    <t>Elizabeth Bebe Alobor</t>
  </si>
  <si>
    <t>8, Lola Close,Off Luanda Crescent ,Abuja ,Municipal Area Council , FCT ,Nigeria</t>
  </si>
  <si>
    <t>richbetty09@gmail.com</t>
  </si>
  <si>
    <t>RAF440402</t>
  </si>
  <si>
    <t>Lumin Emonyon</t>
  </si>
  <si>
    <t>90F5B12910296826029</t>
  </si>
  <si>
    <t>OMN000018807</t>
  </si>
  <si>
    <t>Kennedy Chima Okoro</t>
  </si>
  <si>
    <t>9, Ring Road Mgbesilaru Okporo ,Port Harcourt ,Obio/Akpor , Rivers State ,Nigeria</t>
  </si>
  <si>
    <t>Ecobank Nig Plc-PH Main Trans Amadi</t>
  </si>
  <si>
    <t>90F5B07B82295540160</t>
  </si>
  <si>
    <t>OMN000027136</t>
  </si>
  <si>
    <t>David Temitope Alabi</t>
  </si>
  <si>
    <t>Federal Road Safety Corps ,Duste ,Bwari , FCT ,Nigeria</t>
  </si>
  <si>
    <t>atdavid1@gmail.com</t>
  </si>
  <si>
    <t>FIRST CITY MONUMENT BANK PLC-Ijebu Ode</t>
  </si>
  <si>
    <t>FRSC-002</t>
  </si>
  <si>
    <t>OMN000043770</t>
  </si>
  <si>
    <t>Jovita Ezinne Anucha</t>
  </si>
  <si>
    <t>Plot 5 Close 1 ,Circular Road ,Port Harcourt , Rivers State ,Nigeria</t>
  </si>
  <si>
    <t>joviwhite10@yahoo.com</t>
  </si>
  <si>
    <t xml:space="preserve">BCRMMC68 </t>
  </si>
  <si>
    <t>FinnaIfeoma Oseji</t>
  </si>
  <si>
    <t>ENGPH-395</t>
  </si>
  <si>
    <t>OMN000020099</t>
  </si>
  <si>
    <t>Victor Chinenye Umezi</t>
  </si>
  <si>
    <t>3 Balaudeen Balogun Street ,Off Ajala ,Alimosho , Lagos State ,Nigeria</t>
  </si>
  <si>
    <t>lorddiven@yahoo.com</t>
  </si>
  <si>
    <t>Diamond Bank Plc-Mushin</t>
  </si>
  <si>
    <t>90F5AF2961416236984</t>
  </si>
  <si>
    <t>OMN000017196</t>
  </si>
  <si>
    <t>Maimuna Saidu Musa</t>
  </si>
  <si>
    <t>58, Emeka Anyoku Street  ,Area 11,Garki, Abuja ,Municipal Area Council , FCT ,Nigeria</t>
  </si>
  <si>
    <t>mms366@gmail.com</t>
  </si>
  <si>
    <t>Guaranty Trust Bank Plc-Lafia</t>
  </si>
  <si>
    <t>RAF440396</t>
  </si>
  <si>
    <t>Richard Okon</t>
  </si>
  <si>
    <t>ABC16399AC02</t>
  </si>
  <si>
    <t>OMN000006629</t>
  </si>
  <si>
    <t>Olalekan Raji</t>
  </si>
  <si>
    <t>72, Oyedeji Street ,Apapa ,Ajeromi-Ifelodun , Lagos State ,Nigeria</t>
  </si>
  <si>
    <t>Guaranty Trust Bank Plc-Okota</t>
  </si>
  <si>
    <t>CHUKWUDALU IWUOHA</t>
  </si>
  <si>
    <t>AYE08208AA03</t>
  </si>
  <si>
    <t>OMN000055081</t>
  </si>
  <si>
    <t>Chimenim Governor Lot-Okodu</t>
  </si>
  <si>
    <t>School of Health Technology Ikwerre Road ,Port Harcourt ,Obio/Akpor , Rivers State ,Nigeria</t>
  </si>
  <si>
    <t>governorokodu@gmail.com</t>
  </si>
  <si>
    <t>BCRMMC311</t>
  </si>
  <si>
    <t>Takon Njar</t>
  </si>
  <si>
    <t>ENGPH-548</t>
  </si>
  <si>
    <t>90F5B20563499867772</t>
  </si>
  <si>
    <t>OMN000053128</t>
  </si>
  <si>
    <t>Solomon  Otume Anthony</t>
  </si>
  <si>
    <t>3, Obidianso Street Mile 2 Diobu ,Port Harcourt ,Obio/Akpor , Rivers State ,Nigeria</t>
  </si>
  <si>
    <t>solowise90@yahoo.com</t>
  </si>
  <si>
    <t>BC440411</t>
  </si>
  <si>
    <t>ENGPH-372</t>
  </si>
  <si>
    <t>PHC91917AA01</t>
  </si>
  <si>
    <t>OMN000054499</t>
  </si>
  <si>
    <t>Ekaeso Ezekiel Udo</t>
  </si>
  <si>
    <t>6 Salimon Salawu Close ,Off Ojuoro ,Ikorodu , Lagos State ,Nigeria</t>
  </si>
  <si>
    <t>United Bank for Africa Plc-Oshodi</t>
  </si>
  <si>
    <t>RAF40</t>
  </si>
  <si>
    <t>OLUWATOBI ADELEYE</t>
  </si>
  <si>
    <t>Sales Team 1</t>
  </si>
  <si>
    <t>90F5B20D01295443348</t>
  </si>
  <si>
    <t>OMN000064170</t>
  </si>
  <si>
    <t>Sylvester Haruna Somolon</t>
  </si>
  <si>
    <t>Bwari Area Council ,Secreteriate ,Bwari , FCT ,Nigeria</t>
  </si>
  <si>
    <t>sylvestersh83@gmail.com</t>
  </si>
  <si>
    <t>FIRST CITY MONUMENT BANK PLC</t>
  </si>
  <si>
    <t>RAF299</t>
  </si>
  <si>
    <t>Blessing Ezechukwu</t>
  </si>
  <si>
    <t>90F5B02DC8453022666</t>
  </si>
  <si>
    <t>Civil Servant</t>
  </si>
  <si>
    <t>OMN000033763</t>
  </si>
  <si>
    <t>Muideen Oladimeji Akinbode</t>
  </si>
  <si>
    <t>Sango Road ,Ewupe ,Ado-Odo/Ota , Ogun State ,Nigeria</t>
  </si>
  <si>
    <t>RAF95</t>
  </si>
  <si>
    <t>Omotobi Omokehinde</t>
  </si>
  <si>
    <t>IKEJA SALES TEAM 5</t>
  </si>
  <si>
    <t>A07102646</t>
  </si>
  <si>
    <t>OMN000034089</t>
  </si>
  <si>
    <t>Chidinma Diayan Nwobodo</t>
  </si>
  <si>
    <t>Block 42B, CBN Extension Mambilla Barrack Asokoro ,Abuja ,Municipal Area Council , FCT ,Nigeria</t>
  </si>
  <si>
    <t>nma4u2006@yahoo.com</t>
  </si>
  <si>
    <t>90F5B02FBA296554395</t>
  </si>
  <si>
    <t>OMN000076018</t>
  </si>
  <si>
    <t>Roland Papar Ebhota</t>
  </si>
  <si>
    <t>27 Dada Onijomo Crescent ,Ajegunle ,Ajeromi-Ifelodun , Lagos State ,Nigeria</t>
  </si>
  <si>
    <t>Edo State</t>
  </si>
  <si>
    <t>Esan West</t>
  </si>
  <si>
    <t>ebhotaronny34@gmail.com</t>
  </si>
  <si>
    <t>Engineering</t>
  </si>
  <si>
    <t>OMN000023379</t>
  </si>
  <si>
    <t>Diamond Bank Plc-Creek Road</t>
  </si>
  <si>
    <t>VIVIAN GOLD</t>
  </si>
  <si>
    <t>IKEJA SALES TEAM 4</t>
  </si>
  <si>
    <t>WASC-001</t>
  </si>
  <si>
    <t>q</t>
  </si>
  <si>
    <t>GROUPNAME</t>
  </si>
  <si>
    <t>NAICOMNAME</t>
  </si>
  <si>
    <t>OMNNAME</t>
  </si>
  <si>
    <t>Basic Info</t>
  </si>
  <si>
    <t>TypeID</t>
  </si>
  <si>
    <t>CoverageStartDate</t>
  </si>
  <si>
    <t>CoverageEndDate</t>
  </si>
  <si>
    <t>PolicyInternalID</t>
  </si>
  <si>
    <t>PolicyDescription</t>
  </si>
  <si>
    <t>Detail Info</t>
  </si>
  <si>
    <t>NameLast</t>
  </si>
  <si>
    <t>NameFirst</t>
  </si>
  <si>
    <t>AddressLine</t>
  </si>
  <si>
    <t>CityLGA</t>
  </si>
  <si>
    <t>State</t>
  </si>
  <si>
    <t>PostCode</t>
  </si>
  <si>
    <t>BirthDate</t>
  </si>
  <si>
    <t>BirthPlace</t>
  </si>
  <si>
    <t>IDDoc</t>
  </si>
  <si>
    <t>IDNo</t>
  </si>
  <si>
    <t>Martial</t>
  </si>
  <si>
    <t>PhoneWork</t>
  </si>
  <si>
    <t>PhoneHome</t>
  </si>
  <si>
    <t>PhoneMobile</t>
  </si>
  <si>
    <t>Email</t>
  </si>
  <si>
    <t>ProductName</t>
  </si>
  <si>
    <t>ProductType</t>
  </si>
  <si>
    <t>PensionEntryAge</t>
  </si>
  <si>
    <t>PensionPlanDetail</t>
  </si>
  <si>
    <t>AnnualEmolument</t>
  </si>
  <si>
    <t>AnnuityType</t>
  </si>
  <si>
    <t>AnnuityAmount</t>
  </si>
  <si>
    <t>MedicalConditions</t>
  </si>
  <si>
    <t>MedicalHistory</t>
  </si>
  <si>
    <t>MortgagePortfolio</t>
  </si>
  <si>
    <t>MortgageValue</t>
  </si>
  <si>
    <t>InsuredValue</t>
  </si>
  <si>
    <t>Premium</t>
  </si>
  <si>
    <t>CommissionFee</t>
  </si>
  <si>
    <t>ExtraFee</t>
  </si>
  <si>
    <t>PremiumNote</t>
  </si>
  <si>
    <t>Terms</t>
  </si>
  <si>
    <t>Preamble</t>
  </si>
  <si>
    <t>Endorsements</t>
  </si>
  <si>
    <t>Exclusions</t>
  </si>
  <si>
    <t>Exceptions</t>
  </si>
  <si>
    <t>Conditions</t>
  </si>
  <si>
    <t>Insured Info</t>
  </si>
  <si>
    <t>InsuredNo</t>
  </si>
  <si>
    <t>BeneficiaryName</t>
  </si>
  <si>
    <t>BeneficiaryAddress</t>
  </si>
  <si>
    <t>BeneficiaryBirthDate</t>
  </si>
  <si>
    <t>BeneficiaryGender</t>
  </si>
  <si>
    <t>BeneficiaryPhone</t>
  </si>
  <si>
    <t>BeneficiaryEmail</t>
  </si>
  <si>
    <t>BeneficiaryIDDoc</t>
  </si>
  <si>
    <t>BeneficiaryIDNo</t>
  </si>
  <si>
    <t>BeneficiaryRelationship</t>
  </si>
  <si>
    <t>BenefitProportions</t>
  </si>
  <si>
    <t>BeneficiaryNote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</si>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</sst>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"/>
  <sheetViews>
    <sheetView tabSelected="1" workbookViewId="0">
      <selection activeCell="I2" sqref="I2"/>
    </sheetView>
  </sheetViews>
  <sheetFormatPr defaultRowHeight="14.25" x14ac:dyDescent="0.45"/>
  <cols>
    <col min="3" max="3" width="17.46484375" bestFit="1" customWidth="1"/>
    <col min="4" max="4" width="16.06640625" bestFit="1" customWidth="1"/>
    <col min="5" max="5" width="32.265625" bestFit="1" customWidth="1"/>
    <col min="7" max="7" width="12.06640625" bestFit="1" customWidth="1"/>
    <col min="8" max="8" width="12.6640625" bestFit="1" customWidth="1"/>
    <col min="9" max="9" width="79" bestFit="1" customWidth="1"/>
    <col min="10" max="10" width="17.3984375" bestFit="1" customWidth="1"/>
    <col min="11" max="11" width="22.06640625" bestFit="1" customWidth="1"/>
    <col min="60" max="60" width="10.796875" bestFit="1" customWidth="1"/>
    <col min="61" max="61" width="11.73046875" bestFit="1" customWidth="1"/>
    <col min="62" max="62" width="10.73046875" bestFit="1" customWidth="1"/>
    <col min="63" max="63" width="12.59765625" bestFit="1" customWidth="1"/>
    <col min="64" max="64" width="8.3984375" bestFit="1" customWidth="1"/>
    <col min="65" max="65" width="24.33203125" bestFit="1" customWidth="1"/>
    <col min="66" max="66" width="22" bestFit="1" customWidth="1"/>
    <col min="67" max="67" width="20.53125" bestFit="1" customWidth="1"/>
    <col min="68" max="68" width="18.19921875" bestFit="1" customWidth="1"/>
    <col min="69" max="69" width="20" bestFit="1" customWidth="1"/>
    <col min="70" max="70" width="18.265625" bestFit="1" customWidth="1"/>
    <col min="73" max="73" width="11.86328125" bestFit="1" customWidth="1"/>
    <col min="74" max="74" width="20" bestFit="1" customWidth="1"/>
    <col min="75" max="75" width="18.265625" bestFit="1" customWidth="1"/>
  </cols>
  <sheetData>
    <row r="1" spans="1:7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4" x14ac:dyDescent="0.45">
      <c r="A2" t="s">
        <v>73</v>
      </c>
      <c r="B2" t="s">
        <v>74</v>
      </c>
      <c r="C2" s="1">
        <v>43154</v>
      </c>
      <c r="D2" s="1">
        <v>44979</v>
      </c>
      <c r="E2" t="s">
        <v>75</v>
      </c>
      <c r="F2" s="1">
        <v>30398</v>
      </c>
      <c r="G2" t="s">
        <v>76</v>
      </c>
      <c r="H2">
        <v>8165026843</v>
      </c>
      <c r="I2" t="s">
        <v>77</v>
      </c>
      <c r="M2" t="s">
        <v>78</v>
      </c>
      <c r="N2" t="s">
        <v>79</v>
      </c>
      <c r="O2" t="s">
        <v>80</v>
      </c>
      <c r="P2" t="s">
        <v>81</v>
      </c>
      <c r="Q2" s="1">
        <v>43495</v>
      </c>
      <c r="R2" s="1">
        <v>43252</v>
      </c>
      <c r="S2">
        <v>3</v>
      </c>
      <c r="U2" t="s">
        <v>82</v>
      </c>
      <c r="V2">
        <v>1</v>
      </c>
      <c r="W2" s="1">
        <v>42941</v>
      </c>
      <c r="X2" s="1">
        <v>42947</v>
      </c>
      <c r="Y2" s="1">
        <v>43154</v>
      </c>
      <c r="Z2" t="s">
        <v>83</v>
      </c>
      <c r="AA2" t="s">
        <v>84</v>
      </c>
      <c r="AB2">
        <v>5000</v>
      </c>
      <c r="AC2">
        <v>5000</v>
      </c>
      <c r="AD2" t="s">
        <v>85</v>
      </c>
      <c r="AE2">
        <v>2018536067</v>
      </c>
      <c r="AF2" t="s">
        <v>86</v>
      </c>
      <c r="AI2" t="s">
        <v>87</v>
      </c>
      <c r="AJ2">
        <v>11</v>
      </c>
      <c r="AK2" s="1">
        <v>43063</v>
      </c>
      <c r="AL2" t="s">
        <v>88</v>
      </c>
      <c r="AM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>
        <v>1</v>
      </c>
      <c r="AX2">
        <v>1</v>
      </c>
      <c r="AY2" s="1">
        <v>43154</v>
      </c>
      <c r="AZ2" s="1">
        <v>43154</v>
      </c>
      <c r="BB2" t="s">
        <v>98</v>
      </c>
      <c r="BO2">
        <v>60000</v>
      </c>
      <c r="BP2">
        <v>60000</v>
      </c>
      <c r="BQ2" t="s">
        <v>99</v>
      </c>
      <c r="BR2" t="s">
        <v>100</v>
      </c>
      <c r="BS2" t="s">
        <v>101</v>
      </c>
      <c r="BT2">
        <v>15000</v>
      </c>
    </row>
    <row r="3" spans="1:74" x14ac:dyDescent="0.45">
      <c r="A3" t="s">
        <v>102</v>
      </c>
      <c r="B3" t="s">
        <v>74</v>
      </c>
      <c r="C3" s="1">
        <v>44102</v>
      </c>
      <c r="D3" s="1">
        <v>45927</v>
      </c>
      <c r="E3" t="s">
        <v>75</v>
      </c>
      <c r="F3" s="1">
        <v>30398</v>
      </c>
      <c r="G3" t="s">
        <v>76</v>
      </c>
      <c r="H3">
        <v>8165026843</v>
      </c>
      <c r="I3" t="s">
        <v>77</v>
      </c>
      <c r="M3" t="s">
        <v>78</v>
      </c>
      <c r="N3" t="s">
        <v>79</v>
      </c>
      <c r="O3" t="s">
        <v>80</v>
      </c>
      <c r="P3" t="s">
        <v>103</v>
      </c>
      <c r="Q3" s="1">
        <v>44102</v>
      </c>
      <c r="R3" s="1">
        <v>44228</v>
      </c>
      <c r="S3">
        <v>4</v>
      </c>
      <c r="T3">
        <v>214400</v>
      </c>
      <c r="U3" t="s">
        <v>82</v>
      </c>
      <c r="V3">
        <v>1</v>
      </c>
      <c r="W3" s="1">
        <v>43489</v>
      </c>
      <c r="X3" s="1">
        <v>43496</v>
      </c>
      <c r="Y3" s="1">
        <v>44102</v>
      </c>
      <c r="Z3" t="s">
        <v>83</v>
      </c>
      <c r="AA3" t="s">
        <v>84</v>
      </c>
      <c r="AB3">
        <v>5000</v>
      </c>
      <c r="AC3">
        <v>5000</v>
      </c>
      <c r="AD3" t="s">
        <v>85</v>
      </c>
      <c r="AE3">
        <v>2018536067</v>
      </c>
      <c r="AF3" t="s">
        <v>74</v>
      </c>
      <c r="AI3" t="s">
        <v>104</v>
      </c>
      <c r="AN3" t="e" cm="1">
        <f t="array" ref="AN3">-Station Road</f>
        <v>#NAME?</v>
      </c>
      <c r="AO3">
        <v>11</v>
      </c>
      <c r="AP3" s="1">
        <v>43524</v>
      </c>
      <c r="AQ3" t="s">
        <v>88</v>
      </c>
      <c r="AR3" t="s">
        <v>89</v>
      </c>
      <c r="AT3" t="s">
        <v>90</v>
      </c>
      <c r="AU3" t="s">
        <v>91</v>
      </c>
      <c r="AV3" t="s">
        <v>92</v>
      </c>
      <c r="AW3" t="s">
        <v>93</v>
      </c>
      <c r="AX3" t="s">
        <v>94</v>
      </c>
      <c r="AY3" t="s">
        <v>95</v>
      </c>
      <c r="AZ3" t="s">
        <v>96</v>
      </c>
      <c r="BA3" t="s">
        <v>97</v>
      </c>
      <c r="BB3">
        <v>1</v>
      </c>
      <c r="BC3">
        <v>1</v>
      </c>
      <c r="BD3" s="1">
        <v>44102</v>
      </c>
      <c r="BE3" s="1">
        <v>44102</v>
      </c>
      <c r="BG3" t="s">
        <v>98</v>
      </c>
      <c r="BN3" s="2">
        <v>44467</v>
      </c>
      <c r="BO3">
        <v>60000</v>
      </c>
      <c r="BP3">
        <v>60000</v>
      </c>
      <c r="BQ3" t="s">
        <v>99</v>
      </c>
      <c r="BR3" t="s">
        <v>100</v>
      </c>
      <c r="BS3" t="s">
        <v>101</v>
      </c>
      <c r="BT3">
        <v>20000</v>
      </c>
    </row>
    <row r="4" spans="1:74" x14ac:dyDescent="0.45">
      <c r="A4" t="s">
        <v>105</v>
      </c>
      <c r="B4" t="s">
        <v>74</v>
      </c>
      <c r="E4" t="s">
        <v>106</v>
      </c>
      <c r="F4" s="1">
        <v>22868</v>
      </c>
      <c r="G4" t="s">
        <v>107</v>
      </c>
      <c r="H4">
        <v>7063200284</v>
      </c>
      <c r="I4" t="s">
        <v>108</v>
      </c>
      <c r="L4" t="s">
        <v>109</v>
      </c>
      <c r="M4" t="s">
        <v>78</v>
      </c>
      <c r="N4" t="s">
        <v>79</v>
      </c>
      <c r="O4" t="s">
        <v>110</v>
      </c>
      <c r="P4" t="s">
        <v>111</v>
      </c>
      <c r="Q4" s="1">
        <v>43025</v>
      </c>
      <c r="S4">
        <v>0</v>
      </c>
      <c r="T4">
        <v>122400</v>
      </c>
      <c r="U4" t="s">
        <v>82</v>
      </c>
      <c r="V4">
        <v>1</v>
      </c>
      <c r="W4" s="1">
        <v>43017</v>
      </c>
      <c r="X4" s="1">
        <v>43024</v>
      </c>
      <c r="Z4" t="s">
        <v>83</v>
      </c>
      <c r="AA4" t="s">
        <v>84</v>
      </c>
      <c r="AB4">
        <v>3000</v>
      </c>
      <c r="AC4">
        <v>3000</v>
      </c>
      <c r="AD4" t="s">
        <v>85</v>
      </c>
      <c r="AE4">
        <v>512009255</v>
      </c>
      <c r="AF4" t="s">
        <v>86</v>
      </c>
      <c r="AI4" t="s">
        <v>112</v>
      </c>
      <c r="AJ4">
        <v>50</v>
      </c>
      <c r="AK4" s="1">
        <v>43136</v>
      </c>
      <c r="AL4" t="s">
        <v>88</v>
      </c>
      <c r="AM4" t="s">
        <v>89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119</v>
      </c>
      <c r="AV4" t="s">
        <v>120</v>
      </c>
      <c r="AW4">
        <v>1</v>
      </c>
      <c r="AX4">
        <v>0</v>
      </c>
      <c r="BB4" t="s">
        <v>98</v>
      </c>
      <c r="BO4">
        <v>36000</v>
      </c>
      <c r="BP4">
        <v>0</v>
      </c>
      <c r="BQ4" t="s">
        <v>121</v>
      </c>
      <c r="BR4" t="s">
        <v>122</v>
      </c>
      <c r="BS4" t="s">
        <v>101</v>
      </c>
      <c r="BT4">
        <v>0</v>
      </c>
    </row>
    <row r="5" spans="1:74" x14ac:dyDescent="0.45">
      <c r="A5" t="s">
        <v>123</v>
      </c>
      <c r="B5" t="s">
        <v>74</v>
      </c>
      <c r="C5" s="1">
        <v>43220</v>
      </c>
      <c r="D5" s="1">
        <v>45045</v>
      </c>
      <c r="E5" t="s">
        <v>124</v>
      </c>
      <c r="F5" s="1">
        <v>20337</v>
      </c>
      <c r="G5" t="s">
        <v>76</v>
      </c>
      <c r="H5">
        <v>7036635384</v>
      </c>
      <c r="I5" t="s">
        <v>125</v>
      </c>
      <c r="M5" t="s">
        <v>78</v>
      </c>
      <c r="N5" t="s">
        <v>79</v>
      </c>
      <c r="O5" t="s">
        <v>80</v>
      </c>
      <c r="P5" t="s">
        <v>126</v>
      </c>
      <c r="Q5" s="1">
        <v>43570</v>
      </c>
      <c r="R5" s="1">
        <v>44256</v>
      </c>
      <c r="S5">
        <v>17</v>
      </c>
      <c r="T5">
        <v>61560</v>
      </c>
      <c r="U5" t="s">
        <v>82</v>
      </c>
      <c r="V5">
        <v>1</v>
      </c>
      <c r="W5" s="1">
        <v>43202</v>
      </c>
      <c r="X5" s="1">
        <v>43207</v>
      </c>
      <c r="Y5" s="1">
        <v>43220</v>
      </c>
      <c r="Z5" t="s">
        <v>127</v>
      </c>
      <c r="AA5" t="s">
        <v>84</v>
      </c>
      <c r="AB5">
        <v>3000</v>
      </c>
      <c r="AC5">
        <v>3000</v>
      </c>
      <c r="AD5" t="s">
        <v>85</v>
      </c>
      <c r="AE5">
        <v>3255532</v>
      </c>
      <c r="AF5" t="s">
        <v>74</v>
      </c>
      <c r="AI5" t="s">
        <v>128</v>
      </c>
      <c r="AN5" t="e" cm="1">
        <f t="array" ref="AN5">-Central Area UAC</f>
        <v>#NAME?</v>
      </c>
      <c r="AO5">
        <v>44</v>
      </c>
      <c r="AP5" s="1">
        <v>43220</v>
      </c>
      <c r="AQ5" t="s">
        <v>88</v>
      </c>
      <c r="AR5" t="s">
        <v>89</v>
      </c>
      <c r="AT5" t="s">
        <v>129</v>
      </c>
      <c r="AU5" t="s">
        <v>130</v>
      </c>
      <c r="AV5" t="s">
        <v>131</v>
      </c>
      <c r="AX5" t="s">
        <v>117</v>
      </c>
      <c r="AY5" t="s">
        <v>118</v>
      </c>
      <c r="AZ5" t="s">
        <v>96</v>
      </c>
      <c r="BA5" t="s">
        <v>120</v>
      </c>
      <c r="BB5">
        <v>1</v>
      </c>
      <c r="BC5">
        <v>1</v>
      </c>
      <c r="BD5" s="1">
        <v>43220</v>
      </c>
      <c r="BE5" s="1">
        <v>43220</v>
      </c>
      <c r="BG5" t="s">
        <v>98</v>
      </c>
      <c r="BN5" s="2">
        <v>44316</v>
      </c>
      <c r="BO5">
        <v>36000</v>
      </c>
      <c r="BP5">
        <v>36000</v>
      </c>
      <c r="BQ5" t="s">
        <v>132</v>
      </c>
      <c r="BR5" t="s">
        <v>100</v>
      </c>
      <c r="BS5" t="s">
        <v>101</v>
      </c>
      <c r="BT5">
        <v>51000</v>
      </c>
    </row>
    <row r="6" spans="1:74" x14ac:dyDescent="0.45">
      <c r="A6" t="s">
        <v>133</v>
      </c>
      <c r="B6" t="s">
        <v>74</v>
      </c>
      <c r="C6" s="1">
        <v>42782</v>
      </c>
      <c r="D6" s="1">
        <v>44607</v>
      </c>
      <c r="E6" t="s">
        <v>134</v>
      </c>
      <c r="F6" s="1">
        <v>28026</v>
      </c>
      <c r="G6" t="s">
        <v>107</v>
      </c>
      <c r="H6">
        <v>8037161513</v>
      </c>
      <c r="I6" t="s">
        <v>135</v>
      </c>
      <c r="M6" t="s">
        <v>78</v>
      </c>
      <c r="N6" t="s">
        <v>79</v>
      </c>
      <c r="O6" t="s">
        <v>80</v>
      </c>
      <c r="P6" t="s">
        <v>136</v>
      </c>
      <c r="Q6" s="1">
        <v>43150</v>
      </c>
      <c r="R6" s="1">
        <v>42917</v>
      </c>
      <c r="S6">
        <v>4</v>
      </c>
      <c r="U6" t="s">
        <v>82</v>
      </c>
      <c r="V6">
        <v>1</v>
      </c>
      <c r="W6" s="1">
        <v>42648</v>
      </c>
      <c r="X6" s="1">
        <v>42650</v>
      </c>
      <c r="Y6" s="1">
        <v>42782</v>
      </c>
      <c r="Z6" t="s">
        <v>83</v>
      </c>
      <c r="AA6" t="s">
        <v>84</v>
      </c>
      <c r="AB6">
        <v>10000</v>
      </c>
      <c r="AC6">
        <v>10000</v>
      </c>
      <c r="AD6" t="s">
        <v>85</v>
      </c>
      <c r="AE6">
        <v>1011456158</v>
      </c>
      <c r="AF6" t="s">
        <v>86</v>
      </c>
      <c r="AI6" t="s">
        <v>137</v>
      </c>
      <c r="AJ6">
        <v>33</v>
      </c>
      <c r="AK6" s="1">
        <v>42674</v>
      </c>
      <c r="AL6" t="s">
        <v>88</v>
      </c>
      <c r="AM6" t="s">
        <v>89</v>
      </c>
      <c r="AO6" t="s">
        <v>138</v>
      </c>
      <c r="AP6" t="s">
        <v>139</v>
      </c>
      <c r="AQ6" t="s">
        <v>140</v>
      </c>
      <c r="AR6" t="s">
        <v>141</v>
      </c>
      <c r="AS6" t="s">
        <v>94</v>
      </c>
      <c r="AT6" t="s">
        <v>95</v>
      </c>
      <c r="AU6" t="s">
        <v>142</v>
      </c>
      <c r="AV6" t="s">
        <v>120</v>
      </c>
      <c r="AW6">
        <v>1</v>
      </c>
      <c r="AX6">
        <v>1</v>
      </c>
      <c r="AY6" s="1">
        <v>42782</v>
      </c>
      <c r="AZ6" s="1">
        <v>42782</v>
      </c>
      <c r="BB6" t="s">
        <v>98</v>
      </c>
      <c r="BI6" s="2">
        <v>44243</v>
      </c>
      <c r="BO6">
        <v>120000</v>
      </c>
      <c r="BP6">
        <v>120000</v>
      </c>
      <c r="BQ6" t="s">
        <v>143</v>
      </c>
      <c r="BR6" t="s">
        <v>144</v>
      </c>
      <c r="BS6" t="s">
        <v>101</v>
      </c>
      <c r="BT6">
        <v>40000</v>
      </c>
    </row>
    <row r="7" spans="1:74" x14ac:dyDescent="0.45">
      <c r="A7" t="s">
        <v>145</v>
      </c>
      <c r="B7" t="s">
        <v>74</v>
      </c>
      <c r="E7" t="s">
        <v>146</v>
      </c>
      <c r="F7" s="1">
        <v>34101</v>
      </c>
      <c r="G7" t="s">
        <v>147</v>
      </c>
      <c r="H7">
        <v>7064583203</v>
      </c>
      <c r="I7" t="s">
        <v>148</v>
      </c>
      <c r="L7" t="s">
        <v>149</v>
      </c>
      <c r="M7" t="s">
        <v>78</v>
      </c>
      <c r="N7" t="s">
        <v>79</v>
      </c>
      <c r="O7" t="s">
        <v>150</v>
      </c>
      <c r="P7" t="s">
        <v>111</v>
      </c>
      <c r="Q7" s="1">
        <v>43258</v>
      </c>
      <c r="S7">
        <v>0</v>
      </c>
      <c r="T7">
        <v>408000</v>
      </c>
      <c r="U7" t="s">
        <v>82</v>
      </c>
      <c r="V7">
        <v>1</v>
      </c>
      <c r="W7" s="1">
        <v>43256</v>
      </c>
      <c r="X7" s="1">
        <v>43257</v>
      </c>
      <c r="Z7" t="s">
        <v>83</v>
      </c>
      <c r="AA7" t="s">
        <v>84</v>
      </c>
      <c r="AB7">
        <v>10000</v>
      </c>
      <c r="AC7">
        <v>10000</v>
      </c>
      <c r="AD7" t="s">
        <v>85</v>
      </c>
      <c r="AE7">
        <v>176428681</v>
      </c>
      <c r="AF7" t="s">
        <v>74</v>
      </c>
      <c r="AI7" t="s">
        <v>151</v>
      </c>
      <c r="AN7" t="e" cm="1">
        <f t="array" ref="AN7">-CBD Alausa</f>
        <v>#NAME?</v>
      </c>
      <c r="AO7">
        <v>58</v>
      </c>
      <c r="AP7" s="1">
        <v>43279</v>
      </c>
      <c r="AQ7" t="s">
        <v>88</v>
      </c>
      <c r="AR7" t="s">
        <v>89</v>
      </c>
      <c r="AT7" t="s">
        <v>152</v>
      </c>
      <c r="AU7" t="s">
        <v>153</v>
      </c>
      <c r="AV7" t="s">
        <v>154</v>
      </c>
      <c r="AW7" t="s">
        <v>141</v>
      </c>
      <c r="AX7" t="s">
        <v>94</v>
      </c>
      <c r="AY7" t="s">
        <v>95</v>
      </c>
      <c r="AZ7" t="s">
        <v>155</v>
      </c>
      <c r="BA7" t="s">
        <v>156</v>
      </c>
      <c r="BB7">
        <v>1</v>
      </c>
      <c r="BC7">
        <v>0</v>
      </c>
      <c r="BG7" t="s">
        <v>98</v>
      </c>
      <c r="BO7">
        <v>120000</v>
      </c>
      <c r="BP7">
        <v>0</v>
      </c>
      <c r="BQ7" t="s">
        <v>157</v>
      </c>
      <c r="BR7" t="s">
        <v>158</v>
      </c>
      <c r="BS7" t="s">
        <v>159</v>
      </c>
      <c r="BT7">
        <v>0</v>
      </c>
    </row>
    <row r="8" spans="1:74" x14ac:dyDescent="0.45">
      <c r="A8" t="s">
        <v>160</v>
      </c>
      <c r="B8" t="s">
        <v>74</v>
      </c>
      <c r="C8" s="1">
        <v>42885</v>
      </c>
      <c r="D8" s="1">
        <v>44710</v>
      </c>
      <c r="E8" t="s">
        <v>146</v>
      </c>
      <c r="F8" s="1">
        <v>34101</v>
      </c>
      <c r="G8" t="s">
        <v>147</v>
      </c>
      <c r="H8">
        <v>7064583203</v>
      </c>
      <c r="I8" t="s">
        <v>148</v>
      </c>
      <c r="L8" t="s">
        <v>149</v>
      </c>
      <c r="M8" t="s">
        <v>78</v>
      </c>
      <c r="N8" t="s">
        <v>79</v>
      </c>
      <c r="O8" t="s">
        <v>150</v>
      </c>
      <c r="P8" t="s">
        <v>81</v>
      </c>
      <c r="Q8" s="1">
        <v>43131</v>
      </c>
      <c r="R8" s="1">
        <v>42979</v>
      </c>
      <c r="S8">
        <v>3</v>
      </c>
      <c r="T8">
        <v>228480</v>
      </c>
      <c r="U8" t="s">
        <v>82</v>
      </c>
      <c r="V8">
        <v>1</v>
      </c>
      <c r="W8" s="1">
        <v>42874</v>
      </c>
      <c r="X8" s="1">
        <v>42877</v>
      </c>
      <c r="Y8" s="1">
        <v>42885</v>
      </c>
      <c r="Z8" t="s">
        <v>127</v>
      </c>
      <c r="AA8" t="s">
        <v>84</v>
      </c>
      <c r="AB8">
        <v>6000</v>
      </c>
      <c r="AC8">
        <v>6000</v>
      </c>
      <c r="AD8" t="s">
        <v>85</v>
      </c>
      <c r="AE8">
        <v>176428681</v>
      </c>
      <c r="AF8" t="s">
        <v>74</v>
      </c>
      <c r="AI8" t="s">
        <v>161</v>
      </c>
      <c r="AJ8">
        <v>58</v>
      </c>
      <c r="AK8" s="1">
        <v>42885</v>
      </c>
      <c r="AL8" t="s">
        <v>88</v>
      </c>
      <c r="AM8" t="s">
        <v>89</v>
      </c>
      <c r="AO8" t="s">
        <v>162</v>
      </c>
      <c r="AP8" t="s">
        <v>163</v>
      </c>
      <c r="AQ8" t="s">
        <v>164</v>
      </c>
      <c r="AS8" t="s">
        <v>95</v>
      </c>
      <c r="AT8" t="s">
        <v>95</v>
      </c>
      <c r="AU8" t="s">
        <v>155</v>
      </c>
      <c r="AV8" t="s">
        <v>156</v>
      </c>
      <c r="AW8">
        <v>1</v>
      </c>
      <c r="AX8">
        <v>1</v>
      </c>
      <c r="AY8" s="1">
        <v>42885</v>
      </c>
      <c r="AZ8" s="1">
        <v>42885</v>
      </c>
      <c r="BB8" t="s">
        <v>98</v>
      </c>
      <c r="BO8">
        <v>72000</v>
      </c>
      <c r="BP8">
        <v>72000</v>
      </c>
      <c r="BQ8" t="s">
        <v>157</v>
      </c>
      <c r="BR8" t="s">
        <v>158</v>
      </c>
      <c r="BS8" t="s">
        <v>159</v>
      </c>
      <c r="BT8">
        <v>18000</v>
      </c>
    </row>
    <row r="9" spans="1:74" x14ac:dyDescent="0.45">
      <c r="A9" t="s">
        <v>165</v>
      </c>
      <c r="B9" t="s">
        <v>74</v>
      </c>
      <c r="E9" t="s">
        <v>166</v>
      </c>
      <c r="F9" s="1">
        <v>31362</v>
      </c>
      <c r="G9" t="s">
        <v>107</v>
      </c>
      <c r="H9">
        <v>8162527361</v>
      </c>
      <c r="I9" t="s">
        <v>167</v>
      </c>
      <c r="J9" t="s">
        <v>168</v>
      </c>
      <c r="K9" t="s">
        <v>169</v>
      </c>
      <c r="M9" t="s">
        <v>78</v>
      </c>
      <c r="N9" t="s">
        <v>79</v>
      </c>
      <c r="O9" t="s">
        <v>80</v>
      </c>
      <c r="P9" t="s">
        <v>170</v>
      </c>
      <c r="Q9" s="1">
        <v>43938</v>
      </c>
      <c r="S9">
        <v>0</v>
      </c>
      <c r="T9">
        <v>230400</v>
      </c>
      <c r="U9" t="s">
        <v>82</v>
      </c>
      <c r="V9">
        <v>1</v>
      </c>
      <c r="W9" s="1">
        <v>43910</v>
      </c>
      <c r="X9" s="1">
        <v>43925</v>
      </c>
      <c r="Z9" t="s">
        <v>127</v>
      </c>
      <c r="AA9" t="s">
        <v>84</v>
      </c>
      <c r="AB9">
        <v>5000</v>
      </c>
      <c r="AC9">
        <v>5000</v>
      </c>
      <c r="AD9" t="s">
        <v>85</v>
      </c>
      <c r="AE9">
        <v>5631044002</v>
      </c>
      <c r="AF9" t="s">
        <v>74</v>
      </c>
      <c r="AI9" t="s">
        <v>171</v>
      </c>
      <c r="AN9" t="e" cm="1">
        <f t="array" ref="AN9">-Nasarawa</f>
        <v>#NAME?</v>
      </c>
      <c r="AO9">
        <v>50</v>
      </c>
      <c r="AP9" s="1">
        <v>43951</v>
      </c>
      <c r="AQ9" t="s">
        <v>88</v>
      </c>
      <c r="AR9" t="s">
        <v>89</v>
      </c>
      <c r="AT9" t="s">
        <v>172</v>
      </c>
      <c r="AU9" t="s">
        <v>173</v>
      </c>
      <c r="AV9" t="s">
        <v>174</v>
      </c>
      <c r="AW9" t="s">
        <v>141</v>
      </c>
      <c r="AX9" t="s">
        <v>175</v>
      </c>
      <c r="AY9" t="s">
        <v>176</v>
      </c>
      <c r="AZ9" t="s">
        <v>177</v>
      </c>
      <c r="BA9" t="s">
        <v>178</v>
      </c>
      <c r="BB9">
        <v>1</v>
      </c>
      <c r="BC9">
        <v>0</v>
      </c>
      <c r="BG9" t="s">
        <v>98</v>
      </c>
      <c r="BO9">
        <v>60000</v>
      </c>
      <c r="BP9">
        <v>0</v>
      </c>
      <c r="BQ9">
        <v>15776682107</v>
      </c>
      <c r="BR9" t="s">
        <v>144</v>
      </c>
      <c r="BS9" t="s">
        <v>101</v>
      </c>
      <c r="BT9">
        <v>0</v>
      </c>
      <c r="BU9" t="s">
        <v>179</v>
      </c>
    </row>
    <row r="10" spans="1:74" x14ac:dyDescent="0.45">
      <c r="A10" t="s">
        <v>180</v>
      </c>
      <c r="B10" t="s">
        <v>74</v>
      </c>
      <c r="C10" s="1">
        <v>42996</v>
      </c>
      <c r="D10" s="1">
        <v>44821</v>
      </c>
      <c r="E10" t="s">
        <v>181</v>
      </c>
      <c r="F10" s="1">
        <v>24912</v>
      </c>
      <c r="G10" t="s">
        <v>76</v>
      </c>
      <c r="H10">
        <v>8088889504</v>
      </c>
      <c r="I10" t="s">
        <v>182</v>
      </c>
      <c r="M10" t="s">
        <v>78</v>
      </c>
      <c r="N10" t="s">
        <v>79</v>
      </c>
      <c r="O10" t="s">
        <v>80</v>
      </c>
      <c r="P10" t="s">
        <v>136</v>
      </c>
      <c r="Q10" s="1">
        <v>43332</v>
      </c>
      <c r="R10" s="1">
        <v>43101</v>
      </c>
      <c r="S10">
        <v>3</v>
      </c>
      <c r="U10" t="s">
        <v>82</v>
      </c>
      <c r="V10">
        <v>1</v>
      </c>
      <c r="W10" s="1">
        <v>42148</v>
      </c>
      <c r="X10" s="1">
        <v>42152</v>
      </c>
      <c r="Y10" s="1">
        <v>42996</v>
      </c>
      <c r="Z10" t="s">
        <v>127</v>
      </c>
      <c r="AA10" t="s">
        <v>84</v>
      </c>
      <c r="AB10">
        <v>3000</v>
      </c>
      <c r="AC10">
        <v>3000</v>
      </c>
      <c r="AD10" t="s">
        <v>85</v>
      </c>
      <c r="AE10">
        <v>39883517</v>
      </c>
      <c r="AF10" t="s">
        <v>74</v>
      </c>
      <c r="AI10" t="s">
        <v>183</v>
      </c>
      <c r="AJ10">
        <v>44</v>
      </c>
      <c r="AK10" s="1">
        <v>42171</v>
      </c>
      <c r="AL10" t="s">
        <v>88</v>
      </c>
      <c r="AM10" t="s">
        <v>89</v>
      </c>
      <c r="AO10">
        <v>438149</v>
      </c>
      <c r="AP10" t="s">
        <v>184</v>
      </c>
      <c r="AQ10" t="s">
        <v>185</v>
      </c>
      <c r="AS10" t="s">
        <v>95</v>
      </c>
      <c r="AT10" t="s">
        <v>95</v>
      </c>
      <c r="AU10" t="s">
        <v>96</v>
      </c>
      <c r="AV10" t="s">
        <v>97</v>
      </c>
      <c r="AW10">
        <v>1</v>
      </c>
      <c r="AX10">
        <v>1</v>
      </c>
      <c r="AY10" s="1">
        <v>42996</v>
      </c>
      <c r="AZ10" s="1">
        <v>42996</v>
      </c>
      <c r="BI10" s="2">
        <v>44457</v>
      </c>
      <c r="BO10">
        <v>36000</v>
      </c>
      <c r="BP10">
        <v>36000</v>
      </c>
      <c r="BQ10" t="s">
        <v>186</v>
      </c>
      <c r="BR10" t="s">
        <v>100</v>
      </c>
      <c r="BS10" t="s">
        <v>101</v>
      </c>
      <c r="BT10">
        <v>9000</v>
      </c>
    </row>
    <row r="11" spans="1:74" x14ac:dyDescent="0.45">
      <c r="A11" t="s">
        <v>187</v>
      </c>
      <c r="B11" t="s">
        <v>74</v>
      </c>
      <c r="C11" s="1">
        <v>42118</v>
      </c>
      <c r="D11" s="1">
        <v>43944</v>
      </c>
      <c r="E11" t="s">
        <v>188</v>
      </c>
      <c r="F11" s="1">
        <v>29829</v>
      </c>
      <c r="G11" t="s">
        <v>107</v>
      </c>
      <c r="H11">
        <v>8163617142</v>
      </c>
      <c r="I11" t="s">
        <v>189</v>
      </c>
      <c r="L11" t="s">
        <v>190</v>
      </c>
      <c r="M11" t="s">
        <v>78</v>
      </c>
      <c r="N11" t="s">
        <v>79</v>
      </c>
      <c r="O11" t="s">
        <v>80</v>
      </c>
      <c r="P11" t="s">
        <v>81</v>
      </c>
      <c r="Q11" s="1">
        <v>42902</v>
      </c>
      <c r="R11" s="1">
        <v>42826</v>
      </c>
      <c r="S11">
        <v>21</v>
      </c>
      <c r="T11">
        <v>244800</v>
      </c>
      <c r="U11" t="s">
        <v>82</v>
      </c>
      <c r="V11">
        <v>1</v>
      </c>
      <c r="W11" s="1">
        <v>41984</v>
      </c>
      <c r="X11" s="1">
        <v>42002</v>
      </c>
      <c r="Y11" s="1">
        <v>42118</v>
      </c>
      <c r="Z11" t="s">
        <v>83</v>
      </c>
      <c r="AA11" t="s">
        <v>84</v>
      </c>
      <c r="AB11">
        <v>10000</v>
      </c>
      <c r="AC11">
        <v>10000</v>
      </c>
      <c r="AD11" t="s">
        <v>85</v>
      </c>
      <c r="AE11">
        <v>2022666578</v>
      </c>
      <c r="AF11" t="s">
        <v>74</v>
      </c>
      <c r="AI11" t="s">
        <v>191</v>
      </c>
      <c r="AJ11">
        <v>33</v>
      </c>
      <c r="AK11" s="1">
        <v>42129</v>
      </c>
      <c r="AL11" t="s">
        <v>88</v>
      </c>
      <c r="AM11" t="s">
        <v>89</v>
      </c>
      <c r="AO11" t="s">
        <v>192</v>
      </c>
      <c r="AP11" t="s">
        <v>193</v>
      </c>
      <c r="AR11" t="s">
        <v>194</v>
      </c>
      <c r="AU11" t="s">
        <v>155</v>
      </c>
      <c r="AV11" t="s">
        <v>156</v>
      </c>
      <c r="AW11">
        <v>1</v>
      </c>
      <c r="AX11">
        <v>1</v>
      </c>
      <c r="AY11" s="1">
        <v>42118</v>
      </c>
      <c r="AZ11" s="1">
        <v>42118</v>
      </c>
      <c r="BO11">
        <v>120000</v>
      </c>
      <c r="BP11">
        <v>120000</v>
      </c>
      <c r="BQ11" t="s">
        <v>195</v>
      </c>
      <c r="BR11" t="s">
        <v>100</v>
      </c>
      <c r="BS11" t="s">
        <v>101</v>
      </c>
      <c r="BT11">
        <v>210000</v>
      </c>
    </row>
    <row r="12" spans="1:74" x14ac:dyDescent="0.45">
      <c r="A12" t="s">
        <v>196</v>
      </c>
      <c r="B12" t="s">
        <v>74</v>
      </c>
      <c r="E12" t="s">
        <v>197</v>
      </c>
      <c r="F12" s="1">
        <v>25116</v>
      </c>
      <c r="G12" t="s">
        <v>107</v>
      </c>
      <c r="H12">
        <v>8033389571</v>
      </c>
      <c r="I12" t="s">
        <v>198</v>
      </c>
      <c r="M12" t="s">
        <v>78</v>
      </c>
      <c r="N12" t="s">
        <v>79</v>
      </c>
      <c r="O12" t="s">
        <v>80</v>
      </c>
      <c r="P12" t="s">
        <v>170</v>
      </c>
      <c r="Q12" s="1">
        <v>42335</v>
      </c>
      <c r="S12">
        <v>0</v>
      </c>
      <c r="T12">
        <v>122400</v>
      </c>
      <c r="U12" t="s">
        <v>82</v>
      </c>
      <c r="V12">
        <v>1</v>
      </c>
      <c r="W12" s="1">
        <v>42319</v>
      </c>
      <c r="X12" s="1">
        <v>42333</v>
      </c>
      <c r="Z12" t="s">
        <v>83</v>
      </c>
      <c r="AA12" t="s">
        <v>84</v>
      </c>
      <c r="AB12">
        <v>3000</v>
      </c>
      <c r="AC12">
        <v>3000</v>
      </c>
      <c r="AD12" t="s">
        <v>85</v>
      </c>
      <c r="AE12">
        <v>41065193</v>
      </c>
      <c r="AF12" t="s">
        <v>74</v>
      </c>
      <c r="AI12" t="s">
        <v>199</v>
      </c>
      <c r="AJ12">
        <v>50</v>
      </c>
      <c r="AK12" s="1">
        <v>42398</v>
      </c>
      <c r="AL12" t="s">
        <v>88</v>
      </c>
      <c r="AM12" t="s">
        <v>89</v>
      </c>
      <c r="AO12" t="s">
        <v>200</v>
      </c>
      <c r="AP12" t="s">
        <v>201</v>
      </c>
      <c r="AQ12" t="s">
        <v>202</v>
      </c>
      <c r="AR12" t="s">
        <v>141</v>
      </c>
      <c r="AS12" t="s">
        <v>203</v>
      </c>
      <c r="AT12" t="s">
        <v>204</v>
      </c>
      <c r="AU12" t="s">
        <v>96</v>
      </c>
      <c r="AV12" t="s">
        <v>97</v>
      </c>
      <c r="AW12">
        <v>1</v>
      </c>
      <c r="AX12">
        <v>0</v>
      </c>
      <c r="BO12">
        <v>36000</v>
      </c>
      <c r="BP12">
        <v>0</v>
      </c>
      <c r="BQ12" t="s">
        <v>205</v>
      </c>
      <c r="BR12" t="s">
        <v>100</v>
      </c>
      <c r="BS12" t="s">
        <v>101</v>
      </c>
      <c r="BT12">
        <v>0</v>
      </c>
    </row>
    <row r="13" spans="1:74" x14ac:dyDescent="0.45">
      <c r="A13" t="s">
        <v>206</v>
      </c>
      <c r="B13" t="s">
        <v>74</v>
      </c>
      <c r="C13" s="1">
        <v>42880</v>
      </c>
      <c r="D13" s="1">
        <v>44705</v>
      </c>
      <c r="E13" t="s">
        <v>207</v>
      </c>
      <c r="F13" s="1">
        <v>32226</v>
      </c>
      <c r="G13" t="s">
        <v>76</v>
      </c>
      <c r="H13">
        <v>8027056253</v>
      </c>
      <c r="I13" t="s">
        <v>208</v>
      </c>
      <c r="L13" t="s">
        <v>209</v>
      </c>
      <c r="M13" t="s">
        <v>78</v>
      </c>
      <c r="N13" t="s">
        <v>79</v>
      </c>
      <c r="O13" t="s">
        <v>210</v>
      </c>
      <c r="P13" t="s">
        <v>103</v>
      </c>
      <c r="Q13" s="1">
        <v>42880</v>
      </c>
      <c r="R13" s="1">
        <v>44228</v>
      </c>
      <c r="S13">
        <v>43</v>
      </c>
      <c r="T13">
        <v>60800</v>
      </c>
      <c r="U13" t="s">
        <v>82</v>
      </c>
      <c r="V13">
        <v>1</v>
      </c>
      <c r="W13" s="1">
        <v>42876</v>
      </c>
      <c r="X13" s="1">
        <v>42880</v>
      </c>
      <c r="Y13" s="1">
        <v>42880</v>
      </c>
      <c r="Z13" t="s">
        <v>83</v>
      </c>
      <c r="AA13" t="s">
        <v>84</v>
      </c>
      <c r="AB13">
        <v>5000</v>
      </c>
      <c r="AC13">
        <v>5000</v>
      </c>
      <c r="AD13" t="s">
        <v>85</v>
      </c>
      <c r="AE13">
        <v>10789778</v>
      </c>
      <c r="AF13" t="s">
        <v>74</v>
      </c>
      <c r="AI13" t="s">
        <v>211</v>
      </c>
      <c r="AJ13">
        <v>58</v>
      </c>
      <c r="AK13" s="1">
        <v>42954</v>
      </c>
      <c r="AL13" t="s">
        <v>88</v>
      </c>
      <c r="AM13" t="s">
        <v>89</v>
      </c>
      <c r="AO13" t="s">
        <v>212</v>
      </c>
      <c r="AP13" t="s">
        <v>213</v>
      </c>
      <c r="AQ13" t="s">
        <v>214</v>
      </c>
      <c r="AR13" t="s">
        <v>215</v>
      </c>
      <c r="AS13" t="s">
        <v>95</v>
      </c>
      <c r="AT13" t="s">
        <v>95</v>
      </c>
      <c r="AU13" t="s">
        <v>155</v>
      </c>
      <c r="AV13" t="s">
        <v>156</v>
      </c>
      <c r="AW13">
        <v>1</v>
      </c>
      <c r="AX13">
        <v>1</v>
      </c>
      <c r="AY13" s="1">
        <v>42880</v>
      </c>
      <c r="AZ13" s="1">
        <v>42880</v>
      </c>
      <c r="BB13" t="s">
        <v>98</v>
      </c>
      <c r="BI13" s="2">
        <v>44341</v>
      </c>
      <c r="BO13">
        <v>60000</v>
      </c>
      <c r="BP13">
        <v>60000</v>
      </c>
      <c r="BQ13">
        <v>27327182539</v>
      </c>
      <c r="BR13" t="s">
        <v>144</v>
      </c>
      <c r="BS13" t="s">
        <v>101</v>
      </c>
      <c r="BT13">
        <v>215000</v>
      </c>
      <c r="BV13" t="s">
        <v>517</v>
      </c>
    </row>
    <row r="14" spans="1:74" x14ac:dyDescent="0.45">
      <c r="A14" t="s">
        <v>216</v>
      </c>
      <c r="B14" t="s">
        <v>74</v>
      </c>
      <c r="C14" s="1">
        <v>43587</v>
      </c>
      <c r="D14" s="1">
        <v>45413</v>
      </c>
      <c r="E14" t="s">
        <v>217</v>
      </c>
      <c r="F14" s="1">
        <v>33089</v>
      </c>
      <c r="G14" t="s">
        <v>76</v>
      </c>
      <c r="H14">
        <v>9054560965</v>
      </c>
      <c r="I14" t="s">
        <v>218</v>
      </c>
      <c r="J14" t="s">
        <v>219</v>
      </c>
      <c r="K14" t="s">
        <v>220</v>
      </c>
      <c r="L14" t="s">
        <v>221</v>
      </c>
      <c r="M14" t="s">
        <v>78</v>
      </c>
      <c r="N14" t="s">
        <v>79</v>
      </c>
      <c r="O14" t="s">
        <v>110</v>
      </c>
      <c r="P14" t="s">
        <v>136</v>
      </c>
      <c r="Q14" s="1">
        <v>44095</v>
      </c>
      <c r="R14" s="1">
        <v>43862</v>
      </c>
      <c r="S14">
        <v>8</v>
      </c>
      <c r="U14" t="s">
        <v>82</v>
      </c>
      <c r="V14">
        <v>1</v>
      </c>
      <c r="W14" s="1">
        <v>43532</v>
      </c>
      <c r="X14" s="1">
        <v>43535</v>
      </c>
      <c r="Y14" s="1">
        <v>43587</v>
      </c>
      <c r="Z14" t="s">
        <v>83</v>
      </c>
      <c r="AA14" t="s">
        <v>84</v>
      </c>
      <c r="AB14">
        <v>5000</v>
      </c>
      <c r="AC14">
        <v>5000</v>
      </c>
      <c r="AD14" t="s">
        <v>85</v>
      </c>
      <c r="AE14">
        <v>2005541339</v>
      </c>
      <c r="AF14" t="s">
        <v>74</v>
      </c>
      <c r="AI14" t="s">
        <v>222</v>
      </c>
      <c r="AJ14">
        <v>33</v>
      </c>
      <c r="AK14" s="1">
        <v>43556</v>
      </c>
      <c r="AL14" t="s">
        <v>88</v>
      </c>
      <c r="AM14" t="s">
        <v>89</v>
      </c>
      <c r="AO14" t="s">
        <v>223</v>
      </c>
      <c r="AP14" t="s">
        <v>224</v>
      </c>
      <c r="AQ14" t="s">
        <v>225</v>
      </c>
      <c r="AR14" t="s">
        <v>226</v>
      </c>
      <c r="AS14" t="s">
        <v>94</v>
      </c>
      <c r="AT14" t="s">
        <v>95</v>
      </c>
      <c r="AU14" t="s">
        <v>155</v>
      </c>
      <c r="AV14" t="s">
        <v>156</v>
      </c>
      <c r="AW14">
        <v>1</v>
      </c>
      <c r="AX14">
        <v>1</v>
      </c>
      <c r="AY14" s="1">
        <v>43587</v>
      </c>
      <c r="AZ14" s="1">
        <v>43587</v>
      </c>
      <c r="BB14" t="s">
        <v>98</v>
      </c>
      <c r="BI14" s="2">
        <v>44318</v>
      </c>
      <c r="BO14">
        <v>60000</v>
      </c>
      <c r="BP14">
        <v>60000</v>
      </c>
      <c r="BQ14" t="s">
        <v>227</v>
      </c>
      <c r="BR14" t="s">
        <v>122</v>
      </c>
      <c r="BS14" t="s">
        <v>101</v>
      </c>
      <c r="BT14">
        <v>40000</v>
      </c>
    </row>
    <row r="15" spans="1:74" x14ac:dyDescent="0.45">
      <c r="A15" t="s">
        <v>228</v>
      </c>
      <c r="B15" t="s">
        <v>74</v>
      </c>
      <c r="C15" s="1">
        <v>43586</v>
      </c>
      <c r="D15" s="1">
        <v>45412</v>
      </c>
      <c r="E15" t="s">
        <v>229</v>
      </c>
      <c r="F15" s="1">
        <v>33189</v>
      </c>
      <c r="G15" t="s">
        <v>107</v>
      </c>
      <c r="H15">
        <v>8161519890</v>
      </c>
      <c r="I15" t="s">
        <v>230</v>
      </c>
      <c r="J15" t="s">
        <v>219</v>
      </c>
      <c r="K15" t="s">
        <v>220</v>
      </c>
      <c r="L15" t="s">
        <v>231</v>
      </c>
      <c r="M15" t="s">
        <v>78</v>
      </c>
      <c r="N15" t="s">
        <v>79</v>
      </c>
      <c r="O15" t="s">
        <v>110</v>
      </c>
      <c r="P15" t="s">
        <v>126</v>
      </c>
      <c r="Q15" s="1">
        <v>43586</v>
      </c>
      <c r="R15" s="1">
        <v>44256</v>
      </c>
      <c r="S15">
        <v>22</v>
      </c>
      <c r="T15">
        <v>296400</v>
      </c>
      <c r="U15" t="s">
        <v>82</v>
      </c>
      <c r="V15">
        <v>1</v>
      </c>
      <c r="W15" s="1">
        <v>43509</v>
      </c>
      <c r="X15" s="1">
        <v>43511</v>
      </c>
      <c r="Y15" s="1">
        <v>43586</v>
      </c>
      <c r="Z15" t="s">
        <v>83</v>
      </c>
      <c r="AA15" t="s">
        <v>84</v>
      </c>
      <c r="AB15">
        <v>10000</v>
      </c>
      <c r="AC15">
        <v>10000</v>
      </c>
      <c r="AD15" t="s">
        <v>85</v>
      </c>
      <c r="AE15">
        <v>2175705331</v>
      </c>
      <c r="AF15" t="s">
        <v>74</v>
      </c>
      <c r="AI15" t="s">
        <v>232</v>
      </c>
      <c r="AJ15">
        <v>57</v>
      </c>
      <c r="AK15" s="1">
        <v>43554</v>
      </c>
      <c r="AL15" t="s">
        <v>88</v>
      </c>
      <c r="AM15" t="s">
        <v>89</v>
      </c>
      <c r="AO15" t="s">
        <v>233</v>
      </c>
      <c r="AP15" t="s">
        <v>234</v>
      </c>
      <c r="AQ15" t="s">
        <v>235</v>
      </c>
      <c r="AR15" t="s">
        <v>236</v>
      </c>
      <c r="AS15" t="s">
        <v>117</v>
      </c>
      <c r="AT15" t="s">
        <v>118</v>
      </c>
      <c r="AU15" t="s">
        <v>96</v>
      </c>
      <c r="AV15" t="s">
        <v>120</v>
      </c>
      <c r="AW15">
        <v>1</v>
      </c>
      <c r="AX15">
        <v>1</v>
      </c>
      <c r="AY15" s="1">
        <v>43586</v>
      </c>
      <c r="AZ15" s="1">
        <v>43586</v>
      </c>
      <c r="BB15" t="s">
        <v>98</v>
      </c>
      <c r="BI15" s="2">
        <v>44317</v>
      </c>
      <c r="BO15">
        <v>120000</v>
      </c>
      <c r="BP15">
        <v>120000</v>
      </c>
      <c r="BQ15" t="s">
        <v>237</v>
      </c>
      <c r="BR15" t="s">
        <v>158</v>
      </c>
      <c r="BS15" t="s">
        <v>101</v>
      </c>
      <c r="BT15">
        <v>220000</v>
      </c>
    </row>
    <row r="16" spans="1:74" x14ac:dyDescent="0.45">
      <c r="A16" t="s">
        <v>238</v>
      </c>
      <c r="B16" t="s">
        <v>74</v>
      </c>
      <c r="C16" s="1">
        <v>43879</v>
      </c>
      <c r="D16" s="1">
        <v>45705</v>
      </c>
      <c r="E16" t="s">
        <v>239</v>
      </c>
      <c r="F16" s="1">
        <v>25153</v>
      </c>
      <c r="G16" t="s">
        <v>107</v>
      </c>
      <c r="H16">
        <v>8063280975</v>
      </c>
      <c r="I16" t="s">
        <v>240</v>
      </c>
      <c r="L16" t="s">
        <v>241</v>
      </c>
      <c r="M16" t="s">
        <v>78</v>
      </c>
      <c r="N16" t="s">
        <v>79</v>
      </c>
      <c r="O16" t="s">
        <v>80</v>
      </c>
      <c r="P16" t="s">
        <v>126</v>
      </c>
      <c r="Q16" s="1">
        <v>43879</v>
      </c>
      <c r="R16" s="1">
        <v>44256</v>
      </c>
      <c r="S16">
        <v>12</v>
      </c>
      <c r="T16">
        <v>745600</v>
      </c>
      <c r="U16" t="s">
        <v>82</v>
      </c>
      <c r="V16">
        <v>1</v>
      </c>
      <c r="W16" s="1">
        <v>43851</v>
      </c>
      <c r="X16" s="1">
        <v>43867</v>
      </c>
      <c r="Y16" s="1">
        <v>43879</v>
      </c>
      <c r="Z16" t="s">
        <v>83</v>
      </c>
      <c r="AA16" t="s">
        <v>84</v>
      </c>
      <c r="AB16">
        <v>20000</v>
      </c>
      <c r="AC16">
        <v>20000</v>
      </c>
      <c r="AD16" t="s">
        <v>85</v>
      </c>
      <c r="AE16">
        <v>2010432338</v>
      </c>
      <c r="AF16" t="s">
        <v>74</v>
      </c>
      <c r="AI16" t="s">
        <v>242</v>
      </c>
      <c r="AJ16">
        <v>33</v>
      </c>
      <c r="AK16" s="1">
        <v>43905</v>
      </c>
      <c r="AL16" t="s">
        <v>88</v>
      </c>
      <c r="AM16" t="s">
        <v>89</v>
      </c>
      <c r="AO16" t="s">
        <v>243</v>
      </c>
      <c r="AP16" t="s">
        <v>244</v>
      </c>
      <c r="AQ16" t="s">
        <v>164</v>
      </c>
      <c r="AR16" t="s">
        <v>245</v>
      </c>
      <c r="AS16" t="s">
        <v>95</v>
      </c>
      <c r="AT16" t="s">
        <v>95</v>
      </c>
      <c r="AU16" t="s">
        <v>246</v>
      </c>
      <c r="AV16" t="s">
        <v>97</v>
      </c>
      <c r="AW16">
        <v>1</v>
      </c>
      <c r="AX16">
        <v>1</v>
      </c>
      <c r="AY16" s="1">
        <v>43879</v>
      </c>
      <c r="AZ16" s="1">
        <v>43879</v>
      </c>
      <c r="BB16" t="s">
        <v>98</v>
      </c>
      <c r="BI16" s="2">
        <v>44245</v>
      </c>
      <c r="BO16">
        <v>240000</v>
      </c>
      <c r="BP16">
        <v>240000</v>
      </c>
      <c r="BQ16" t="s">
        <v>247</v>
      </c>
      <c r="BR16" t="s">
        <v>158</v>
      </c>
      <c r="BS16" t="s">
        <v>101</v>
      </c>
      <c r="BT16">
        <v>240000</v>
      </c>
      <c r="BU16" t="s">
        <v>248</v>
      </c>
    </row>
    <row r="17" spans="1:78" x14ac:dyDescent="0.45">
      <c r="A17" t="s">
        <v>249</v>
      </c>
      <c r="B17" t="s">
        <v>74</v>
      </c>
      <c r="C17" s="1">
        <v>43403</v>
      </c>
      <c r="D17" s="1">
        <v>45228</v>
      </c>
      <c r="E17" t="s">
        <v>239</v>
      </c>
      <c r="F17" s="1">
        <v>25153</v>
      </c>
      <c r="G17" t="s">
        <v>107</v>
      </c>
      <c r="H17">
        <v>8063280975</v>
      </c>
      <c r="I17" t="s">
        <v>240</v>
      </c>
      <c r="L17" t="s">
        <v>241</v>
      </c>
      <c r="M17" t="s">
        <v>78</v>
      </c>
      <c r="N17" t="s">
        <v>79</v>
      </c>
      <c r="O17" t="s">
        <v>150</v>
      </c>
      <c r="P17" t="s">
        <v>126</v>
      </c>
      <c r="Q17" s="1">
        <v>43403</v>
      </c>
      <c r="R17" s="1">
        <v>44256</v>
      </c>
      <c r="S17">
        <v>28</v>
      </c>
      <c r="T17">
        <v>250800</v>
      </c>
      <c r="U17" t="s">
        <v>82</v>
      </c>
      <c r="V17">
        <v>1</v>
      </c>
      <c r="W17" s="1">
        <v>43370</v>
      </c>
      <c r="X17" s="1">
        <v>43378</v>
      </c>
      <c r="Y17" s="1">
        <v>43403</v>
      </c>
      <c r="Z17" t="s">
        <v>83</v>
      </c>
      <c r="AA17" t="s">
        <v>84</v>
      </c>
      <c r="AB17">
        <v>10000</v>
      </c>
      <c r="AC17">
        <v>10000</v>
      </c>
      <c r="AD17" t="s">
        <v>85</v>
      </c>
      <c r="AE17">
        <v>2010432338</v>
      </c>
      <c r="AF17" t="s">
        <v>74</v>
      </c>
      <c r="AI17" t="s">
        <v>242</v>
      </c>
      <c r="AJ17">
        <v>33</v>
      </c>
      <c r="AK17" s="1">
        <v>43403</v>
      </c>
      <c r="AL17" t="s">
        <v>88</v>
      </c>
      <c r="AM17" t="s">
        <v>89</v>
      </c>
      <c r="AO17" t="s">
        <v>243</v>
      </c>
      <c r="AP17" t="s">
        <v>244</v>
      </c>
      <c r="AQ17" t="s">
        <v>164</v>
      </c>
      <c r="AR17" t="s">
        <v>245</v>
      </c>
      <c r="AS17" t="s">
        <v>95</v>
      </c>
      <c r="AT17" t="s">
        <v>95</v>
      </c>
      <c r="AU17" t="s">
        <v>246</v>
      </c>
      <c r="AV17" t="s">
        <v>250</v>
      </c>
      <c r="AW17">
        <v>1</v>
      </c>
      <c r="AX17">
        <v>1</v>
      </c>
      <c r="AY17" s="1">
        <v>43403</v>
      </c>
      <c r="AZ17" s="1">
        <v>43403</v>
      </c>
      <c r="BB17" t="s">
        <v>98</v>
      </c>
      <c r="BI17" s="2">
        <v>44499</v>
      </c>
      <c r="BO17">
        <v>120000</v>
      </c>
      <c r="BP17">
        <v>120000</v>
      </c>
      <c r="BQ17" t="s">
        <v>247</v>
      </c>
      <c r="BR17" t="s">
        <v>158</v>
      </c>
      <c r="BS17" t="s">
        <v>101</v>
      </c>
      <c r="BT17">
        <v>280000</v>
      </c>
      <c r="BU17" t="s">
        <v>248</v>
      </c>
    </row>
    <row r="18" spans="1:78" x14ac:dyDescent="0.45">
      <c r="A18" t="s">
        <v>251</v>
      </c>
      <c r="B18" t="s">
        <v>74</v>
      </c>
      <c r="C18" s="1">
        <v>43199</v>
      </c>
      <c r="D18" s="1">
        <v>45024</v>
      </c>
      <c r="E18" t="s">
        <v>239</v>
      </c>
      <c r="F18" s="1">
        <v>25153</v>
      </c>
      <c r="G18" t="s">
        <v>107</v>
      </c>
      <c r="H18">
        <v>8063280975</v>
      </c>
      <c r="I18" t="s">
        <v>240</v>
      </c>
      <c r="L18" t="s">
        <v>241</v>
      </c>
      <c r="M18" t="s">
        <v>78</v>
      </c>
      <c r="N18" t="s">
        <v>79</v>
      </c>
      <c r="O18" t="s">
        <v>110</v>
      </c>
      <c r="P18" t="s">
        <v>126</v>
      </c>
      <c r="Q18" s="1">
        <v>43199</v>
      </c>
      <c r="R18" s="1">
        <v>44256</v>
      </c>
      <c r="S18">
        <v>34</v>
      </c>
      <c r="T18">
        <v>205200</v>
      </c>
      <c r="U18" t="s">
        <v>82</v>
      </c>
      <c r="V18">
        <v>1</v>
      </c>
      <c r="W18" s="1">
        <v>43172</v>
      </c>
      <c r="X18" s="1">
        <v>43178</v>
      </c>
      <c r="Y18" s="1">
        <v>43199</v>
      </c>
      <c r="Z18" t="s">
        <v>83</v>
      </c>
      <c r="AA18" t="s">
        <v>84</v>
      </c>
      <c r="AB18">
        <v>10000</v>
      </c>
      <c r="AC18">
        <v>10000</v>
      </c>
      <c r="AD18" t="s">
        <v>85</v>
      </c>
      <c r="AE18">
        <v>2010432338</v>
      </c>
      <c r="AF18" t="s">
        <v>74</v>
      </c>
      <c r="AI18" t="s">
        <v>252</v>
      </c>
      <c r="AJ18">
        <v>33</v>
      </c>
      <c r="AK18" s="1">
        <v>43311</v>
      </c>
      <c r="AL18" t="s">
        <v>88</v>
      </c>
      <c r="AM18" t="s">
        <v>89</v>
      </c>
      <c r="AO18" t="s">
        <v>243</v>
      </c>
      <c r="AP18" t="s">
        <v>244</v>
      </c>
      <c r="AQ18" t="s">
        <v>164</v>
      </c>
      <c r="AR18" t="s">
        <v>245</v>
      </c>
      <c r="AS18" t="s">
        <v>95</v>
      </c>
      <c r="AT18" t="s">
        <v>95</v>
      </c>
      <c r="AU18" t="s">
        <v>246</v>
      </c>
      <c r="AV18" t="s">
        <v>250</v>
      </c>
      <c r="AW18">
        <v>1</v>
      </c>
      <c r="AX18">
        <v>1</v>
      </c>
      <c r="AY18" s="1">
        <v>43199</v>
      </c>
      <c r="AZ18" s="1">
        <v>43199</v>
      </c>
      <c r="BB18" t="s">
        <v>98</v>
      </c>
      <c r="BI18" s="2">
        <v>44295</v>
      </c>
      <c r="BO18">
        <v>120000</v>
      </c>
      <c r="BP18">
        <v>120000</v>
      </c>
      <c r="BQ18" t="s">
        <v>247</v>
      </c>
      <c r="BR18" t="s">
        <v>158</v>
      </c>
      <c r="BS18" t="s">
        <v>101</v>
      </c>
      <c r="BT18">
        <v>340000</v>
      </c>
      <c r="BU18" t="s">
        <v>248</v>
      </c>
    </row>
    <row r="19" spans="1:78" x14ac:dyDescent="0.45">
      <c r="A19" t="s">
        <v>253</v>
      </c>
      <c r="B19" t="s">
        <v>74</v>
      </c>
      <c r="C19" s="1">
        <v>43956</v>
      </c>
      <c r="D19" s="1">
        <v>45781</v>
      </c>
      <c r="E19" t="s">
        <v>254</v>
      </c>
      <c r="F19" s="1">
        <v>22438</v>
      </c>
      <c r="G19" t="s">
        <v>76</v>
      </c>
      <c r="H19">
        <v>8037247423</v>
      </c>
      <c r="I19" t="s">
        <v>255</v>
      </c>
      <c r="J19" t="s">
        <v>219</v>
      </c>
      <c r="K19" t="s">
        <v>220</v>
      </c>
      <c r="M19" t="s">
        <v>78</v>
      </c>
      <c r="N19" t="s">
        <v>79</v>
      </c>
      <c r="O19" t="s">
        <v>80</v>
      </c>
      <c r="P19" t="s">
        <v>126</v>
      </c>
      <c r="Q19" s="1">
        <v>43956</v>
      </c>
      <c r="R19" s="1">
        <v>44256</v>
      </c>
      <c r="S19">
        <v>9</v>
      </c>
      <c r="T19">
        <v>396800</v>
      </c>
      <c r="U19" t="s">
        <v>82</v>
      </c>
      <c r="V19">
        <v>1</v>
      </c>
      <c r="W19" s="1">
        <v>43885</v>
      </c>
      <c r="X19" s="1">
        <v>43896</v>
      </c>
      <c r="Y19" s="1">
        <v>43956</v>
      </c>
      <c r="Z19" t="s">
        <v>83</v>
      </c>
      <c r="AA19" t="s">
        <v>84</v>
      </c>
      <c r="AB19">
        <v>10000</v>
      </c>
      <c r="AC19">
        <v>10000</v>
      </c>
      <c r="AD19" t="s">
        <v>85</v>
      </c>
      <c r="AE19">
        <v>41747632</v>
      </c>
      <c r="AF19" t="s">
        <v>86</v>
      </c>
      <c r="AI19" t="s">
        <v>256</v>
      </c>
      <c r="AN19" t="e" cm="1">
        <f t="array" ref="AN19">-Trans Amadi</f>
        <v>#NAME?</v>
      </c>
      <c r="AO19">
        <v>44</v>
      </c>
      <c r="AP19" s="1">
        <v>43956</v>
      </c>
      <c r="AQ19" t="s">
        <v>88</v>
      </c>
      <c r="AR19" t="s">
        <v>89</v>
      </c>
      <c r="AT19" t="s">
        <v>257</v>
      </c>
      <c r="AU19" t="s">
        <v>258</v>
      </c>
      <c r="AV19" t="s">
        <v>202</v>
      </c>
      <c r="AW19" t="s">
        <v>259</v>
      </c>
      <c r="AX19" t="s">
        <v>203</v>
      </c>
      <c r="AY19" t="s">
        <v>204</v>
      </c>
      <c r="AZ19" t="s">
        <v>260</v>
      </c>
      <c r="BA19" t="s">
        <v>97</v>
      </c>
      <c r="BB19">
        <v>1</v>
      </c>
      <c r="BC19">
        <v>1</v>
      </c>
      <c r="BD19" s="1">
        <v>43956</v>
      </c>
      <c r="BE19" s="1">
        <v>43956</v>
      </c>
      <c r="BG19" t="s">
        <v>98</v>
      </c>
      <c r="BN19" s="2">
        <v>44321</v>
      </c>
      <c r="BO19">
        <v>120000</v>
      </c>
      <c r="BP19">
        <v>120000</v>
      </c>
      <c r="BQ19" t="s">
        <v>261</v>
      </c>
      <c r="BR19" t="s">
        <v>100</v>
      </c>
      <c r="BS19" t="s">
        <v>101</v>
      </c>
      <c r="BT19">
        <v>90000</v>
      </c>
      <c r="BU19" t="s">
        <v>262</v>
      </c>
    </row>
    <row r="20" spans="1:78" x14ac:dyDescent="0.45">
      <c r="A20" t="s">
        <v>263</v>
      </c>
      <c r="B20" t="s">
        <v>74</v>
      </c>
      <c r="C20" s="1">
        <v>42216</v>
      </c>
      <c r="D20" s="1">
        <v>44042</v>
      </c>
      <c r="E20" t="s">
        <v>264</v>
      </c>
      <c r="F20" s="1">
        <v>22767</v>
      </c>
      <c r="G20" t="s">
        <v>76</v>
      </c>
      <c r="H20">
        <v>8056326131</v>
      </c>
      <c r="I20" t="s">
        <v>265</v>
      </c>
      <c r="M20" t="s">
        <v>78</v>
      </c>
      <c r="N20" t="s">
        <v>79</v>
      </c>
      <c r="O20" t="s">
        <v>80</v>
      </c>
      <c r="P20" t="s">
        <v>266</v>
      </c>
      <c r="Q20" s="1">
        <v>44042</v>
      </c>
      <c r="R20" s="1">
        <v>42705</v>
      </c>
      <c r="S20">
        <v>2</v>
      </c>
      <c r="U20" t="s">
        <v>82</v>
      </c>
      <c r="V20">
        <v>1</v>
      </c>
      <c r="W20" s="1">
        <v>41984</v>
      </c>
      <c r="X20" s="1">
        <v>41992</v>
      </c>
      <c r="Y20" s="1">
        <v>42216</v>
      </c>
      <c r="Z20" t="s">
        <v>83</v>
      </c>
      <c r="AA20" t="s">
        <v>84</v>
      </c>
      <c r="AB20">
        <v>3000</v>
      </c>
      <c r="AC20">
        <v>3000</v>
      </c>
      <c r="AD20" t="s">
        <v>85</v>
      </c>
      <c r="AE20">
        <v>2012826029</v>
      </c>
      <c r="AF20" t="s">
        <v>86</v>
      </c>
      <c r="AI20" t="s">
        <v>267</v>
      </c>
      <c r="AJ20">
        <v>11</v>
      </c>
      <c r="AK20" s="1">
        <v>42093</v>
      </c>
      <c r="AL20" t="s">
        <v>88</v>
      </c>
      <c r="AM20" t="s">
        <v>89</v>
      </c>
      <c r="AO20" t="s">
        <v>268</v>
      </c>
      <c r="AP20" t="s">
        <v>269</v>
      </c>
      <c r="AQ20" t="s">
        <v>270</v>
      </c>
      <c r="AR20" t="s">
        <v>215</v>
      </c>
      <c r="AS20" t="s">
        <v>95</v>
      </c>
      <c r="AT20" t="s">
        <v>95</v>
      </c>
      <c r="AU20" t="s">
        <v>155</v>
      </c>
      <c r="AV20" t="s">
        <v>156</v>
      </c>
      <c r="AW20">
        <v>1</v>
      </c>
      <c r="AX20">
        <v>1</v>
      </c>
      <c r="AY20" s="1">
        <v>42216</v>
      </c>
      <c r="AZ20" s="1">
        <v>42216</v>
      </c>
      <c r="BO20">
        <v>36000</v>
      </c>
      <c r="BP20">
        <v>36000</v>
      </c>
      <c r="BQ20" t="s">
        <v>271</v>
      </c>
      <c r="BR20" t="s">
        <v>144</v>
      </c>
      <c r="BS20" t="s">
        <v>101</v>
      </c>
      <c r="BT20">
        <v>6000</v>
      </c>
    </row>
    <row r="21" spans="1:78" x14ac:dyDescent="0.45">
      <c r="A21" t="s">
        <v>272</v>
      </c>
      <c r="B21" t="s">
        <v>74</v>
      </c>
      <c r="C21" s="1">
        <v>42818</v>
      </c>
      <c r="D21" s="1">
        <v>46469</v>
      </c>
      <c r="E21" t="s">
        <v>273</v>
      </c>
      <c r="F21" s="1">
        <v>30053</v>
      </c>
      <c r="G21" t="s">
        <v>76</v>
      </c>
      <c r="H21">
        <v>8062443825</v>
      </c>
      <c r="I21" t="s">
        <v>274</v>
      </c>
      <c r="L21" t="s">
        <v>275</v>
      </c>
      <c r="M21" t="s">
        <v>78</v>
      </c>
      <c r="N21" t="s">
        <v>79</v>
      </c>
      <c r="O21" t="s">
        <v>210</v>
      </c>
      <c r="P21" t="s">
        <v>103</v>
      </c>
      <c r="Q21" s="1">
        <v>44189</v>
      </c>
      <c r="R21" s="1">
        <v>44228</v>
      </c>
      <c r="S21">
        <v>35</v>
      </c>
      <c r="T21">
        <v>31920</v>
      </c>
      <c r="U21" t="s">
        <v>276</v>
      </c>
      <c r="V21">
        <v>1</v>
      </c>
      <c r="W21" s="1">
        <v>42775</v>
      </c>
      <c r="X21" s="1">
        <v>42779</v>
      </c>
      <c r="Y21" s="1">
        <v>42818</v>
      </c>
      <c r="Z21" t="s">
        <v>83</v>
      </c>
      <c r="AA21" t="s">
        <v>84</v>
      </c>
      <c r="AB21">
        <v>3000</v>
      </c>
      <c r="AC21">
        <v>3000</v>
      </c>
      <c r="AD21" t="s">
        <v>85</v>
      </c>
      <c r="AE21">
        <v>1761960841</v>
      </c>
      <c r="AF21" t="s">
        <v>86</v>
      </c>
      <c r="AI21" t="s">
        <v>277</v>
      </c>
      <c r="AJ21">
        <v>76</v>
      </c>
      <c r="AK21" s="1">
        <v>42790</v>
      </c>
      <c r="AL21" t="s">
        <v>88</v>
      </c>
      <c r="AM21" t="s">
        <v>89</v>
      </c>
      <c r="AO21" t="s">
        <v>278</v>
      </c>
      <c r="AP21" t="s">
        <v>279</v>
      </c>
      <c r="AQ21" t="s">
        <v>214</v>
      </c>
      <c r="AR21" t="s">
        <v>215</v>
      </c>
      <c r="AS21" t="s">
        <v>95</v>
      </c>
      <c r="AT21" t="s">
        <v>95</v>
      </c>
      <c r="AU21" t="s">
        <v>280</v>
      </c>
      <c r="AV21" t="s">
        <v>250</v>
      </c>
      <c r="AW21">
        <v>1</v>
      </c>
      <c r="AX21">
        <v>1</v>
      </c>
      <c r="AY21" s="1">
        <v>42818</v>
      </c>
      <c r="AZ21" s="1">
        <v>42818</v>
      </c>
      <c r="BB21" t="s">
        <v>98</v>
      </c>
      <c r="BI21" s="2">
        <v>44279</v>
      </c>
      <c r="BO21">
        <v>36000</v>
      </c>
      <c r="BP21">
        <v>36000</v>
      </c>
      <c r="BQ21" t="s">
        <v>281</v>
      </c>
      <c r="BR21" t="s">
        <v>122</v>
      </c>
      <c r="BS21" t="s">
        <v>101</v>
      </c>
      <c r="BT21">
        <v>105000</v>
      </c>
    </row>
    <row r="22" spans="1:78" x14ac:dyDescent="0.45">
      <c r="A22" t="s">
        <v>282</v>
      </c>
      <c r="B22" t="s">
        <v>74</v>
      </c>
      <c r="C22" s="1">
        <v>42963</v>
      </c>
      <c r="D22" s="1">
        <v>44788</v>
      </c>
      <c r="E22" t="s">
        <v>283</v>
      </c>
      <c r="F22" s="1">
        <v>33370</v>
      </c>
      <c r="G22" t="s">
        <v>76</v>
      </c>
      <c r="H22">
        <v>8145737961</v>
      </c>
      <c r="I22" t="s">
        <v>284</v>
      </c>
      <c r="L22" t="s">
        <v>285</v>
      </c>
      <c r="M22" t="s">
        <v>78</v>
      </c>
      <c r="N22" t="s">
        <v>79</v>
      </c>
      <c r="O22" t="s">
        <v>110</v>
      </c>
      <c r="P22" t="s">
        <v>136</v>
      </c>
      <c r="Q22" s="1">
        <v>43235</v>
      </c>
      <c r="R22" s="1">
        <v>43009</v>
      </c>
      <c r="S22">
        <v>1</v>
      </c>
      <c r="U22" t="s">
        <v>82</v>
      </c>
      <c r="V22">
        <v>1</v>
      </c>
      <c r="W22" s="1">
        <v>42936</v>
      </c>
      <c r="X22" s="1">
        <v>42940</v>
      </c>
      <c r="Y22" s="1">
        <v>42963</v>
      </c>
      <c r="Z22" t="s">
        <v>83</v>
      </c>
      <c r="AA22" t="s">
        <v>84</v>
      </c>
      <c r="AB22">
        <v>5000</v>
      </c>
      <c r="AC22">
        <v>5000</v>
      </c>
      <c r="AD22" t="s">
        <v>85</v>
      </c>
      <c r="AE22">
        <v>208956337</v>
      </c>
      <c r="AF22" t="s">
        <v>74</v>
      </c>
      <c r="AI22" t="s">
        <v>211</v>
      </c>
      <c r="AJ22">
        <v>58</v>
      </c>
      <c r="AK22" s="1">
        <v>42962</v>
      </c>
      <c r="AL22" t="s">
        <v>88</v>
      </c>
      <c r="AM22" t="s">
        <v>89</v>
      </c>
      <c r="AO22" t="s">
        <v>286</v>
      </c>
      <c r="AP22" t="s">
        <v>287</v>
      </c>
      <c r="AQ22" t="s">
        <v>185</v>
      </c>
      <c r="AR22" t="s">
        <v>141</v>
      </c>
      <c r="AS22" t="s">
        <v>95</v>
      </c>
      <c r="AT22" t="s">
        <v>95</v>
      </c>
      <c r="AU22" t="s">
        <v>288</v>
      </c>
      <c r="AV22" t="s">
        <v>97</v>
      </c>
      <c r="AW22">
        <v>1</v>
      </c>
      <c r="AX22">
        <v>1</v>
      </c>
      <c r="AY22" s="1">
        <v>42963</v>
      </c>
      <c r="AZ22" s="1">
        <v>42963</v>
      </c>
      <c r="BB22" t="s">
        <v>98</v>
      </c>
      <c r="BI22" s="2">
        <v>44424</v>
      </c>
      <c r="BO22">
        <v>60000</v>
      </c>
      <c r="BP22">
        <v>60000</v>
      </c>
      <c r="BQ22" t="s">
        <v>289</v>
      </c>
      <c r="BR22" t="s">
        <v>100</v>
      </c>
      <c r="BS22" t="s">
        <v>101</v>
      </c>
      <c r="BT22">
        <v>5000</v>
      </c>
    </row>
    <row r="23" spans="1:78" x14ac:dyDescent="0.45">
      <c r="A23" t="s">
        <v>290</v>
      </c>
      <c r="B23" t="s">
        <v>74</v>
      </c>
      <c r="C23" s="1">
        <v>42307</v>
      </c>
      <c r="D23" s="1">
        <v>44133</v>
      </c>
      <c r="E23" t="s">
        <v>291</v>
      </c>
      <c r="F23" s="1">
        <v>30024</v>
      </c>
      <c r="G23" t="s">
        <v>76</v>
      </c>
      <c r="H23">
        <v>8030709981</v>
      </c>
      <c r="I23" t="s">
        <v>292</v>
      </c>
      <c r="M23" t="s">
        <v>78</v>
      </c>
      <c r="N23" t="s">
        <v>79</v>
      </c>
      <c r="O23" t="s">
        <v>110</v>
      </c>
      <c r="P23" t="s">
        <v>81</v>
      </c>
      <c r="Q23" s="1">
        <v>43049</v>
      </c>
      <c r="R23" s="1">
        <v>42887</v>
      </c>
      <c r="S23">
        <v>8</v>
      </c>
      <c r="T23">
        <v>142800</v>
      </c>
      <c r="U23" t="s">
        <v>82</v>
      </c>
      <c r="V23">
        <v>1</v>
      </c>
      <c r="W23" s="1">
        <v>42229</v>
      </c>
      <c r="X23" s="1">
        <v>42233</v>
      </c>
      <c r="Y23" s="1">
        <v>42307</v>
      </c>
      <c r="Z23" t="s">
        <v>127</v>
      </c>
      <c r="AA23" t="s">
        <v>84</v>
      </c>
      <c r="AB23">
        <v>5000</v>
      </c>
      <c r="AC23">
        <v>5000</v>
      </c>
      <c r="AD23" t="s">
        <v>85</v>
      </c>
      <c r="AE23">
        <v>2401015505</v>
      </c>
      <c r="AF23" t="s">
        <v>74</v>
      </c>
      <c r="AI23" t="s">
        <v>293</v>
      </c>
      <c r="AJ23">
        <v>50</v>
      </c>
      <c r="AK23" s="1">
        <v>42276</v>
      </c>
      <c r="AL23" t="s">
        <v>88</v>
      </c>
      <c r="AM23" t="s">
        <v>89</v>
      </c>
      <c r="AO23">
        <v>438151</v>
      </c>
      <c r="AP23" t="s">
        <v>294</v>
      </c>
      <c r="AQ23" t="s">
        <v>295</v>
      </c>
      <c r="AS23" t="s">
        <v>94</v>
      </c>
      <c r="AT23" t="s">
        <v>95</v>
      </c>
      <c r="AU23" t="s">
        <v>296</v>
      </c>
      <c r="AV23" t="s">
        <v>97</v>
      </c>
      <c r="AW23">
        <v>1</v>
      </c>
      <c r="AX23">
        <v>1</v>
      </c>
      <c r="AY23" s="1">
        <v>42307</v>
      </c>
      <c r="AZ23" s="1">
        <v>42307</v>
      </c>
      <c r="BO23">
        <v>60000</v>
      </c>
      <c r="BP23">
        <v>60000</v>
      </c>
      <c r="BQ23" t="s">
        <v>297</v>
      </c>
      <c r="BR23" t="s">
        <v>122</v>
      </c>
      <c r="BS23" t="s">
        <v>101</v>
      </c>
      <c r="BT23">
        <v>40000</v>
      </c>
    </row>
    <row r="24" spans="1:78" x14ac:dyDescent="0.45">
      <c r="A24" t="s">
        <v>298</v>
      </c>
      <c r="B24" t="s">
        <v>74</v>
      </c>
      <c r="C24" s="1">
        <v>42523</v>
      </c>
      <c r="D24" s="1">
        <v>44348</v>
      </c>
      <c r="E24" t="s">
        <v>299</v>
      </c>
      <c r="F24" s="1">
        <v>32660</v>
      </c>
      <c r="G24" t="s">
        <v>76</v>
      </c>
      <c r="H24">
        <v>7035428826</v>
      </c>
      <c r="I24" t="s">
        <v>300</v>
      </c>
      <c r="M24" t="s">
        <v>78</v>
      </c>
      <c r="N24" t="s">
        <v>79</v>
      </c>
      <c r="O24" t="s">
        <v>110</v>
      </c>
      <c r="P24" t="s">
        <v>81</v>
      </c>
      <c r="Q24" s="1">
        <v>43229</v>
      </c>
      <c r="R24" s="1">
        <v>43070</v>
      </c>
      <c r="S24">
        <v>17</v>
      </c>
      <c r="T24">
        <v>146200</v>
      </c>
      <c r="U24" t="s">
        <v>82</v>
      </c>
      <c r="V24">
        <v>1</v>
      </c>
      <c r="W24" s="1">
        <v>42494</v>
      </c>
      <c r="X24" s="1">
        <v>42499</v>
      </c>
      <c r="Y24" s="1">
        <v>42523</v>
      </c>
      <c r="Z24" t="s">
        <v>127</v>
      </c>
      <c r="AA24" t="s">
        <v>84</v>
      </c>
      <c r="AB24">
        <v>5000</v>
      </c>
      <c r="AC24">
        <v>5000</v>
      </c>
      <c r="AD24" t="s">
        <v>85</v>
      </c>
      <c r="AE24">
        <v>65400700</v>
      </c>
      <c r="AF24" t="s">
        <v>74</v>
      </c>
      <c r="AI24" t="s">
        <v>301</v>
      </c>
      <c r="AJ24">
        <v>44</v>
      </c>
      <c r="AK24" s="1">
        <v>42522</v>
      </c>
      <c r="AL24" t="s">
        <v>88</v>
      </c>
      <c r="AM24" t="s">
        <v>89</v>
      </c>
      <c r="AO24">
        <v>438154</v>
      </c>
      <c r="AP24" t="s">
        <v>302</v>
      </c>
      <c r="AQ24" t="s">
        <v>185</v>
      </c>
      <c r="AS24" t="s">
        <v>95</v>
      </c>
      <c r="AT24" t="s">
        <v>95</v>
      </c>
      <c r="AU24" t="s">
        <v>303</v>
      </c>
      <c r="AV24" t="s">
        <v>304</v>
      </c>
      <c r="AW24">
        <v>1</v>
      </c>
      <c r="AX24">
        <v>1</v>
      </c>
      <c r="AY24" s="1">
        <v>42523</v>
      </c>
      <c r="AZ24" s="1">
        <v>42523</v>
      </c>
      <c r="BO24">
        <v>60000</v>
      </c>
      <c r="BP24">
        <v>60000</v>
      </c>
      <c r="BQ24" t="s">
        <v>305</v>
      </c>
      <c r="BR24" t="s">
        <v>122</v>
      </c>
      <c r="BS24" t="s">
        <v>101</v>
      </c>
      <c r="BT24">
        <v>85000</v>
      </c>
    </row>
    <row r="25" spans="1:78" x14ac:dyDescent="0.45">
      <c r="A25" t="s">
        <v>306</v>
      </c>
      <c r="B25" t="s">
        <v>74</v>
      </c>
      <c r="E25" t="s">
        <v>307</v>
      </c>
      <c r="F25" s="1">
        <v>33921</v>
      </c>
      <c r="G25" t="s">
        <v>107</v>
      </c>
      <c r="H25">
        <v>8066009022</v>
      </c>
      <c r="I25" t="s">
        <v>308</v>
      </c>
      <c r="J25" t="s">
        <v>219</v>
      </c>
      <c r="K25" t="s">
        <v>220</v>
      </c>
      <c r="L25" t="s">
        <v>309</v>
      </c>
      <c r="M25" t="s">
        <v>78</v>
      </c>
      <c r="N25" t="s">
        <v>79</v>
      </c>
      <c r="O25" t="s">
        <v>210</v>
      </c>
      <c r="P25" t="s">
        <v>170</v>
      </c>
      <c r="Q25" s="1">
        <v>43539</v>
      </c>
      <c r="S25">
        <v>0</v>
      </c>
      <c r="T25">
        <v>4608000</v>
      </c>
      <c r="U25" t="s">
        <v>276</v>
      </c>
      <c r="V25">
        <v>1</v>
      </c>
      <c r="W25" s="1">
        <v>43534</v>
      </c>
      <c r="X25" s="1">
        <v>43538</v>
      </c>
      <c r="Z25" t="s">
        <v>83</v>
      </c>
      <c r="AA25" t="s">
        <v>84</v>
      </c>
      <c r="AB25">
        <v>100000</v>
      </c>
      <c r="AC25">
        <v>100000</v>
      </c>
      <c r="AD25" t="s">
        <v>85</v>
      </c>
      <c r="AE25">
        <v>20264702</v>
      </c>
      <c r="AF25" t="s">
        <v>74</v>
      </c>
      <c r="AI25" t="s">
        <v>151</v>
      </c>
      <c r="AN25" t="e" cm="1">
        <f t="array" ref="AN25">-Muritala Mohammed Way</f>
        <v>#NAME?</v>
      </c>
      <c r="AO25">
        <v>58</v>
      </c>
      <c r="AP25" s="1">
        <v>43560</v>
      </c>
      <c r="AQ25" t="s">
        <v>88</v>
      </c>
      <c r="AR25" t="s">
        <v>89</v>
      </c>
      <c r="AT25" t="s">
        <v>310</v>
      </c>
      <c r="AU25" t="s">
        <v>311</v>
      </c>
      <c r="AW25" t="s">
        <v>312</v>
      </c>
      <c r="AZ25" t="s">
        <v>96</v>
      </c>
      <c r="BA25" t="s">
        <v>97</v>
      </c>
      <c r="BB25">
        <v>1</v>
      </c>
      <c r="BC25">
        <v>0</v>
      </c>
      <c r="BG25" t="s">
        <v>98</v>
      </c>
      <c r="BO25">
        <v>1200000</v>
      </c>
      <c r="BP25">
        <v>0</v>
      </c>
      <c r="BQ25" t="s">
        <v>313</v>
      </c>
      <c r="BR25" t="s">
        <v>158</v>
      </c>
      <c r="BS25" t="s">
        <v>101</v>
      </c>
      <c r="BT25">
        <v>0</v>
      </c>
    </row>
    <row r="26" spans="1:78" x14ac:dyDescent="0.45">
      <c r="A26" t="s">
        <v>314</v>
      </c>
      <c r="B26" t="s">
        <v>74</v>
      </c>
      <c r="C26" s="1">
        <v>43277</v>
      </c>
      <c r="D26" s="1">
        <v>46929</v>
      </c>
      <c r="E26" t="s">
        <v>315</v>
      </c>
      <c r="F26" s="1">
        <v>30256</v>
      </c>
      <c r="G26" t="s">
        <v>107</v>
      </c>
      <c r="H26">
        <v>8061626739</v>
      </c>
      <c r="I26" t="s">
        <v>316</v>
      </c>
      <c r="L26" t="s">
        <v>317</v>
      </c>
      <c r="M26" t="s">
        <v>78</v>
      </c>
      <c r="N26" t="s">
        <v>79</v>
      </c>
      <c r="O26" t="s">
        <v>110</v>
      </c>
      <c r="P26" t="s">
        <v>136</v>
      </c>
      <c r="Q26" s="1">
        <v>43878</v>
      </c>
      <c r="R26" s="1">
        <v>43647</v>
      </c>
      <c r="S26">
        <v>12</v>
      </c>
      <c r="U26" t="s">
        <v>276</v>
      </c>
      <c r="V26">
        <v>1</v>
      </c>
      <c r="W26" s="1">
        <v>43215</v>
      </c>
      <c r="X26" s="1">
        <v>43220</v>
      </c>
      <c r="Y26" s="1">
        <v>43277</v>
      </c>
      <c r="Z26" t="s">
        <v>127</v>
      </c>
      <c r="AA26" t="s">
        <v>84</v>
      </c>
      <c r="AB26">
        <v>10000</v>
      </c>
      <c r="AC26">
        <v>10000</v>
      </c>
      <c r="AD26" t="s">
        <v>85</v>
      </c>
      <c r="AE26">
        <v>2112266900</v>
      </c>
      <c r="AF26" t="s">
        <v>86</v>
      </c>
      <c r="AI26" t="s">
        <v>171</v>
      </c>
      <c r="AN26" t="e" cm="1">
        <f t="array" ref="AN26">-Head Office</f>
        <v>#NAME?</v>
      </c>
      <c r="AO26">
        <v>50</v>
      </c>
      <c r="AP26" s="1">
        <v>43277</v>
      </c>
      <c r="AQ26" t="s">
        <v>88</v>
      </c>
      <c r="AR26" t="s">
        <v>89</v>
      </c>
      <c r="AT26" t="s">
        <v>129</v>
      </c>
      <c r="AU26" t="s">
        <v>130</v>
      </c>
      <c r="AV26" t="s">
        <v>131</v>
      </c>
      <c r="AX26" t="s">
        <v>117</v>
      </c>
      <c r="AY26" t="s">
        <v>118</v>
      </c>
      <c r="AZ26" t="s">
        <v>155</v>
      </c>
      <c r="BA26" t="s">
        <v>97</v>
      </c>
      <c r="BB26">
        <v>1</v>
      </c>
      <c r="BC26">
        <v>1</v>
      </c>
      <c r="BD26" s="1">
        <v>43277</v>
      </c>
      <c r="BE26" s="1">
        <v>43277</v>
      </c>
      <c r="BG26" t="s">
        <v>98</v>
      </c>
      <c r="BN26" s="2">
        <v>44373</v>
      </c>
      <c r="BO26">
        <v>120000</v>
      </c>
      <c r="BP26">
        <v>120000</v>
      </c>
      <c r="BQ26">
        <v>59401258664</v>
      </c>
      <c r="BR26" t="s">
        <v>144</v>
      </c>
      <c r="BS26" t="s">
        <v>101</v>
      </c>
      <c r="BT26">
        <v>120000</v>
      </c>
      <c r="BU26" t="s">
        <v>318</v>
      </c>
    </row>
    <row r="27" spans="1:78" x14ac:dyDescent="0.45">
      <c r="A27" t="s">
        <v>319</v>
      </c>
      <c r="B27" t="s">
        <v>320</v>
      </c>
      <c r="C27" s="1">
        <v>43220</v>
      </c>
      <c r="E27" t="s">
        <v>315</v>
      </c>
      <c r="F27" s="1">
        <v>30256</v>
      </c>
      <c r="G27" t="s">
        <v>107</v>
      </c>
      <c r="H27">
        <v>8061626739</v>
      </c>
      <c r="I27" t="s">
        <v>316</v>
      </c>
      <c r="L27" t="s">
        <v>317</v>
      </c>
      <c r="M27" t="s">
        <v>321</v>
      </c>
      <c r="N27" t="s">
        <v>322</v>
      </c>
      <c r="O27" t="s">
        <v>323</v>
      </c>
      <c r="P27" t="s">
        <v>324</v>
      </c>
      <c r="Q27" s="1">
        <v>43273</v>
      </c>
      <c r="R27" s="1">
        <v>43252</v>
      </c>
      <c r="S27">
        <v>1</v>
      </c>
      <c r="T27">
        <v>1200000</v>
      </c>
      <c r="U27" t="s">
        <v>323</v>
      </c>
      <c r="V27">
        <v>1</v>
      </c>
      <c r="W27" s="1">
        <v>43215</v>
      </c>
      <c r="X27" s="1">
        <v>43217</v>
      </c>
      <c r="Y27" s="1">
        <v>43220</v>
      </c>
      <c r="Z27" t="s">
        <v>127</v>
      </c>
      <c r="AA27" t="s">
        <v>84</v>
      </c>
      <c r="AB27">
        <v>3000</v>
      </c>
      <c r="AC27">
        <v>3000</v>
      </c>
      <c r="AD27" t="s">
        <v>85</v>
      </c>
      <c r="AE27">
        <v>2112266900</v>
      </c>
      <c r="AF27" t="s">
        <v>86</v>
      </c>
      <c r="AI27" t="s">
        <v>171</v>
      </c>
      <c r="AN27" t="e" cm="1">
        <f t="array" ref="AN27">-Head Office</f>
        <v>#NAME?</v>
      </c>
      <c r="AO27">
        <v>50</v>
      </c>
      <c r="AP27" s="1">
        <v>43278</v>
      </c>
      <c r="AQ27" t="s">
        <v>88</v>
      </c>
      <c r="AR27" t="s">
        <v>89</v>
      </c>
      <c r="AT27" t="s">
        <v>129</v>
      </c>
      <c r="AU27" t="s">
        <v>130</v>
      </c>
      <c r="AV27" t="s">
        <v>131</v>
      </c>
      <c r="AX27" t="s">
        <v>117</v>
      </c>
      <c r="AY27" t="s">
        <v>118</v>
      </c>
      <c r="AZ27" t="s">
        <v>96</v>
      </c>
      <c r="BA27" t="s">
        <v>97</v>
      </c>
      <c r="BB27">
        <v>1</v>
      </c>
      <c r="BC27">
        <v>1</v>
      </c>
      <c r="BD27" s="1">
        <v>43220</v>
      </c>
      <c r="BE27" s="1">
        <v>43220</v>
      </c>
      <c r="BG27" t="s">
        <v>98</v>
      </c>
      <c r="BO27">
        <v>36000</v>
      </c>
      <c r="BP27">
        <v>36000</v>
      </c>
      <c r="BQ27">
        <v>59401258664</v>
      </c>
      <c r="BR27" t="s">
        <v>144</v>
      </c>
      <c r="BS27" t="s">
        <v>101</v>
      </c>
      <c r="BT27">
        <v>3000</v>
      </c>
      <c r="BU27" t="s">
        <v>318</v>
      </c>
    </row>
    <row r="28" spans="1:78" x14ac:dyDescent="0.45">
      <c r="A28" t="s">
        <v>325</v>
      </c>
      <c r="B28" t="s">
        <v>20</v>
      </c>
      <c r="C28" s="1">
        <v>43338</v>
      </c>
      <c r="D28" s="1">
        <v>50648</v>
      </c>
      <c r="E28" t="s">
        <v>315</v>
      </c>
      <c r="F28" s="1">
        <v>30256</v>
      </c>
      <c r="G28" t="s">
        <v>107</v>
      </c>
      <c r="H28">
        <v>8061626739</v>
      </c>
      <c r="I28" t="s">
        <v>316</v>
      </c>
      <c r="L28" t="s">
        <v>317</v>
      </c>
      <c r="M28" t="s">
        <v>321</v>
      </c>
      <c r="N28" t="s">
        <v>326</v>
      </c>
      <c r="P28" t="s">
        <v>327</v>
      </c>
      <c r="Q28" s="1">
        <v>43446</v>
      </c>
      <c r="R28" s="1">
        <v>43800</v>
      </c>
      <c r="S28">
        <v>14</v>
      </c>
      <c r="T28">
        <v>5000000</v>
      </c>
      <c r="U28" t="s">
        <v>328</v>
      </c>
      <c r="V28">
        <v>1</v>
      </c>
      <c r="W28" s="1">
        <v>43306</v>
      </c>
      <c r="X28" s="1">
        <v>43319</v>
      </c>
      <c r="Y28" s="1">
        <v>43338</v>
      </c>
      <c r="Z28" t="s">
        <v>127</v>
      </c>
      <c r="AA28" t="s">
        <v>84</v>
      </c>
      <c r="AB28">
        <v>3300</v>
      </c>
      <c r="AC28">
        <v>3300</v>
      </c>
      <c r="AD28" t="s">
        <v>85</v>
      </c>
      <c r="AE28">
        <v>2112266900</v>
      </c>
      <c r="AF28" t="s">
        <v>86</v>
      </c>
      <c r="AH28" t="s">
        <v>329</v>
      </c>
      <c r="AI28" t="s">
        <v>171</v>
      </c>
      <c r="AN28" t="e" cm="1">
        <f t="array" ref="AN28">-Victoria sland</f>
        <v>#NAME?</v>
      </c>
      <c r="AO28">
        <v>50</v>
      </c>
      <c r="AP28" s="1">
        <v>43338</v>
      </c>
      <c r="AQ28" t="s">
        <v>88</v>
      </c>
      <c r="AR28" t="s">
        <v>89</v>
      </c>
      <c r="AT28" t="s">
        <v>330</v>
      </c>
      <c r="AU28" t="s">
        <v>331</v>
      </c>
      <c r="AV28" t="s">
        <v>174</v>
      </c>
      <c r="AX28" t="s">
        <v>175</v>
      </c>
      <c r="AY28" t="s">
        <v>176</v>
      </c>
      <c r="AZ28" t="s">
        <v>332</v>
      </c>
      <c r="BA28" t="s">
        <v>178</v>
      </c>
      <c r="BB28">
        <v>1</v>
      </c>
      <c r="BC28">
        <v>1</v>
      </c>
      <c r="BD28" s="1">
        <v>43338</v>
      </c>
      <c r="BE28" s="1">
        <v>43338</v>
      </c>
      <c r="BF28" t="s">
        <v>329</v>
      </c>
      <c r="BG28" t="s">
        <v>98</v>
      </c>
      <c r="BI28" t="s">
        <v>333</v>
      </c>
      <c r="BJ28" t="s">
        <v>329</v>
      </c>
      <c r="BK28">
        <v>10</v>
      </c>
      <c r="BL28" t="s">
        <v>334</v>
      </c>
      <c r="BM28" t="s">
        <v>329</v>
      </c>
      <c r="BO28" t="s">
        <v>335</v>
      </c>
      <c r="BP28" t="s">
        <v>336</v>
      </c>
      <c r="BT28">
        <v>39600</v>
      </c>
      <c r="BU28">
        <v>39600</v>
      </c>
      <c r="BV28">
        <v>59401258664</v>
      </c>
      <c r="BW28" t="s">
        <v>144</v>
      </c>
      <c r="BX28" t="s">
        <v>101</v>
      </c>
      <c r="BY28">
        <v>46200</v>
      </c>
      <c r="BZ28" t="s">
        <v>318</v>
      </c>
    </row>
    <row r="29" spans="1:78" x14ac:dyDescent="0.45">
      <c r="A29" t="s">
        <v>337</v>
      </c>
      <c r="B29" t="s">
        <v>74</v>
      </c>
      <c r="C29" s="1">
        <v>42320</v>
      </c>
      <c r="D29" s="1">
        <v>45972</v>
      </c>
      <c r="E29" t="s">
        <v>338</v>
      </c>
      <c r="F29" s="1">
        <v>32970</v>
      </c>
      <c r="G29" t="s">
        <v>76</v>
      </c>
      <c r="H29">
        <v>7035120998</v>
      </c>
      <c r="I29" t="s">
        <v>339</v>
      </c>
      <c r="L29" t="s">
        <v>340</v>
      </c>
      <c r="M29" t="s">
        <v>78</v>
      </c>
      <c r="N29" t="s">
        <v>79</v>
      </c>
      <c r="O29" t="s">
        <v>150</v>
      </c>
      <c r="P29" t="s">
        <v>136</v>
      </c>
      <c r="Q29" s="1">
        <v>43966</v>
      </c>
      <c r="R29" s="1">
        <v>43739</v>
      </c>
      <c r="S29">
        <v>11</v>
      </c>
      <c r="U29" t="s">
        <v>276</v>
      </c>
      <c r="V29">
        <v>1</v>
      </c>
      <c r="W29" s="1">
        <v>42298</v>
      </c>
      <c r="X29" s="1">
        <v>42300</v>
      </c>
      <c r="Y29" s="1">
        <v>42320</v>
      </c>
      <c r="Z29" t="s">
        <v>83</v>
      </c>
      <c r="AA29" t="s">
        <v>84</v>
      </c>
      <c r="AB29">
        <v>5000</v>
      </c>
      <c r="AC29">
        <v>5000</v>
      </c>
      <c r="AD29" t="s">
        <v>85</v>
      </c>
      <c r="AE29">
        <v>149324563</v>
      </c>
      <c r="AF29" t="s">
        <v>74</v>
      </c>
      <c r="AI29" t="s">
        <v>341</v>
      </c>
      <c r="AJ29">
        <v>58</v>
      </c>
      <c r="AK29" s="1">
        <v>42319</v>
      </c>
      <c r="AL29" t="s">
        <v>88</v>
      </c>
      <c r="AM29" t="s">
        <v>89</v>
      </c>
      <c r="AO29" t="s">
        <v>342</v>
      </c>
      <c r="AP29" t="s">
        <v>343</v>
      </c>
      <c r="AQ29" t="s">
        <v>154</v>
      </c>
      <c r="AR29" t="s">
        <v>141</v>
      </c>
      <c r="AS29" t="s">
        <v>94</v>
      </c>
      <c r="AT29" t="s">
        <v>95</v>
      </c>
      <c r="AU29" t="s">
        <v>344</v>
      </c>
      <c r="AV29" t="s">
        <v>304</v>
      </c>
      <c r="AW29">
        <v>1</v>
      </c>
      <c r="AX29">
        <v>1</v>
      </c>
      <c r="AY29" s="1">
        <v>42320</v>
      </c>
      <c r="AZ29" s="1">
        <v>42320</v>
      </c>
      <c r="BI29" s="2">
        <v>44512</v>
      </c>
      <c r="BO29">
        <v>60000</v>
      </c>
      <c r="BP29">
        <v>60000</v>
      </c>
      <c r="BQ29" t="s">
        <v>345</v>
      </c>
      <c r="BR29" t="s">
        <v>100</v>
      </c>
      <c r="BS29" t="s">
        <v>101</v>
      </c>
      <c r="BT29">
        <v>55000</v>
      </c>
    </row>
    <row r="30" spans="1:78" x14ac:dyDescent="0.45">
      <c r="A30" t="s">
        <v>346</v>
      </c>
      <c r="B30" t="s">
        <v>74</v>
      </c>
      <c r="C30" s="1">
        <v>42276</v>
      </c>
      <c r="D30" s="1">
        <v>45928</v>
      </c>
      <c r="E30" t="s">
        <v>347</v>
      </c>
      <c r="F30" s="1">
        <v>30795</v>
      </c>
      <c r="G30" t="s">
        <v>76</v>
      </c>
      <c r="H30">
        <v>8188249529</v>
      </c>
      <c r="I30" t="s">
        <v>348</v>
      </c>
      <c r="L30" t="s">
        <v>349</v>
      </c>
      <c r="M30" t="s">
        <v>78</v>
      </c>
      <c r="N30" t="s">
        <v>79</v>
      </c>
      <c r="O30" t="s">
        <v>80</v>
      </c>
      <c r="P30" t="s">
        <v>136</v>
      </c>
      <c r="Q30" s="1">
        <v>43028</v>
      </c>
      <c r="R30" s="1">
        <v>42795</v>
      </c>
      <c r="S30">
        <v>15</v>
      </c>
      <c r="U30" t="s">
        <v>276</v>
      </c>
      <c r="V30">
        <v>1</v>
      </c>
      <c r="W30" s="1">
        <v>42221</v>
      </c>
      <c r="X30" s="1">
        <v>42242</v>
      </c>
      <c r="Y30" s="1">
        <v>42276</v>
      </c>
      <c r="Z30" t="s">
        <v>83</v>
      </c>
      <c r="AA30" t="s">
        <v>84</v>
      </c>
      <c r="AB30">
        <v>10000</v>
      </c>
      <c r="AC30">
        <v>10000</v>
      </c>
      <c r="AD30" t="s">
        <v>85</v>
      </c>
      <c r="AE30">
        <v>46335709</v>
      </c>
      <c r="AF30" t="s">
        <v>86</v>
      </c>
      <c r="AI30" t="s">
        <v>350</v>
      </c>
      <c r="AJ30">
        <v>32</v>
      </c>
      <c r="AK30" s="1">
        <v>42426</v>
      </c>
      <c r="AL30" t="s">
        <v>88</v>
      </c>
      <c r="AM30" t="s">
        <v>89</v>
      </c>
      <c r="AO30" t="s">
        <v>268</v>
      </c>
      <c r="AP30" t="s">
        <v>269</v>
      </c>
      <c r="AQ30" t="s">
        <v>270</v>
      </c>
      <c r="AR30" t="s">
        <v>215</v>
      </c>
      <c r="AS30" t="s">
        <v>95</v>
      </c>
      <c r="AT30" t="s">
        <v>95</v>
      </c>
      <c r="AU30" t="s">
        <v>351</v>
      </c>
      <c r="AV30" t="s">
        <v>97</v>
      </c>
      <c r="AW30">
        <v>1</v>
      </c>
      <c r="AX30">
        <v>1</v>
      </c>
      <c r="AY30" s="1">
        <v>42276</v>
      </c>
      <c r="AZ30" s="1">
        <v>42276</v>
      </c>
      <c r="BI30" s="2">
        <v>44468</v>
      </c>
      <c r="BO30">
        <v>120000</v>
      </c>
      <c r="BP30">
        <v>120000</v>
      </c>
      <c r="BQ30" t="s">
        <v>352</v>
      </c>
      <c r="BR30" t="s">
        <v>158</v>
      </c>
      <c r="BS30" t="s">
        <v>101</v>
      </c>
      <c r="BT30">
        <v>150000</v>
      </c>
    </row>
    <row r="31" spans="1:78" x14ac:dyDescent="0.45">
      <c r="A31" t="s">
        <v>353</v>
      </c>
      <c r="B31" t="s">
        <v>74</v>
      </c>
      <c r="E31" t="s">
        <v>354</v>
      </c>
      <c r="F31" s="1">
        <v>26845</v>
      </c>
      <c r="G31" t="s">
        <v>107</v>
      </c>
      <c r="H31">
        <v>8121445919</v>
      </c>
      <c r="I31" t="s">
        <v>355</v>
      </c>
      <c r="M31" t="s">
        <v>78</v>
      </c>
      <c r="N31" t="s">
        <v>79</v>
      </c>
      <c r="O31" t="s">
        <v>80</v>
      </c>
      <c r="P31" t="s">
        <v>170</v>
      </c>
      <c r="Q31" s="1">
        <v>42342</v>
      </c>
      <c r="S31">
        <v>0</v>
      </c>
      <c r="T31">
        <v>122400</v>
      </c>
      <c r="U31" t="s">
        <v>82</v>
      </c>
      <c r="V31">
        <v>1</v>
      </c>
      <c r="W31" s="1">
        <v>42338</v>
      </c>
      <c r="X31" s="1">
        <v>42341</v>
      </c>
      <c r="Z31" t="s">
        <v>127</v>
      </c>
      <c r="AA31" t="s">
        <v>84</v>
      </c>
      <c r="AB31">
        <v>3000</v>
      </c>
      <c r="AC31">
        <v>3000</v>
      </c>
      <c r="AD31" t="s">
        <v>85</v>
      </c>
      <c r="AE31">
        <v>2121128879</v>
      </c>
      <c r="AF31" t="s">
        <v>74</v>
      </c>
      <c r="AI31" t="s">
        <v>356</v>
      </c>
      <c r="AJ31">
        <v>50</v>
      </c>
      <c r="AK31" s="1">
        <v>42397</v>
      </c>
      <c r="AL31" t="s">
        <v>88</v>
      </c>
      <c r="AM31" t="s">
        <v>89</v>
      </c>
      <c r="AO31">
        <v>442223</v>
      </c>
      <c r="AP31" t="s">
        <v>357</v>
      </c>
      <c r="AQ31" t="s">
        <v>295</v>
      </c>
      <c r="AS31" t="s">
        <v>94</v>
      </c>
      <c r="AT31" t="s">
        <v>95</v>
      </c>
      <c r="AU31" t="s">
        <v>155</v>
      </c>
      <c r="AV31" t="s">
        <v>156</v>
      </c>
      <c r="AW31">
        <v>1</v>
      </c>
      <c r="AX31">
        <v>0</v>
      </c>
      <c r="BO31">
        <v>36000</v>
      </c>
      <c r="BP31">
        <v>0</v>
      </c>
      <c r="BQ31" t="s">
        <v>358</v>
      </c>
      <c r="BR31" t="s">
        <v>144</v>
      </c>
      <c r="BS31" t="s">
        <v>101</v>
      </c>
      <c r="BT31">
        <v>0</v>
      </c>
    </row>
    <row r="32" spans="1:78" x14ac:dyDescent="0.45">
      <c r="A32" t="s">
        <v>359</v>
      </c>
      <c r="B32" t="s">
        <v>74</v>
      </c>
      <c r="E32" t="s">
        <v>360</v>
      </c>
      <c r="F32" s="1">
        <v>27546</v>
      </c>
      <c r="G32" t="s">
        <v>107</v>
      </c>
      <c r="H32">
        <v>8133370255</v>
      </c>
      <c r="I32" t="s">
        <v>361</v>
      </c>
      <c r="M32" t="s">
        <v>78</v>
      </c>
      <c r="N32" t="s">
        <v>79</v>
      </c>
      <c r="O32" t="s">
        <v>150</v>
      </c>
      <c r="P32" t="s">
        <v>170</v>
      </c>
      <c r="Q32" s="1">
        <v>42249</v>
      </c>
      <c r="S32">
        <v>0</v>
      </c>
      <c r="T32">
        <v>122400</v>
      </c>
      <c r="U32" t="s">
        <v>82</v>
      </c>
      <c r="V32">
        <v>1</v>
      </c>
      <c r="W32" s="1">
        <v>42242</v>
      </c>
      <c r="X32" s="1">
        <v>42247</v>
      </c>
      <c r="Z32" t="s">
        <v>127</v>
      </c>
      <c r="AA32" t="s">
        <v>84</v>
      </c>
      <c r="AB32">
        <v>3000</v>
      </c>
      <c r="AC32">
        <v>3000</v>
      </c>
      <c r="AD32" t="s">
        <v>85</v>
      </c>
      <c r="AE32">
        <v>2067158195</v>
      </c>
      <c r="AF32" t="s">
        <v>74</v>
      </c>
      <c r="AI32" t="s">
        <v>362</v>
      </c>
      <c r="AJ32">
        <v>33</v>
      </c>
      <c r="AK32" s="1">
        <v>42399</v>
      </c>
      <c r="AL32" t="s">
        <v>88</v>
      </c>
      <c r="AM32" t="s">
        <v>89</v>
      </c>
      <c r="AO32">
        <v>438119</v>
      </c>
      <c r="AP32" t="s">
        <v>363</v>
      </c>
      <c r="AQ32" t="s">
        <v>154</v>
      </c>
      <c r="AS32" t="s">
        <v>94</v>
      </c>
      <c r="AT32" t="s">
        <v>95</v>
      </c>
      <c r="AU32" t="s">
        <v>303</v>
      </c>
      <c r="AV32" t="s">
        <v>304</v>
      </c>
      <c r="AW32">
        <v>1</v>
      </c>
      <c r="AX32">
        <v>0</v>
      </c>
      <c r="BO32">
        <v>36000</v>
      </c>
      <c r="BP32">
        <v>0</v>
      </c>
      <c r="BQ32" t="s">
        <v>364</v>
      </c>
      <c r="BR32" t="s">
        <v>100</v>
      </c>
      <c r="BS32" t="s">
        <v>101</v>
      </c>
      <c r="BT32">
        <v>0</v>
      </c>
    </row>
    <row r="33" spans="1:78" x14ac:dyDescent="0.45">
      <c r="A33" t="s">
        <v>365</v>
      </c>
      <c r="B33" t="s">
        <v>74</v>
      </c>
      <c r="E33" t="s">
        <v>360</v>
      </c>
      <c r="F33" s="1">
        <v>27546</v>
      </c>
      <c r="G33" t="s">
        <v>107</v>
      </c>
      <c r="H33">
        <v>8133370255</v>
      </c>
      <c r="I33" t="s">
        <v>361</v>
      </c>
      <c r="M33" t="s">
        <v>78</v>
      </c>
      <c r="N33" t="s">
        <v>79</v>
      </c>
      <c r="O33" t="s">
        <v>110</v>
      </c>
      <c r="P33" t="s">
        <v>170</v>
      </c>
      <c r="Q33" s="1">
        <v>42182</v>
      </c>
      <c r="S33">
        <v>0</v>
      </c>
      <c r="T33">
        <v>122400</v>
      </c>
      <c r="U33" t="s">
        <v>82</v>
      </c>
      <c r="V33">
        <v>1</v>
      </c>
      <c r="W33" s="1">
        <v>42173</v>
      </c>
      <c r="X33" s="1">
        <v>42180</v>
      </c>
      <c r="Z33" t="s">
        <v>127</v>
      </c>
      <c r="AA33" t="s">
        <v>84</v>
      </c>
      <c r="AB33">
        <v>3000</v>
      </c>
      <c r="AC33">
        <v>3000</v>
      </c>
      <c r="AD33" t="s">
        <v>85</v>
      </c>
      <c r="AE33">
        <v>2551864</v>
      </c>
      <c r="AF33" t="s">
        <v>74</v>
      </c>
      <c r="AI33" t="s">
        <v>366</v>
      </c>
      <c r="AJ33">
        <v>221</v>
      </c>
      <c r="AK33" s="1">
        <v>42214</v>
      </c>
      <c r="AL33" t="s">
        <v>88</v>
      </c>
      <c r="AM33" t="s">
        <v>89</v>
      </c>
      <c r="AO33">
        <v>438119</v>
      </c>
      <c r="AP33" t="s">
        <v>363</v>
      </c>
      <c r="AQ33" t="s">
        <v>154</v>
      </c>
      <c r="AS33" t="s">
        <v>94</v>
      </c>
      <c r="AT33" t="s">
        <v>95</v>
      </c>
      <c r="AU33" t="s">
        <v>303</v>
      </c>
      <c r="AV33" t="s">
        <v>304</v>
      </c>
      <c r="AW33">
        <v>1</v>
      </c>
      <c r="AX33">
        <v>0</v>
      </c>
      <c r="BO33">
        <v>36000</v>
      </c>
      <c r="BP33">
        <v>0</v>
      </c>
      <c r="BQ33" t="s">
        <v>364</v>
      </c>
      <c r="BR33" t="s">
        <v>100</v>
      </c>
      <c r="BS33" t="s">
        <v>101</v>
      </c>
      <c r="BT33">
        <v>0</v>
      </c>
    </row>
    <row r="34" spans="1:78" x14ac:dyDescent="0.45">
      <c r="A34" t="s">
        <v>367</v>
      </c>
      <c r="B34" t="s">
        <v>74</v>
      </c>
      <c r="C34" s="1">
        <v>43276</v>
      </c>
      <c r="D34" s="1">
        <v>45101</v>
      </c>
      <c r="E34" t="s">
        <v>368</v>
      </c>
      <c r="F34" s="1">
        <v>32794</v>
      </c>
      <c r="G34" t="s">
        <v>107</v>
      </c>
      <c r="H34">
        <v>8133463632</v>
      </c>
      <c r="I34" t="s">
        <v>369</v>
      </c>
      <c r="M34" t="s">
        <v>78</v>
      </c>
      <c r="N34" t="s">
        <v>79</v>
      </c>
      <c r="O34" t="s">
        <v>150</v>
      </c>
      <c r="P34" t="s">
        <v>370</v>
      </c>
      <c r="Q34" s="1">
        <v>43842</v>
      </c>
      <c r="R34" s="1">
        <v>44044</v>
      </c>
      <c r="S34">
        <v>25</v>
      </c>
      <c r="T34">
        <v>304000</v>
      </c>
      <c r="U34" t="s">
        <v>82</v>
      </c>
      <c r="V34">
        <v>1</v>
      </c>
      <c r="W34" s="1">
        <v>43244</v>
      </c>
      <c r="X34" s="1">
        <v>43256</v>
      </c>
      <c r="Y34" s="1">
        <v>43276</v>
      </c>
      <c r="Z34" t="s">
        <v>127</v>
      </c>
      <c r="AA34" t="s">
        <v>84</v>
      </c>
      <c r="AB34">
        <v>10000</v>
      </c>
      <c r="AC34">
        <v>10000</v>
      </c>
      <c r="AD34" t="s">
        <v>85</v>
      </c>
      <c r="AE34">
        <v>3039832640</v>
      </c>
      <c r="AF34" t="s">
        <v>74</v>
      </c>
      <c r="AI34" t="s">
        <v>104</v>
      </c>
      <c r="AN34" t="e" cm="1">
        <f t="array" ref="AN34">-Ugwashiuku</f>
        <v>#NAME?</v>
      </c>
      <c r="AO34">
        <v>11</v>
      </c>
      <c r="AP34" s="1">
        <v>43305</v>
      </c>
      <c r="AQ34" t="s">
        <v>88</v>
      </c>
      <c r="AR34" t="s">
        <v>89</v>
      </c>
      <c r="AT34" t="s">
        <v>371</v>
      </c>
      <c r="AU34" t="s">
        <v>372</v>
      </c>
      <c r="AV34" t="s">
        <v>373</v>
      </c>
      <c r="AX34" t="s">
        <v>175</v>
      </c>
      <c r="AY34" t="s">
        <v>176</v>
      </c>
      <c r="AZ34" t="s">
        <v>374</v>
      </c>
      <c r="BA34" t="s">
        <v>97</v>
      </c>
      <c r="BB34">
        <v>1</v>
      </c>
      <c r="BC34">
        <v>1</v>
      </c>
      <c r="BD34" s="1">
        <v>43276</v>
      </c>
      <c r="BE34" s="1">
        <v>43276</v>
      </c>
      <c r="BG34" t="s">
        <v>98</v>
      </c>
      <c r="BN34" s="2">
        <v>44372</v>
      </c>
      <c r="BT34">
        <v>120000</v>
      </c>
      <c r="BU34">
        <v>120000</v>
      </c>
      <c r="BV34" t="s">
        <v>375</v>
      </c>
      <c r="BW34" t="s">
        <v>100</v>
      </c>
      <c r="BX34" t="s">
        <v>101</v>
      </c>
      <c r="BY34">
        <v>250000</v>
      </c>
    </row>
    <row r="35" spans="1:78" x14ac:dyDescent="0.45">
      <c r="A35" t="s">
        <v>376</v>
      </c>
      <c r="B35" t="s">
        <v>74</v>
      </c>
      <c r="C35" s="1">
        <v>43720</v>
      </c>
      <c r="D35" s="1">
        <v>45546</v>
      </c>
      <c r="E35" t="s">
        <v>377</v>
      </c>
      <c r="F35" s="1">
        <v>33438</v>
      </c>
      <c r="G35" t="s">
        <v>76</v>
      </c>
      <c r="H35">
        <v>9096084895</v>
      </c>
      <c r="I35" t="s">
        <v>378</v>
      </c>
      <c r="J35" t="s">
        <v>219</v>
      </c>
      <c r="K35" t="s">
        <v>220</v>
      </c>
      <c r="L35" t="s">
        <v>379</v>
      </c>
      <c r="M35" t="s">
        <v>78</v>
      </c>
      <c r="N35" t="s">
        <v>79</v>
      </c>
      <c r="O35" t="s">
        <v>110</v>
      </c>
      <c r="P35" t="s">
        <v>370</v>
      </c>
      <c r="Q35" s="1">
        <v>43720</v>
      </c>
      <c r="R35" s="1">
        <v>44075</v>
      </c>
      <c r="S35">
        <v>11</v>
      </c>
      <c r="T35">
        <v>729600</v>
      </c>
      <c r="U35" t="s">
        <v>82</v>
      </c>
      <c r="V35">
        <v>1</v>
      </c>
      <c r="W35" s="1">
        <v>43720</v>
      </c>
      <c r="X35" s="1">
        <v>43720</v>
      </c>
      <c r="Y35" s="1">
        <v>43720</v>
      </c>
      <c r="Z35" t="s">
        <v>127</v>
      </c>
      <c r="AA35" t="s">
        <v>84</v>
      </c>
      <c r="AB35">
        <v>20000</v>
      </c>
      <c r="AC35">
        <v>20000</v>
      </c>
      <c r="AD35" t="s">
        <v>85</v>
      </c>
      <c r="AE35">
        <v>931089432</v>
      </c>
      <c r="AF35" t="s">
        <v>74</v>
      </c>
      <c r="AI35" t="s">
        <v>171</v>
      </c>
      <c r="AN35" t="e" cm="1">
        <f t="array" ref="AN35">-IBB Way</f>
        <v>#NAME?</v>
      </c>
      <c r="AO35">
        <v>50</v>
      </c>
      <c r="AP35" s="1">
        <v>43794</v>
      </c>
      <c r="AQ35" t="s">
        <v>88</v>
      </c>
      <c r="AR35" t="s">
        <v>89</v>
      </c>
      <c r="AT35" t="s">
        <v>380</v>
      </c>
      <c r="AU35" t="s">
        <v>381</v>
      </c>
      <c r="AV35" t="s">
        <v>382</v>
      </c>
      <c r="AX35" t="s">
        <v>175</v>
      </c>
      <c r="AY35" t="s">
        <v>176</v>
      </c>
      <c r="AZ35" t="s">
        <v>383</v>
      </c>
      <c r="BA35" t="s">
        <v>178</v>
      </c>
      <c r="BB35">
        <v>1</v>
      </c>
      <c r="BC35">
        <v>1</v>
      </c>
      <c r="BD35" s="1">
        <v>43720</v>
      </c>
      <c r="BE35" s="1">
        <v>43720</v>
      </c>
      <c r="BG35" t="s">
        <v>98</v>
      </c>
      <c r="BN35" s="2">
        <v>44451</v>
      </c>
      <c r="BT35">
        <v>240000</v>
      </c>
      <c r="BU35">
        <v>240000</v>
      </c>
      <c r="BV35" t="s">
        <v>384</v>
      </c>
      <c r="BW35" t="s">
        <v>158</v>
      </c>
      <c r="BX35" t="s">
        <v>101</v>
      </c>
      <c r="BY35">
        <v>220000</v>
      </c>
      <c r="BZ35" t="s">
        <v>385</v>
      </c>
    </row>
    <row r="36" spans="1:78" x14ac:dyDescent="0.45">
      <c r="A36" t="s">
        <v>386</v>
      </c>
      <c r="B36" t="s">
        <v>74</v>
      </c>
      <c r="C36" s="1">
        <v>43608</v>
      </c>
      <c r="D36" s="1">
        <v>45434</v>
      </c>
      <c r="E36" t="s">
        <v>377</v>
      </c>
      <c r="F36" s="1">
        <v>33438</v>
      </c>
      <c r="G36" t="s">
        <v>76</v>
      </c>
      <c r="H36">
        <v>9096084895</v>
      </c>
      <c r="I36" t="s">
        <v>378</v>
      </c>
      <c r="J36" t="s">
        <v>219</v>
      </c>
      <c r="K36" t="s">
        <v>220</v>
      </c>
      <c r="L36" t="s">
        <v>379</v>
      </c>
      <c r="M36" t="s">
        <v>78</v>
      </c>
      <c r="N36" t="s">
        <v>79</v>
      </c>
      <c r="O36" t="s">
        <v>110</v>
      </c>
      <c r="P36" t="s">
        <v>136</v>
      </c>
      <c r="Q36" s="1">
        <v>44211</v>
      </c>
      <c r="R36" s="1">
        <v>43983</v>
      </c>
      <c r="S36">
        <v>12</v>
      </c>
      <c r="U36" t="s">
        <v>82</v>
      </c>
      <c r="V36">
        <v>1</v>
      </c>
      <c r="W36" s="1">
        <v>43577</v>
      </c>
      <c r="X36" s="1">
        <v>43593</v>
      </c>
      <c r="Y36" s="1">
        <v>43608</v>
      </c>
      <c r="Z36" t="s">
        <v>127</v>
      </c>
      <c r="AA36" t="s">
        <v>84</v>
      </c>
      <c r="AB36">
        <v>30000</v>
      </c>
      <c r="AC36">
        <v>30000</v>
      </c>
      <c r="AD36" t="s">
        <v>85</v>
      </c>
      <c r="AE36">
        <v>931089432</v>
      </c>
      <c r="AF36" t="s">
        <v>74</v>
      </c>
      <c r="AI36" t="s">
        <v>171</v>
      </c>
      <c r="AN36" t="e" cm="1">
        <f t="array" ref="AN36">-IBB Way Calabar</f>
        <v>#NAME?</v>
      </c>
      <c r="AO36">
        <v>50</v>
      </c>
      <c r="AP36" s="1">
        <v>43608</v>
      </c>
      <c r="AQ36" t="s">
        <v>88</v>
      </c>
      <c r="AR36" t="s">
        <v>89</v>
      </c>
      <c r="AT36" t="s">
        <v>380</v>
      </c>
      <c r="AU36" t="s">
        <v>381</v>
      </c>
      <c r="AV36" t="s">
        <v>382</v>
      </c>
      <c r="AX36" t="s">
        <v>175</v>
      </c>
      <c r="AY36" t="s">
        <v>176</v>
      </c>
      <c r="AZ36" t="s">
        <v>383</v>
      </c>
      <c r="BA36" t="s">
        <v>178</v>
      </c>
      <c r="BB36">
        <v>1</v>
      </c>
      <c r="BC36">
        <v>1</v>
      </c>
      <c r="BD36" s="1">
        <v>43608</v>
      </c>
      <c r="BE36" s="1">
        <v>43608</v>
      </c>
      <c r="BG36" t="s">
        <v>98</v>
      </c>
      <c r="BN36" s="2">
        <v>44339</v>
      </c>
      <c r="BT36">
        <v>360000</v>
      </c>
      <c r="BU36">
        <v>360000</v>
      </c>
      <c r="BV36" t="s">
        <v>384</v>
      </c>
      <c r="BW36" t="s">
        <v>158</v>
      </c>
      <c r="BX36" t="s">
        <v>101</v>
      </c>
      <c r="BY36">
        <v>360000</v>
      </c>
      <c r="BZ36" t="s">
        <v>385</v>
      </c>
    </row>
    <row r="37" spans="1:78" x14ac:dyDescent="0.45">
      <c r="A37" t="s">
        <v>387</v>
      </c>
      <c r="B37" t="s">
        <v>74</v>
      </c>
      <c r="C37" s="1">
        <v>43851</v>
      </c>
      <c r="D37" s="1">
        <v>45677</v>
      </c>
      <c r="E37" t="s">
        <v>377</v>
      </c>
      <c r="F37" s="1">
        <v>33438</v>
      </c>
      <c r="G37" t="s">
        <v>76</v>
      </c>
      <c r="H37">
        <v>9096084895</v>
      </c>
      <c r="I37" t="s">
        <v>378</v>
      </c>
      <c r="J37" t="s">
        <v>219</v>
      </c>
      <c r="K37" t="s">
        <v>220</v>
      </c>
      <c r="L37" t="s">
        <v>379</v>
      </c>
      <c r="M37" t="s">
        <v>78</v>
      </c>
      <c r="N37" t="s">
        <v>79</v>
      </c>
      <c r="O37" t="s">
        <v>80</v>
      </c>
      <c r="P37" t="s">
        <v>136</v>
      </c>
      <c r="Q37" s="1">
        <v>44214</v>
      </c>
      <c r="R37" s="1">
        <v>43983</v>
      </c>
      <c r="S37">
        <v>4</v>
      </c>
      <c r="U37" t="s">
        <v>82</v>
      </c>
      <c r="V37">
        <v>1</v>
      </c>
      <c r="W37" s="1">
        <v>43846</v>
      </c>
      <c r="X37" s="1">
        <v>43850</v>
      </c>
      <c r="Y37" s="1">
        <v>43851</v>
      </c>
      <c r="Z37" t="s">
        <v>127</v>
      </c>
      <c r="AA37" t="s">
        <v>84</v>
      </c>
      <c r="AB37">
        <v>100000</v>
      </c>
      <c r="AC37">
        <v>100000</v>
      </c>
      <c r="AD37" t="s">
        <v>85</v>
      </c>
      <c r="AE37">
        <v>931089432</v>
      </c>
      <c r="AF37" t="s">
        <v>74</v>
      </c>
      <c r="AI37" t="s">
        <v>171</v>
      </c>
      <c r="AN37" t="e" cm="1">
        <f t="array" ref="AN37">-Highway Calabar</f>
        <v>#NAME?</v>
      </c>
      <c r="AO37">
        <v>50</v>
      </c>
      <c r="AP37" s="1">
        <v>43905</v>
      </c>
      <c r="AQ37" t="s">
        <v>88</v>
      </c>
      <c r="AR37" t="s">
        <v>89</v>
      </c>
      <c r="AT37" t="s">
        <v>380</v>
      </c>
      <c r="AU37" t="s">
        <v>381</v>
      </c>
      <c r="AV37" t="s">
        <v>382</v>
      </c>
      <c r="AX37" t="s">
        <v>175</v>
      </c>
      <c r="AY37" t="s">
        <v>176</v>
      </c>
      <c r="AZ37" t="s">
        <v>383</v>
      </c>
      <c r="BA37" t="s">
        <v>178</v>
      </c>
      <c r="BB37">
        <v>1</v>
      </c>
      <c r="BC37">
        <v>1</v>
      </c>
      <c r="BD37" s="1">
        <v>43851</v>
      </c>
      <c r="BE37" s="1">
        <v>43851</v>
      </c>
      <c r="BG37" t="s">
        <v>98</v>
      </c>
      <c r="BN37" s="2">
        <v>44217</v>
      </c>
      <c r="BT37">
        <v>1200000</v>
      </c>
      <c r="BU37">
        <v>1200000</v>
      </c>
      <c r="BV37" t="s">
        <v>384</v>
      </c>
      <c r="BW37" t="s">
        <v>158</v>
      </c>
      <c r="BX37" t="s">
        <v>101</v>
      </c>
      <c r="BY37">
        <v>400000</v>
      </c>
      <c r="BZ37" t="s">
        <v>385</v>
      </c>
    </row>
    <row r="38" spans="1:78" x14ac:dyDescent="0.45">
      <c r="A38" t="s">
        <v>388</v>
      </c>
      <c r="B38" t="s">
        <v>74</v>
      </c>
      <c r="C38" s="1">
        <v>42706</v>
      </c>
      <c r="D38" s="1">
        <v>44531</v>
      </c>
      <c r="E38" t="s">
        <v>389</v>
      </c>
      <c r="F38" s="1">
        <v>24303</v>
      </c>
      <c r="G38" t="s">
        <v>76</v>
      </c>
      <c r="H38">
        <v>8036971499</v>
      </c>
      <c r="I38" t="s">
        <v>390</v>
      </c>
      <c r="L38" t="s">
        <v>391</v>
      </c>
      <c r="M38" t="s">
        <v>78</v>
      </c>
      <c r="N38" t="s">
        <v>79</v>
      </c>
      <c r="O38" t="s">
        <v>80</v>
      </c>
      <c r="P38" t="s">
        <v>103</v>
      </c>
      <c r="Q38" s="1">
        <v>44091</v>
      </c>
      <c r="R38" s="1">
        <v>44228</v>
      </c>
      <c r="S38">
        <v>28</v>
      </c>
      <c r="T38">
        <v>209000</v>
      </c>
      <c r="U38" t="s">
        <v>82</v>
      </c>
      <c r="V38">
        <v>1</v>
      </c>
      <c r="W38" s="1">
        <v>41964</v>
      </c>
      <c r="X38" s="1">
        <v>41974</v>
      </c>
      <c r="Y38" s="1">
        <v>42706</v>
      </c>
      <c r="Z38" t="s">
        <v>83</v>
      </c>
      <c r="AA38" t="s">
        <v>84</v>
      </c>
      <c r="AB38">
        <v>25000</v>
      </c>
      <c r="AC38">
        <v>25000</v>
      </c>
      <c r="AD38" t="s">
        <v>85</v>
      </c>
      <c r="AE38">
        <v>48517136</v>
      </c>
      <c r="AF38" t="s">
        <v>86</v>
      </c>
      <c r="AI38" t="s">
        <v>392</v>
      </c>
      <c r="AJ38">
        <v>232</v>
      </c>
      <c r="AK38" s="1">
        <v>42760</v>
      </c>
      <c r="AL38" t="s">
        <v>88</v>
      </c>
      <c r="AM38" t="s">
        <v>89</v>
      </c>
      <c r="AO38" t="s">
        <v>342</v>
      </c>
      <c r="AP38" t="s">
        <v>343</v>
      </c>
      <c r="AQ38" t="s">
        <v>154</v>
      </c>
      <c r="AR38" t="s">
        <v>141</v>
      </c>
      <c r="AS38" t="s">
        <v>94</v>
      </c>
      <c r="AT38" t="s">
        <v>95</v>
      </c>
      <c r="AU38" t="s">
        <v>96</v>
      </c>
      <c r="AV38" t="s">
        <v>97</v>
      </c>
      <c r="AW38">
        <v>1</v>
      </c>
      <c r="AX38">
        <v>1</v>
      </c>
      <c r="AY38" s="1">
        <v>42706</v>
      </c>
      <c r="AZ38" s="1">
        <v>42706</v>
      </c>
      <c r="BI38" s="2">
        <v>44532</v>
      </c>
      <c r="BO38">
        <v>300000</v>
      </c>
      <c r="BP38">
        <v>300000</v>
      </c>
      <c r="BQ38" t="s">
        <v>393</v>
      </c>
      <c r="BR38" t="s">
        <v>394</v>
      </c>
      <c r="BS38" t="s">
        <v>101</v>
      </c>
      <c r="BT38">
        <v>700000</v>
      </c>
    </row>
    <row r="39" spans="1:78" x14ac:dyDescent="0.45">
      <c r="A39" t="s">
        <v>395</v>
      </c>
      <c r="B39" t="s">
        <v>74</v>
      </c>
      <c r="E39" t="s">
        <v>396</v>
      </c>
      <c r="F39" s="1">
        <v>29000</v>
      </c>
      <c r="G39" t="s">
        <v>76</v>
      </c>
      <c r="H39">
        <v>8067811716</v>
      </c>
      <c r="I39" t="s">
        <v>397</v>
      </c>
      <c r="L39" t="s">
        <v>398</v>
      </c>
      <c r="M39" t="s">
        <v>78</v>
      </c>
      <c r="N39" t="s">
        <v>79</v>
      </c>
      <c r="O39" t="s">
        <v>80</v>
      </c>
      <c r="P39" t="s">
        <v>170</v>
      </c>
      <c r="Q39" s="1">
        <v>42236</v>
      </c>
      <c r="S39">
        <v>0</v>
      </c>
      <c r="T39">
        <v>204000</v>
      </c>
      <c r="U39" t="s">
        <v>276</v>
      </c>
      <c r="V39">
        <v>1</v>
      </c>
      <c r="W39" s="1">
        <v>42210</v>
      </c>
      <c r="X39" s="1">
        <v>42216</v>
      </c>
      <c r="Z39" t="s">
        <v>127</v>
      </c>
      <c r="AA39" t="s">
        <v>84</v>
      </c>
      <c r="AB39">
        <v>5000</v>
      </c>
      <c r="AC39">
        <v>5000</v>
      </c>
      <c r="AD39" t="s">
        <v>85</v>
      </c>
      <c r="AE39">
        <v>2111262785</v>
      </c>
      <c r="AF39" t="s">
        <v>74</v>
      </c>
      <c r="AI39" t="s">
        <v>399</v>
      </c>
      <c r="AJ39">
        <v>50</v>
      </c>
      <c r="AK39" s="1">
        <v>42307</v>
      </c>
      <c r="AL39" t="s">
        <v>88</v>
      </c>
      <c r="AM39" t="s">
        <v>89</v>
      </c>
      <c r="AO39">
        <v>433527</v>
      </c>
      <c r="AP39" t="s">
        <v>400</v>
      </c>
      <c r="AQ39" t="s">
        <v>270</v>
      </c>
      <c r="AS39" t="s">
        <v>95</v>
      </c>
      <c r="AT39" t="s">
        <v>95</v>
      </c>
      <c r="AU39" t="s">
        <v>296</v>
      </c>
      <c r="AV39" t="s">
        <v>97</v>
      </c>
      <c r="AW39">
        <v>1</v>
      </c>
      <c r="AX39">
        <v>0</v>
      </c>
      <c r="BO39">
        <v>60000</v>
      </c>
      <c r="BP39">
        <v>0</v>
      </c>
      <c r="BQ39" t="s">
        <v>401</v>
      </c>
      <c r="BR39" t="s">
        <v>122</v>
      </c>
      <c r="BS39" t="s">
        <v>101</v>
      </c>
      <c r="BT39">
        <v>0</v>
      </c>
    </row>
    <row r="40" spans="1:78" x14ac:dyDescent="0.45">
      <c r="A40" t="s">
        <v>402</v>
      </c>
      <c r="B40" t="s">
        <v>320</v>
      </c>
      <c r="C40" s="1">
        <v>43957</v>
      </c>
      <c r="E40" t="s">
        <v>403</v>
      </c>
      <c r="F40" s="1">
        <v>20326</v>
      </c>
      <c r="G40" t="s">
        <v>76</v>
      </c>
      <c r="H40">
        <v>8069380607</v>
      </c>
      <c r="I40" t="s">
        <v>404</v>
      </c>
      <c r="J40" t="s">
        <v>219</v>
      </c>
      <c r="K40" t="s">
        <v>220</v>
      </c>
      <c r="L40" t="s">
        <v>405</v>
      </c>
      <c r="M40" t="s">
        <v>321</v>
      </c>
      <c r="N40" t="s">
        <v>322</v>
      </c>
      <c r="O40" t="s">
        <v>323</v>
      </c>
      <c r="P40" t="s">
        <v>406</v>
      </c>
      <c r="Q40" s="1">
        <v>43957</v>
      </c>
      <c r="R40" s="1">
        <v>44075</v>
      </c>
      <c r="S40">
        <v>3</v>
      </c>
      <c r="T40">
        <v>2000000</v>
      </c>
      <c r="U40" t="s">
        <v>323</v>
      </c>
      <c r="V40">
        <v>1</v>
      </c>
      <c r="W40" s="1">
        <v>43886</v>
      </c>
      <c r="X40" s="1">
        <v>43888</v>
      </c>
      <c r="Y40" s="1">
        <v>43957</v>
      </c>
      <c r="Z40" t="s">
        <v>83</v>
      </c>
      <c r="AA40" t="s">
        <v>84</v>
      </c>
      <c r="AB40">
        <v>5000</v>
      </c>
      <c r="AC40">
        <v>5000</v>
      </c>
      <c r="AD40" t="s">
        <v>85</v>
      </c>
      <c r="AE40">
        <v>774425865</v>
      </c>
      <c r="AF40" t="s">
        <v>74</v>
      </c>
      <c r="AI40" t="s">
        <v>256</v>
      </c>
      <c r="AN40" t="e" cm="1">
        <f t="array" ref="AN40">-Tanke Ilorin</f>
        <v>#NAME?</v>
      </c>
      <c r="AO40">
        <v>44</v>
      </c>
      <c r="AP40" s="1">
        <v>43893</v>
      </c>
      <c r="AQ40" t="s">
        <v>88</v>
      </c>
      <c r="AR40" t="s">
        <v>89</v>
      </c>
      <c r="AT40" t="s">
        <v>90</v>
      </c>
      <c r="AU40" t="s">
        <v>91</v>
      </c>
      <c r="AV40" t="s">
        <v>92</v>
      </c>
      <c r="AW40" t="s">
        <v>93</v>
      </c>
      <c r="AX40" t="s">
        <v>94</v>
      </c>
      <c r="AY40" t="s">
        <v>95</v>
      </c>
      <c r="AZ40" t="s">
        <v>407</v>
      </c>
      <c r="BA40" t="s">
        <v>97</v>
      </c>
      <c r="BB40">
        <v>1</v>
      </c>
      <c r="BC40">
        <v>1</v>
      </c>
      <c r="BD40" s="1">
        <v>43957</v>
      </c>
      <c r="BE40" s="1">
        <v>43957</v>
      </c>
      <c r="BG40" t="s">
        <v>98</v>
      </c>
      <c r="BN40" s="2">
        <v>44322</v>
      </c>
      <c r="BT40">
        <v>60000</v>
      </c>
      <c r="BU40">
        <v>60000</v>
      </c>
      <c r="BV40" t="s">
        <v>408</v>
      </c>
      <c r="BW40" t="s">
        <v>144</v>
      </c>
      <c r="BX40" t="s">
        <v>101</v>
      </c>
      <c r="BY40">
        <v>15000</v>
      </c>
    </row>
    <row r="41" spans="1:78" x14ac:dyDescent="0.45">
      <c r="A41" t="s">
        <v>409</v>
      </c>
      <c r="B41" t="s">
        <v>74</v>
      </c>
      <c r="C41" s="1">
        <v>42643</v>
      </c>
      <c r="D41" s="1">
        <v>46294</v>
      </c>
      <c r="E41" t="s">
        <v>410</v>
      </c>
      <c r="F41" s="1">
        <v>31901</v>
      </c>
      <c r="G41" t="s">
        <v>107</v>
      </c>
      <c r="H41">
        <v>8063084176</v>
      </c>
      <c r="I41" t="s">
        <v>411</v>
      </c>
      <c r="L41" t="s">
        <v>412</v>
      </c>
      <c r="M41" t="s">
        <v>78</v>
      </c>
      <c r="N41" t="s">
        <v>79</v>
      </c>
      <c r="O41" t="s">
        <v>80</v>
      </c>
      <c r="P41" t="s">
        <v>136</v>
      </c>
      <c r="Q41" s="1">
        <v>42933</v>
      </c>
      <c r="R41" s="1">
        <v>42705</v>
      </c>
      <c r="S41">
        <v>2</v>
      </c>
      <c r="U41" t="s">
        <v>276</v>
      </c>
      <c r="V41">
        <v>1</v>
      </c>
      <c r="W41" s="1">
        <v>42571</v>
      </c>
      <c r="X41" s="1">
        <v>42586</v>
      </c>
      <c r="Y41" s="1">
        <v>42643</v>
      </c>
      <c r="Z41" t="s">
        <v>83</v>
      </c>
      <c r="AA41" t="s">
        <v>84</v>
      </c>
      <c r="AB41">
        <v>5000</v>
      </c>
      <c r="AC41">
        <v>5000</v>
      </c>
      <c r="AD41" t="s">
        <v>85</v>
      </c>
      <c r="AE41">
        <v>8854844</v>
      </c>
      <c r="AF41" t="s">
        <v>74</v>
      </c>
      <c r="AI41" t="s">
        <v>413</v>
      </c>
      <c r="AJ41">
        <v>44</v>
      </c>
      <c r="AK41" s="1">
        <v>42612</v>
      </c>
      <c r="AL41" t="s">
        <v>88</v>
      </c>
      <c r="AM41" t="s">
        <v>89</v>
      </c>
      <c r="AO41" t="s">
        <v>268</v>
      </c>
      <c r="AP41" t="s">
        <v>269</v>
      </c>
      <c r="AQ41" t="s">
        <v>270</v>
      </c>
      <c r="AR41" t="s">
        <v>215</v>
      </c>
      <c r="AS41" t="s">
        <v>95</v>
      </c>
      <c r="AT41" t="s">
        <v>95</v>
      </c>
      <c r="AU41" t="s">
        <v>414</v>
      </c>
      <c r="AV41" t="s">
        <v>97</v>
      </c>
      <c r="AW41">
        <v>1</v>
      </c>
      <c r="AX41">
        <v>1</v>
      </c>
      <c r="AY41" s="1">
        <v>42643</v>
      </c>
      <c r="AZ41" s="1">
        <v>42643</v>
      </c>
      <c r="BI41" s="2">
        <v>44469</v>
      </c>
      <c r="BO41">
        <v>60000</v>
      </c>
      <c r="BP41">
        <v>60000</v>
      </c>
      <c r="BQ41" t="s">
        <v>415</v>
      </c>
      <c r="BR41" t="s">
        <v>100</v>
      </c>
      <c r="BS41" t="s">
        <v>101</v>
      </c>
      <c r="BT41">
        <v>10000</v>
      </c>
    </row>
    <row r="42" spans="1:78" x14ac:dyDescent="0.45">
      <c r="A42" t="s">
        <v>416</v>
      </c>
      <c r="B42" t="s">
        <v>74</v>
      </c>
      <c r="C42" s="1">
        <v>43328</v>
      </c>
      <c r="D42" s="1">
        <v>45153</v>
      </c>
      <c r="E42" t="s">
        <v>417</v>
      </c>
      <c r="F42" s="1">
        <v>30445</v>
      </c>
      <c r="G42" t="s">
        <v>107</v>
      </c>
      <c r="H42">
        <v>8181222706</v>
      </c>
      <c r="I42" t="s">
        <v>418</v>
      </c>
      <c r="L42" t="s">
        <v>419</v>
      </c>
      <c r="M42" t="s">
        <v>78</v>
      </c>
      <c r="N42" t="s">
        <v>79</v>
      </c>
      <c r="O42" t="s">
        <v>80</v>
      </c>
      <c r="P42" t="s">
        <v>126</v>
      </c>
      <c r="Q42" s="1">
        <v>43328</v>
      </c>
      <c r="R42" s="1">
        <v>44256</v>
      </c>
      <c r="S42">
        <v>30</v>
      </c>
      <c r="T42">
        <v>117800</v>
      </c>
      <c r="U42" t="s">
        <v>82</v>
      </c>
      <c r="V42">
        <v>1</v>
      </c>
      <c r="W42" s="1">
        <v>43319</v>
      </c>
      <c r="X42" s="1">
        <v>43327</v>
      </c>
      <c r="Y42" s="1">
        <v>43328</v>
      </c>
      <c r="Z42" t="s">
        <v>83</v>
      </c>
      <c r="AA42" t="s">
        <v>84</v>
      </c>
      <c r="AB42">
        <v>5000</v>
      </c>
      <c r="AC42">
        <v>5000</v>
      </c>
      <c r="AD42" t="s">
        <v>85</v>
      </c>
      <c r="AE42">
        <v>13084364</v>
      </c>
      <c r="AF42" t="s">
        <v>74</v>
      </c>
      <c r="AI42" t="s">
        <v>151</v>
      </c>
      <c r="AN42" t="e" cm="1">
        <f t="array" ref="AN42">-Festac</f>
        <v>#NAME?</v>
      </c>
      <c r="AO42">
        <v>58</v>
      </c>
      <c r="AP42" s="1">
        <v>43380</v>
      </c>
      <c r="AQ42" t="s">
        <v>88</v>
      </c>
      <c r="AR42" t="s">
        <v>89</v>
      </c>
      <c r="AT42" t="s">
        <v>420</v>
      </c>
      <c r="AU42" t="s">
        <v>421</v>
      </c>
      <c r="AV42" t="s">
        <v>131</v>
      </c>
      <c r="AW42" t="s">
        <v>312</v>
      </c>
      <c r="AX42" t="s">
        <v>117</v>
      </c>
      <c r="AY42" t="s">
        <v>118</v>
      </c>
      <c r="AZ42" t="s">
        <v>96</v>
      </c>
      <c r="BA42" t="s">
        <v>97</v>
      </c>
      <c r="BB42">
        <v>1</v>
      </c>
      <c r="BC42">
        <v>1</v>
      </c>
      <c r="BD42" s="1">
        <v>43328</v>
      </c>
      <c r="BE42" s="1">
        <v>43328</v>
      </c>
      <c r="BG42" t="s">
        <v>98</v>
      </c>
      <c r="BN42" s="2">
        <v>44424</v>
      </c>
      <c r="BT42">
        <v>60000</v>
      </c>
      <c r="BU42">
        <v>60000</v>
      </c>
      <c r="BV42" t="s">
        <v>422</v>
      </c>
      <c r="BW42" t="s">
        <v>100</v>
      </c>
      <c r="BX42" t="s">
        <v>101</v>
      </c>
      <c r="BY42">
        <v>150000</v>
      </c>
    </row>
    <row r="43" spans="1:78" x14ac:dyDescent="0.45">
      <c r="A43" t="s">
        <v>423</v>
      </c>
      <c r="B43" t="s">
        <v>74</v>
      </c>
      <c r="C43" s="1">
        <v>42710</v>
      </c>
      <c r="D43" s="1">
        <v>44535</v>
      </c>
      <c r="E43" t="s">
        <v>424</v>
      </c>
      <c r="F43" s="1">
        <v>25875</v>
      </c>
      <c r="G43" t="s">
        <v>76</v>
      </c>
      <c r="H43">
        <v>8038687358</v>
      </c>
      <c r="I43" t="s">
        <v>425</v>
      </c>
      <c r="M43" t="s">
        <v>78</v>
      </c>
      <c r="N43" t="s">
        <v>79</v>
      </c>
      <c r="O43" t="s">
        <v>80</v>
      </c>
      <c r="P43" t="s">
        <v>81</v>
      </c>
      <c r="Q43" s="1">
        <v>43207</v>
      </c>
      <c r="R43" s="1">
        <v>42856</v>
      </c>
      <c r="S43">
        <v>4</v>
      </c>
      <c r="U43" t="s">
        <v>82</v>
      </c>
      <c r="V43">
        <v>1</v>
      </c>
      <c r="W43" s="1">
        <v>42571</v>
      </c>
      <c r="X43" s="1">
        <v>42574</v>
      </c>
      <c r="Y43" s="1">
        <v>42710</v>
      </c>
      <c r="Z43" t="s">
        <v>83</v>
      </c>
      <c r="AA43" t="s">
        <v>84</v>
      </c>
      <c r="AB43">
        <v>5000</v>
      </c>
      <c r="AC43">
        <v>5000</v>
      </c>
      <c r="AD43" t="s">
        <v>85</v>
      </c>
      <c r="AE43">
        <v>2162054087</v>
      </c>
      <c r="AF43" t="s">
        <v>86</v>
      </c>
      <c r="AI43" t="s">
        <v>426</v>
      </c>
      <c r="AJ43">
        <v>50</v>
      </c>
      <c r="AK43" s="1">
        <v>42587</v>
      </c>
      <c r="AL43" t="s">
        <v>88</v>
      </c>
      <c r="AM43" t="s">
        <v>89</v>
      </c>
      <c r="AO43" t="s">
        <v>200</v>
      </c>
      <c r="AP43" t="s">
        <v>201</v>
      </c>
      <c r="AQ43" t="s">
        <v>202</v>
      </c>
      <c r="AR43" t="s">
        <v>141</v>
      </c>
      <c r="AS43" t="s">
        <v>203</v>
      </c>
      <c r="AT43" t="s">
        <v>204</v>
      </c>
      <c r="AU43" t="s">
        <v>374</v>
      </c>
      <c r="AV43" t="s">
        <v>97</v>
      </c>
      <c r="AW43">
        <v>1</v>
      </c>
      <c r="AX43">
        <v>1</v>
      </c>
      <c r="AY43" s="1">
        <v>42710</v>
      </c>
      <c r="AZ43" s="1">
        <v>42710</v>
      </c>
      <c r="BO43">
        <v>60000</v>
      </c>
      <c r="BP43">
        <v>60000</v>
      </c>
      <c r="BQ43" t="s">
        <v>427</v>
      </c>
      <c r="BR43" t="s">
        <v>100</v>
      </c>
      <c r="BS43" t="s">
        <v>101</v>
      </c>
      <c r="BT43">
        <v>20000</v>
      </c>
    </row>
    <row r="44" spans="1:78" x14ac:dyDescent="0.45">
      <c r="A44" t="s">
        <v>428</v>
      </c>
      <c r="B44" t="s">
        <v>74</v>
      </c>
      <c r="C44" s="1">
        <v>43013</v>
      </c>
      <c r="D44" s="1">
        <v>44838</v>
      </c>
      <c r="E44" t="s">
        <v>429</v>
      </c>
      <c r="F44" s="1">
        <v>29551</v>
      </c>
      <c r="G44" t="s">
        <v>76</v>
      </c>
      <c r="H44">
        <v>7031263491</v>
      </c>
      <c r="I44" t="s">
        <v>430</v>
      </c>
      <c r="L44" t="s">
        <v>431</v>
      </c>
      <c r="M44" t="s">
        <v>78</v>
      </c>
      <c r="N44" t="s">
        <v>79</v>
      </c>
      <c r="O44" t="s">
        <v>80</v>
      </c>
      <c r="P44" t="s">
        <v>136</v>
      </c>
      <c r="Q44" s="1">
        <v>43297</v>
      </c>
      <c r="R44" s="1">
        <v>43070</v>
      </c>
      <c r="S44">
        <v>1</v>
      </c>
      <c r="U44" t="s">
        <v>82</v>
      </c>
      <c r="V44">
        <v>1</v>
      </c>
      <c r="W44" s="1">
        <v>42935</v>
      </c>
      <c r="X44" s="1">
        <v>42937</v>
      </c>
      <c r="Y44" s="1">
        <v>43013</v>
      </c>
      <c r="Z44" t="s">
        <v>83</v>
      </c>
      <c r="AA44" t="s">
        <v>84</v>
      </c>
      <c r="AB44">
        <v>10000</v>
      </c>
      <c r="AC44">
        <v>10000</v>
      </c>
      <c r="AD44" t="s">
        <v>85</v>
      </c>
      <c r="AE44">
        <v>2979198017</v>
      </c>
      <c r="AF44" t="s">
        <v>86</v>
      </c>
      <c r="AI44" t="s">
        <v>432</v>
      </c>
      <c r="AJ44">
        <v>214</v>
      </c>
      <c r="AK44" s="1">
        <v>42983</v>
      </c>
      <c r="AL44" t="s">
        <v>88</v>
      </c>
      <c r="AM44" t="s">
        <v>89</v>
      </c>
      <c r="AO44" t="s">
        <v>420</v>
      </c>
      <c r="AP44" t="s">
        <v>421</v>
      </c>
      <c r="AQ44" t="s">
        <v>131</v>
      </c>
      <c r="AR44" t="s">
        <v>312</v>
      </c>
      <c r="AS44" t="s">
        <v>117</v>
      </c>
      <c r="AT44" t="s">
        <v>118</v>
      </c>
      <c r="AU44" t="s">
        <v>433</v>
      </c>
      <c r="AV44" t="s">
        <v>120</v>
      </c>
      <c r="AW44">
        <v>1</v>
      </c>
      <c r="AX44">
        <v>1</v>
      </c>
      <c r="AY44" s="1">
        <v>43013</v>
      </c>
      <c r="AZ44" s="1">
        <v>43013</v>
      </c>
      <c r="BB44" t="s">
        <v>98</v>
      </c>
      <c r="BI44" s="2">
        <v>44474</v>
      </c>
      <c r="BO44">
        <v>120000</v>
      </c>
      <c r="BP44">
        <v>120000</v>
      </c>
      <c r="BQ44">
        <v>16854201913</v>
      </c>
      <c r="BR44" t="s">
        <v>144</v>
      </c>
      <c r="BS44" t="s">
        <v>101</v>
      </c>
      <c r="BT44">
        <v>10000</v>
      </c>
    </row>
    <row r="45" spans="1:78" x14ac:dyDescent="0.45">
      <c r="A45" t="s">
        <v>434</v>
      </c>
      <c r="B45" t="s">
        <v>74</v>
      </c>
      <c r="C45" s="1">
        <v>43328</v>
      </c>
      <c r="D45" s="1">
        <v>45153</v>
      </c>
      <c r="E45" t="s">
        <v>435</v>
      </c>
      <c r="F45" s="1">
        <v>32813</v>
      </c>
      <c r="G45" t="s">
        <v>107</v>
      </c>
      <c r="H45">
        <v>7035514467</v>
      </c>
      <c r="I45" t="s">
        <v>436</v>
      </c>
      <c r="L45" t="s">
        <v>437</v>
      </c>
      <c r="M45" t="s">
        <v>78</v>
      </c>
      <c r="N45" t="s">
        <v>79</v>
      </c>
      <c r="O45" t="s">
        <v>110</v>
      </c>
      <c r="P45" t="s">
        <v>126</v>
      </c>
      <c r="Q45" s="1">
        <v>44188</v>
      </c>
      <c r="R45" s="1">
        <v>44256</v>
      </c>
      <c r="S45">
        <v>29</v>
      </c>
      <c r="T45">
        <v>235600</v>
      </c>
      <c r="U45" t="s">
        <v>82</v>
      </c>
      <c r="V45">
        <v>1</v>
      </c>
      <c r="W45" s="1">
        <v>43292</v>
      </c>
      <c r="X45" s="1">
        <v>43301</v>
      </c>
      <c r="Y45" s="1">
        <v>43328</v>
      </c>
      <c r="Z45" t="s">
        <v>127</v>
      </c>
      <c r="AA45" t="s">
        <v>84</v>
      </c>
      <c r="AB45">
        <v>10000</v>
      </c>
      <c r="AC45">
        <v>10000</v>
      </c>
      <c r="AD45" t="s">
        <v>85</v>
      </c>
      <c r="AE45">
        <v>2841091390</v>
      </c>
      <c r="AF45" t="s">
        <v>74</v>
      </c>
      <c r="AI45" t="s">
        <v>171</v>
      </c>
      <c r="AN45" t="e" cm="1">
        <f t="array" ref="AN45">-Artillery</f>
        <v>#NAME?</v>
      </c>
      <c r="AO45">
        <v>50</v>
      </c>
      <c r="AP45" s="1">
        <v>43328</v>
      </c>
      <c r="AQ45" t="s">
        <v>88</v>
      </c>
      <c r="AR45" t="s">
        <v>89</v>
      </c>
      <c r="AT45" t="s">
        <v>438</v>
      </c>
      <c r="AU45" t="s">
        <v>439</v>
      </c>
      <c r="AV45" t="s">
        <v>373</v>
      </c>
      <c r="AX45" t="s">
        <v>175</v>
      </c>
      <c r="AY45" t="s">
        <v>176</v>
      </c>
      <c r="AZ45" t="s">
        <v>440</v>
      </c>
      <c r="BA45" t="s">
        <v>178</v>
      </c>
      <c r="BB45">
        <v>1</v>
      </c>
      <c r="BC45">
        <v>1</v>
      </c>
      <c r="BD45" s="1">
        <v>43328</v>
      </c>
      <c r="BE45" s="1">
        <v>43328</v>
      </c>
      <c r="BG45" t="s">
        <v>98</v>
      </c>
      <c r="BN45" s="2">
        <v>44424</v>
      </c>
      <c r="BT45">
        <v>120000</v>
      </c>
      <c r="BU45">
        <v>120000</v>
      </c>
      <c r="BV45">
        <v>26818356769</v>
      </c>
      <c r="BW45" t="s">
        <v>144</v>
      </c>
      <c r="BX45" t="s">
        <v>101</v>
      </c>
      <c r="BY45">
        <v>290000</v>
      </c>
    </row>
    <row r="46" spans="1:78" x14ac:dyDescent="0.45">
      <c r="A46" t="s">
        <v>441</v>
      </c>
      <c r="B46" t="s">
        <v>74</v>
      </c>
      <c r="C46" s="1">
        <v>42587</v>
      </c>
      <c r="D46" s="1">
        <v>44412</v>
      </c>
      <c r="E46" t="s">
        <v>442</v>
      </c>
      <c r="F46" s="1">
        <v>31581</v>
      </c>
      <c r="G46" t="s">
        <v>76</v>
      </c>
      <c r="H46">
        <v>7034380114</v>
      </c>
      <c r="I46" t="s">
        <v>443</v>
      </c>
      <c r="L46" t="s">
        <v>444</v>
      </c>
      <c r="M46" t="s">
        <v>78</v>
      </c>
      <c r="N46" t="s">
        <v>79</v>
      </c>
      <c r="O46" t="s">
        <v>210</v>
      </c>
      <c r="P46" t="s">
        <v>136</v>
      </c>
      <c r="Q46" s="1">
        <v>42870</v>
      </c>
      <c r="R46" s="1">
        <v>42644</v>
      </c>
      <c r="S46">
        <v>1</v>
      </c>
      <c r="U46" t="s">
        <v>82</v>
      </c>
      <c r="V46">
        <v>1</v>
      </c>
      <c r="W46" s="1">
        <v>42577</v>
      </c>
      <c r="X46" s="1">
        <v>42580</v>
      </c>
      <c r="Y46" s="1">
        <v>42587</v>
      </c>
      <c r="Z46" t="s">
        <v>83</v>
      </c>
      <c r="AA46" t="s">
        <v>84</v>
      </c>
      <c r="AB46">
        <v>5000</v>
      </c>
      <c r="AC46">
        <v>5000</v>
      </c>
      <c r="AD46" t="s">
        <v>85</v>
      </c>
      <c r="AE46">
        <v>9995706086</v>
      </c>
      <c r="AF46" t="s">
        <v>74</v>
      </c>
      <c r="AI46" t="s">
        <v>445</v>
      </c>
      <c r="AJ46">
        <v>44</v>
      </c>
      <c r="AK46" s="1">
        <v>42625</v>
      </c>
      <c r="AL46" t="s">
        <v>88</v>
      </c>
      <c r="AM46" t="s">
        <v>89</v>
      </c>
      <c r="AO46" t="s">
        <v>278</v>
      </c>
      <c r="AP46" t="s">
        <v>279</v>
      </c>
      <c r="AQ46" t="s">
        <v>214</v>
      </c>
      <c r="AR46" t="s">
        <v>215</v>
      </c>
      <c r="AS46" t="s">
        <v>95</v>
      </c>
      <c r="AT46" t="s">
        <v>95</v>
      </c>
      <c r="AU46" t="s">
        <v>155</v>
      </c>
      <c r="AV46" t="s">
        <v>156</v>
      </c>
      <c r="AW46">
        <v>1</v>
      </c>
      <c r="AX46">
        <v>1</v>
      </c>
      <c r="AY46" s="1">
        <v>42587</v>
      </c>
      <c r="AZ46" s="1">
        <v>42587</v>
      </c>
      <c r="BI46" s="2">
        <v>44413</v>
      </c>
      <c r="BO46">
        <v>60000</v>
      </c>
      <c r="BP46">
        <v>60000</v>
      </c>
      <c r="BQ46" t="s">
        <v>446</v>
      </c>
      <c r="BR46" t="s">
        <v>100</v>
      </c>
      <c r="BS46" t="s">
        <v>101</v>
      </c>
      <c r="BT46">
        <v>5000</v>
      </c>
    </row>
    <row r="47" spans="1:78" x14ac:dyDescent="0.45">
      <c r="A47" t="s">
        <v>447</v>
      </c>
      <c r="B47" t="s">
        <v>74</v>
      </c>
      <c r="C47" s="1">
        <v>42580</v>
      </c>
      <c r="D47" s="1">
        <v>46231</v>
      </c>
      <c r="E47" t="s">
        <v>448</v>
      </c>
      <c r="F47" s="1">
        <v>30510</v>
      </c>
      <c r="G47" t="s">
        <v>107</v>
      </c>
      <c r="H47">
        <v>8061308988</v>
      </c>
      <c r="I47" t="s">
        <v>449</v>
      </c>
      <c r="L47" t="s">
        <v>450</v>
      </c>
      <c r="M47" t="s">
        <v>78</v>
      </c>
      <c r="N47" t="s">
        <v>79</v>
      </c>
      <c r="O47" t="s">
        <v>80</v>
      </c>
      <c r="P47" t="s">
        <v>81</v>
      </c>
      <c r="Q47" s="1">
        <v>43417</v>
      </c>
      <c r="R47" s="1">
        <v>43344</v>
      </c>
      <c r="S47">
        <v>25</v>
      </c>
      <c r="T47">
        <v>166600</v>
      </c>
      <c r="U47" t="s">
        <v>276</v>
      </c>
      <c r="V47">
        <v>1</v>
      </c>
      <c r="W47" s="1">
        <v>42548</v>
      </c>
      <c r="X47" s="1">
        <v>42550</v>
      </c>
      <c r="Y47" s="1">
        <v>42580</v>
      </c>
      <c r="Z47" t="s">
        <v>83</v>
      </c>
      <c r="AA47" t="s">
        <v>84</v>
      </c>
      <c r="AB47">
        <v>7000</v>
      </c>
      <c r="AC47">
        <v>7000</v>
      </c>
      <c r="AD47" t="s">
        <v>85</v>
      </c>
      <c r="AE47">
        <v>46139716</v>
      </c>
      <c r="AF47" t="s">
        <v>74</v>
      </c>
      <c r="AI47" t="s">
        <v>451</v>
      </c>
      <c r="AJ47">
        <v>58</v>
      </c>
      <c r="AK47" s="1">
        <v>43128</v>
      </c>
      <c r="AL47" t="s">
        <v>88</v>
      </c>
      <c r="AM47" t="s">
        <v>89</v>
      </c>
      <c r="AO47" t="s">
        <v>452</v>
      </c>
      <c r="AP47" t="s">
        <v>453</v>
      </c>
      <c r="AQ47" t="s">
        <v>235</v>
      </c>
      <c r="AR47" t="s">
        <v>141</v>
      </c>
      <c r="AS47" t="s">
        <v>117</v>
      </c>
      <c r="AT47" t="s">
        <v>118</v>
      </c>
      <c r="AU47" t="s">
        <v>96</v>
      </c>
      <c r="AV47" t="s">
        <v>120</v>
      </c>
      <c r="AW47">
        <v>1</v>
      </c>
      <c r="AX47">
        <v>1</v>
      </c>
      <c r="AY47" s="1">
        <v>42580</v>
      </c>
      <c r="AZ47" s="1">
        <v>42580</v>
      </c>
      <c r="BO47">
        <v>84000</v>
      </c>
      <c r="BP47">
        <v>84000</v>
      </c>
      <c r="BQ47" t="s">
        <v>454</v>
      </c>
      <c r="BR47" t="s">
        <v>122</v>
      </c>
      <c r="BS47" t="s">
        <v>101</v>
      </c>
      <c r="BT47">
        <v>175000</v>
      </c>
    </row>
    <row r="48" spans="1:78" x14ac:dyDescent="0.45">
      <c r="A48" t="s">
        <v>455</v>
      </c>
      <c r="B48" t="s">
        <v>74</v>
      </c>
      <c r="C48" s="1">
        <v>42552</v>
      </c>
      <c r="D48" s="1">
        <v>44377</v>
      </c>
      <c r="E48" t="s">
        <v>456</v>
      </c>
      <c r="F48" s="1">
        <v>29043</v>
      </c>
      <c r="G48" t="s">
        <v>76</v>
      </c>
      <c r="H48">
        <v>8026131753</v>
      </c>
      <c r="I48" t="s">
        <v>457</v>
      </c>
      <c r="M48" t="s">
        <v>78</v>
      </c>
      <c r="N48" t="s">
        <v>79</v>
      </c>
      <c r="O48" t="s">
        <v>110</v>
      </c>
      <c r="P48" t="s">
        <v>136</v>
      </c>
      <c r="Q48" s="1">
        <v>43028</v>
      </c>
      <c r="R48" s="1">
        <v>42795</v>
      </c>
      <c r="S48">
        <v>3</v>
      </c>
      <c r="U48" t="s">
        <v>82</v>
      </c>
      <c r="V48">
        <v>1</v>
      </c>
      <c r="W48" s="1">
        <v>42179</v>
      </c>
      <c r="X48" s="1">
        <v>42185</v>
      </c>
      <c r="Y48" s="1">
        <v>42552</v>
      </c>
      <c r="Z48" t="s">
        <v>127</v>
      </c>
      <c r="AA48" t="s">
        <v>84</v>
      </c>
      <c r="AB48">
        <v>5000</v>
      </c>
      <c r="AC48">
        <v>5000</v>
      </c>
      <c r="AD48" t="s">
        <v>85</v>
      </c>
      <c r="AE48">
        <v>114948000</v>
      </c>
      <c r="AF48" t="s">
        <v>74</v>
      </c>
      <c r="AI48" t="s">
        <v>458</v>
      </c>
      <c r="AJ48">
        <v>58</v>
      </c>
      <c r="AK48" s="1">
        <v>42215</v>
      </c>
      <c r="AL48" t="s">
        <v>88</v>
      </c>
      <c r="AM48" t="s">
        <v>89</v>
      </c>
      <c r="AO48">
        <v>438126</v>
      </c>
      <c r="AP48" t="s">
        <v>459</v>
      </c>
      <c r="AQ48" t="s">
        <v>154</v>
      </c>
      <c r="AS48" t="s">
        <v>94</v>
      </c>
      <c r="AT48" t="s">
        <v>95</v>
      </c>
      <c r="AU48" t="s">
        <v>155</v>
      </c>
      <c r="AV48" t="s">
        <v>156</v>
      </c>
      <c r="AW48">
        <v>1</v>
      </c>
      <c r="AX48">
        <v>1</v>
      </c>
      <c r="AY48" s="1">
        <v>42552</v>
      </c>
      <c r="AZ48" s="1">
        <v>42552</v>
      </c>
      <c r="BI48" s="2">
        <v>44378</v>
      </c>
      <c r="BO48">
        <v>60000</v>
      </c>
      <c r="BP48">
        <v>60000</v>
      </c>
      <c r="BQ48" t="s">
        <v>460</v>
      </c>
      <c r="BR48" t="s">
        <v>122</v>
      </c>
      <c r="BS48" t="s">
        <v>101</v>
      </c>
      <c r="BT48">
        <v>15000</v>
      </c>
    </row>
    <row r="49" spans="1:78" x14ac:dyDescent="0.45">
      <c r="A49" t="s">
        <v>461</v>
      </c>
      <c r="B49" t="s">
        <v>74</v>
      </c>
      <c r="E49" t="s">
        <v>462</v>
      </c>
      <c r="F49" s="1">
        <v>33587</v>
      </c>
      <c r="G49" t="s">
        <v>76</v>
      </c>
      <c r="H49">
        <v>8030413692</v>
      </c>
      <c r="I49" t="s">
        <v>463</v>
      </c>
      <c r="J49" t="s">
        <v>219</v>
      </c>
      <c r="K49" t="s">
        <v>220</v>
      </c>
      <c r="L49" t="s">
        <v>464</v>
      </c>
      <c r="M49" t="s">
        <v>78</v>
      </c>
      <c r="N49" t="s">
        <v>79</v>
      </c>
      <c r="O49" t="s">
        <v>110</v>
      </c>
      <c r="P49" t="s">
        <v>170</v>
      </c>
      <c r="Q49" s="1">
        <v>43612</v>
      </c>
      <c r="S49">
        <v>0</v>
      </c>
      <c r="T49">
        <v>460800</v>
      </c>
      <c r="U49" t="s">
        <v>82</v>
      </c>
      <c r="V49">
        <v>1</v>
      </c>
      <c r="W49" s="1">
        <v>43601</v>
      </c>
      <c r="X49" s="1">
        <v>43609</v>
      </c>
      <c r="Z49" t="s">
        <v>127</v>
      </c>
      <c r="AA49" t="s">
        <v>84</v>
      </c>
      <c r="AB49">
        <v>10000</v>
      </c>
      <c r="AC49">
        <v>10000</v>
      </c>
      <c r="AD49" t="s">
        <v>85</v>
      </c>
      <c r="AE49">
        <v>244621208</v>
      </c>
      <c r="AF49" t="s">
        <v>74</v>
      </c>
      <c r="AI49" t="s">
        <v>151</v>
      </c>
      <c r="AN49" t="e" cm="1">
        <f t="array" ref="AN49">-Azikiwe Branch</f>
        <v>#NAME?</v>
      </c>
      <c r="AO49">
        <v>58</v>
      </c>
      <c r="AP49" s="1">
        <v>43644</v>
      </c>
      <c r="AQ49" t="s">
        <v>88</v>
      </c>
      <c r="AR49" t="s">
        <v>89</v>
      </c>
      <c r="AT49" t="s">
        <v>465</v>
      </c>
      <c r="AU49" t="s">
        <v>466</v>
      </c>
      <c r="AV49" t="s">
        <v>373</v>
      </c>
      <c r="AW49" t="s">
        <v>141</v>
      </c>
      <c r="AX49" t="s">
        <v>175</v>
      </c>
      <c r="AY49" t="s">
        <v>176</v>
      </c>
      <c r="AZ49" t="s">
        <v>467</v>
      </c>
      <c r="BA49" t="s">
        <v>178</v>
      </c>
      <c r="BB49">
        <v>1</v>
      </c>
      <c r="BC49">
        <v>0</v>
      </c>
      <c r="BG49" t="s">
        <v>98</v>
      </c>
      <c r="BT49">
        <v>120000</v>
      </c>
      <c r="BU49">
        <v>0</v>
      </c>
      <c r="BV49" t="s">
        <v>468</v>
      </c>
      <c r="BW49" t="s">
        <v>100</v>
      </c>
      <c r="BX49" t="s">
        <v>101</v>
      </c>
      <c r="BY49">
        <v>0</v>
      </c>
    </row>
    <row r="50" spans="1:78" x14ac:dyDescent="0.45">
      <c r="A50" t="s">
        <v>469</v>
      </c>
      <c r="B50" t="s">
        <v>74</v>
      </c>
      <c r="C50" s="1">
        <v>43598</v>
      </c>
      <c r="D50" s="1">
        <v>45424</v>
      </c>
      <c r="E50" t="s">
        <v>470</v>
      </c>
      <c r="F50" s="1">
        <v>32562</v>
      </c>
      <c r="G50" t="s">
        <v>76</v>
      </c>
      <c r="H50">
        <v>8060565366</v>
      </c>
      <c r="I50" t="s">
        <v>471</v>
      </c>
      <c r="J50" t="s">
        <v>219</v>
      </c>
      <c r="K50" t="s">
        <v>220</v>
      </c>
      <c r="L50" t="s">
        <v>472</v>
      </c>
      <c r="M50" t="s">
        <v>78</v>
      </c>
      <c r="N50" t="s">
        <v>79</v>
      </c>
      <c r="O50" t="s">
        <v>80</v>
      </c>
      <c r="P50" t="s">
        <v>103</v>
      </c>
      <c r="Q50" s="1">
        <v>43987</v>
      </c>
      <c r="R50" s="1">
        <v>44228</v>
      </c>
      <c r="S50">
        <v>20</v>
      </c>
      <c r="T50">
        <v>152000</v>
      </c>
      <c r="U50" t="s">
        <v>82</v>
      </c>
      <c r="V50">
        <v>1</v>
      </c>
      <c r="W50" s="1">
        <v>43594</v>
      </c>
      <c r="X50" s="1">
        <v>43598</v>
      </c>
      <c r="Y50" s="1">
        <v>43598</v>
      </c>
      <c r="Z50" t="s">
        <v>127</v>
      </c>
      <c r="AA50" t="s">
        <v>84</v>
      </c>
      <c r="AB50">
        <v>5000</v>
      </c>
      <c r="AC50">
        <v>5000</v>
      </c>
      <c r="AD50" t="s">
        <v>85</v>
      </c>
      <c r="AE50">
        <v>60042224</v>
      </c>
      <c r="AF50" t="s">
        <v>74</v>
      </c>
      <c r="AI50" t="s">
        <v>256</v>
      </c>
      <c r="AN50" t="e" cm="1">
        <f t="array" ref="AN50">-Ikwerre Road</f>
        <v>#NAME?</v>
      </c>
      <c r="AO50">
        <v>44</v>
      </c>
      <c r="AP50" s="1">
        <v>43617</v>
      </c>
      <c r="AQ50" t="s">
        <v>88</v>
      </c>
      <c r="AR50" t="s">
        <v>89</v>
      </c>
      <c r="AT50" t="s">
        <v>473</v>
      </c>
      <c r="AU50" t="s">
        <v>201</v>
      </c>
      <c r="AV50" t="s">
        <v>373</v>
      </c>
      <c r="AW50" t="s">
        <v>141</v>
      </c>
      <c r="AX50" t="s">
        <v>175</v>
      </c>
      <c r="AY50" t="s">
        <v>176</v>
      </c>
      <c r="AZ50" t="s">
        <v>474</v>
      </c>
      <c r="BA50" t="s">
        <v>178</v>
      </c>
      <c r="BB50">
        <v>1</v>
      </c>
      <c r="BC50">
        <v>1</v>
      </c>
      <c r="BD50" s="1">
        <v>43598</v>
      </c>
      <c r="BE50" s="1">
        <v>43598</v>
      </c>
      <c r="BG50" t="s">
        <v>98</v>
      </c>
      <c r="BN50" s="2">
        <v>44329</v>
      </c>
      <c r="BT50">
        <v>60000</v>
      </c>
      <c r="BU50">
        <v>60000</v>
      </c>
      <c r="BV50" t="s">
        <v>475</v>
      </c>
      <c r="BW50" t="s">
        <v>122</v>
      </c>
      <c r="BX50" t="s">
        <v>101</v>
      </c>
      <c r="BY50">
        <v>100000</v>
      </c>
    </row>
    <row r="51" spans="1:78" x14ac:dyDescent="0.45">
      <c r="A51" t="s">
        <v>476</v>
      </c>
      <c r="B51" t="s">
        <v>74</v>
      </c>
      <c r="C51" s="1">
        <v>43508</v>
      </c>
      <c r="D51" s="1">
        <v>45333</v>
      </c>
      <c r="E51" t="s">
        <v>477</v>
      </c>
      <c r="F51" s="1">
        <v>27533</v>
      </c>
      <c r="G51" t="s">
        <v>107</v>
      </c>
      <c r="H51">
        <v>7039810970</v>
      </c>
      <c r="I51" t="s">
        <v>478</v>
      </c>
      <c r="J51" t="s">
        <v>219</v>
      </c>
      <c r="K51" t="s">
        <v>220</v>
      </c>
      <c r="M51" t="s">
        <v>78</v>
      </c>
      <c r="N51" t="s">
        <v>79</v>
      </c>
      <c r="O51" t="s">
        <v>110</v>
      </c>
      <c r="P51" t="s">
        <v>81</v>
      </c>
      <c r="Q51" s="1">
        <v>43636</v>
      </c>
      <c r="R51" s="1">
        <v>43647</v>
      </c>
      <c r="S51">
        <v>4</v>
      </c>
      <c r="T51">
        <v>436800</v>
      </c>
      <c r="U51" t="s">
        <v>82</v>
      </c>
      <c r="V51">
        <v>1</v>
      </c>
      <c r="W51" s="1">
        <v>43502</v>
      </c>
      <c r="X51" s="1">
        <v>43504</v>
      </c>
      <c r="Y51" s="1">
        <v>43508</v>
      </c>
      <c r="Z51" t="s">
        <v>83</v>
      </c>
      <c r="AA51" t="s">
        <v>84</v>
      </c>
      <c r="AB51">
        <v>10000</v>
      </c>
      <c r="AC51">
        <v>10000</v>
      </c>
      <c r="AD51" t="s">
        <v>85</v>
      </c>
      <c r="AE51">
        <v>2058905409</v>
      </c>
      <c r="AF51" t="s">
        <v>74</v>
      </c>
      <c r="AI51" t="s">
        <v>479</v>
      </c>
      <c r="AJ51">
        <v>33</v>
      </c>
      <c r="AK51" s="1">
        <v>43561</v>
      </c>
      <c r="AL51" t="s">
        <v>88</v>
      </c>
      <c r="AM51" t="s">
        <v>89</v>
      </c>
      <c r="AO51" t="s">
        <v>480</v>
      </c>
      <c r="AP51" t="s">
        <v>481</v>
      </c>
      <c r="AQ51" t="s">
        <v>295</v>
      </c>
      <c r="AR51" t="s">
        <v>482</v>
      </c>
      <c r="AS51" t="s">
        <v>94</v>
      </c>
      <c r="AT51" t="s">
        <v>95</v>
      </c>
      <c r="AU51" t="s">
        <v>155</v>
      </c>
      <c r="AV51" t="s">
        <v>156</v>
      </c>
      <c r="AW51">
        <v>1</v>
      </c>
      <c r="AX51">
        <v>1</v>
      </c>
      <c r="AY51" s="1">
        <v>43508</v>
      </c>
      <c r="AZ51" s="1">
        <v>43508</v>
      </c>
      <c r="BB51" t="s">
        <v>98</v>
      </c>
      <c r="BO51">
        <v>120000</v>
      </c>
      <c r="BP51">
        <v>120000</v>
      </c>
      <c r="BQ51" t="s">
        <v>483</v>
      </c>
      <c r="BR51" t="s">
        <v>100</v>
      </c>
      <c r="BS51" t="s">
        <v>101</v>
      </c>
      <c r="BT51">
        <v>40000</v>
      </c>
    </row>
    <row r="52" spans="1:78" x14ac:dyDescent="0.45">
      <c r="A52" t="s">
        <v>484</v>
      </c>
      <c r="B52" t="s">
        <v>74</v>
      </c>
      <c r="C52" s="1">
        <v>43718</v>
      </c>
      <c r="D52" s="1">
        <v>47370</v>
      </c>
      <c r="E52" t="s">
        <v>485</v>
      </c>
      <c r="F52" s="1">
        <v>30580</v>
      </c>
      <c r="G52" t="s">
        <v>76</v>
      </c>
      <c r="H52">
        <v>7030385296</v>
      </c>
      <c r="I52" t="s">
        <v>486</v>
      </c>
      <c r="J52" t="s">
        <v>219</v>
      </c>
      <c r="K52" t="s">
        <v>220</v>
      </c>
      <c r="L52" t="s">
        <v>487</v>
      </c>
      <c r="M52" t="s">
        <v>78</v>
      </c>
      <c r="N52" t="s">
        <v>79</v>
      </c>
      <c r="O52" t="s">
        <v>80</v>
      </c>
      <c r="P52" t="s">
        <v>136</v>
      </c>
      <c r="Q52" s="1">
        <v>44027</v>
      </c>
      <c r="R52" s="1">
        <v>43800</v>
      </c>
      <c r="S52">
        <v>2</v>
      </c>
      <c r="U52" t="s">
        <v>276</v>
      </c>
      <c r="V52">
        <v>1</v>
      </c>
      <c r="W52" s="1">
        <v>43679</v>
      </c>
      <c r="X52" s="1">
        <v>43682</v>
      </c>
      <c r="Y52" s="1">
        <v>43718</v>
      </c>
      <c r="Z52" t="s">
        <v>83</v>
      </c>
      <c r="AA52" t="s">
        <v>84</v>
      </c>
      <c r="AB52">
        <v>5000</v>
      </c>
      <c r="AC52">
        <v>5000</v>
      </c>
      <c r="AD52" t="s">
        <v>85</v>
      </c>
      <c r="AE52">
        <v>2215335026</v>
      </c>
      <c r="AF52" t="s">
        <v>74</v>
      </c>
      <c r="AI52" t="s">
        <v>488</v>
      </c>
      <c r="AN52" t="e" cm="1">
        <f t="array" ref="AN52">-Shagamu</f>
        <v>#NAME?</v>
      </c>
      <c r="AO52">
        <v>214</v>
      </c>
      <c r="AP52" s="1">
        <v>43718</v>
      </c>
      <c r="AQ52" t="s">
        <v>88</v>
      </c>
      <c r="AR52" t="s">
        <v>89</v>
      </c>
      <c r="AT52" t="s">
        <v>489</v>
      </c>
      <c r="AU52" t="s">
        <v>490</v>
      </c>
      <c r="AW52" t="s">
        <v>312</v>
      </c>
      <c r="AZ52" t="s">
        <v>96</v>
      </c>
      <c r="BA52" t="s">
        <v>120</v>
      </c>
      <c r="BB52">
        <v>1</v>
      </c>
      <c r="BC52">
        <v>1</v>
      </c>
      <c r="BD52" s="1">
        <v>43718</v>
      </c>
      <c r="BE52" s="1">
        <v>43718</v>
      </c>
      <c r="BG52" t="s">
        <v>98</v>
      </c>
      <c r="BN52" s="2">
        <v>44449</v>
      </c>
      <c r="BT52">
        <v>60000</v>
      </c>
      <c r="BU52">
        <v>60000</v>
      </c>
      <c r="BV52" t="s">
        <v>491</v>
      </c>
      <c r="BW52" t="s">
        <v>100</v>
      </c>
      <c r="BX52" t="s">
        <v>101</v>
      </c>
      <c r="BY52">
        <v>10000</v>
      </c>
      <c r="BZ52" t="s">
        <v>492</v>
      </c>
    </row>
    <row r="53" spans="1:78" x14ac:dyDescent="0.45">
      <c r="A53" t="s">
        <v>493</v>
      </c>
      <c r="B53" t="s">
        <v>74</v>
      </c>
      <c r="E53" t="s">
        <v>494</v>
      </c>
      <c r="F53" s="1">
        <v>29218</v>
      </c>
      <c r="G53" t="s">
        <v>76</v>
      </c>
      <c r="H53">
        <v>8035761959</v>
      </c>
      <c r="I53" t="s">
        <v>495</v>
      </c>
      <c r="M53" t="s">
        <v>78</v>
      </c>
      <c r="N53" t="s">
        <v>79</v>
      </c>
      <c r="O53" t="s">
        <v>110</v>
      </c>
      <c r="P53" t="s">
        <v>111</v>
      </c>
      <c r="Q53" s="1">
        <v>43185</v>
      </c>
      <c r="S53">
        <v>0</v>
      </c>
      <c r="T53">
        <v>204000</v>
      </c>
      <c r="U53" t="s">
        <v>82</v>
      </c>
      <c r="V53">
        <v>1</v>
      </c>
      <c r="W53" s="1">
        <v>43180</v>
      </c>
      <c r="X53" s="1">
        <v>43185</v>
      </c>
      <c r="Z53" t="s">
        <v>83</v>
      </c>
      <c r="AA53" t="s">
        <v>84</v>
      </c>
      <c r="AB53">
        <v>5000</v>
      </c>
      <c r="AC53">
        <v>5000</v>
      </c>
      <c r="AD53" t="s">
        <v>85</v>
      </c>
      <c r="AE53">
        <v>25328351</v>
      </c>
      <c r="AF53" t="s">
        <v>74</v>
      </c>
      <c r="AI53" t="s">
        <v>128</v>
      </c>
      <c r="AN53" t="e" cm="1">
        <f t="array" ref="AN53">-Sango</f>
        <v>#NAME?</v>
      </c>
      <c r="AO53">
        <v>44</v>
      </c>
      <c r="AP53" s="1">
        <v>43215</v>
      </c>
      <c r="AQ53" t="s">
        <v>88</v>
      </c>
      <c r="AR53" t="s">
        <v>89</v>
      </c>
      <c r="AT53" t="s">
        <v>496</v>
      </c>
      <c r="AU53" t="s">
        <v>497</v>
      </c>
      <c r="AV53" t="s">
        <v>498</v>
      </c>
      <c r="AW53" t="s">
        <v>194</v>
      </c>
      <c r="AX53" t="s">
        <v>95</v>
      </c>
      <c r="AY53" t="s">
        <v>95</v>
      </c>
      <c r="AZ53" t="s">
        <v>96</v>
      </c>
      <c r="BA53" t="s">
        <v>97</v>
      </c>
      <c r="BB53">
        <v>1</v>
      </c>
      <c r="BC53">
        <v>0</v>
      </c>
      <c r="BG53" t="s">
        <v>98</v>
      </c>
      <c r="BT53">
        <v>60000</v>
      </c>
      <c r="BU53">
        <v>0</v>
      </c>
      <c r="BV53" t="s">
        <v>499</v>
      </c>
      <c r="BW53" t="s">
        <v>158</v>
      </c>
      <c r="BX53" t="s">
        <v>101</v>
      </c>
      <c r="BY53">
        <v>0</v>
      </c>
    </row>
    <row r="54" spans="1:78" x14ac:dyDescent="0.45">
      <c r="A54" t="s">
        <v>500</v>
      </c>
      <c r="B54" t="s">
        <v>74</v>
      </c>
      <c r="C54" s="1">
        <v>43257</v>
      </c>
      <c r="D54" s="1">
        <v>45082</v>
      </c>
      <c r="E54" t="s">
        <v>501</v>
      </c>
      <c r="F54" s="1">
        <v>28954</v>
      </c>
      <c r="G54" t="s">
        <v>107</v>
      </c>
      <c r="H54">
        <v>8037746542</v>
      </c>
      <c r="I54" t="s">
        <v>502</v>
      </c>
      <c r="L54" t="s">
        <v>503</v>
      </c>
      <c r="M54" t="s">
        <v>78</v>
      </c>
      <c r="N54" t="s">
        <v>79</v>
      </c>
      <c r="O54" t="s">
        <v>80</v>
      </c>
      <c r="P54" t="s">
        <v>136</v>
      </c>
      <c r="Q54" s="1">
        <v>44098</v>
      </c>
      <c r="R54" s="1">
        <v>43862</v>
      </c>
      <c r="S54">
        <v>19</v>
      </c>
      <c r="U54" t="s">
        <v>82</v>
      </c>
      <c r="V54">
        <v>1</v>
      </c>
      <c r="W54" s="1">
        <v>43178</v>
      </c>
      <c r="X54" s="1">
        <v>43181</v>
      </c>
      <c r="Y54" s="1">
        <v>43257</v>
      </c>
      <c r="Z54" t="s">
        <v>83</v>
      </c>
      <c r="AA54" t="s">
        <v>84</v>
      </c>
      <c r="AB54">
        <v>5000</v>
      </c>
      <c r="AC54">
        <v>5000</v>
      </c>
      <c r="AD54" t="s">
        <v>85</v>
      </c>
      <c r="AE54">
        <v>124324289</v>
      </c>
      <c r="AF54" t="s">
        <v>74</v>
      </c>
      <c r="AI54" t="s">
        <v>151</v>
      </c>
      <c r="AN54" t="e" cm="1">
        <f t="array" ref="AN54">-Mararaba</f>
        <v>#NAME?</v>
      </c>
      <c r="AO54">
        <v>58</v>
      </c>
      <c r="AP54" s="1">
        <v>43256</v>
      </c>
      <c r="AQ54" t="s">
        <v>88</v>
      </c>
      <c r="AR54" t="s">
        <v>89</v>
      </c>
      <c r="AT54" t="s">
        <v>452</v>
      </c>
      <c r="AU54" t="s">
        <v>453</v>
      </c>
      <c r="AV54" t="s">
        <v>235</v>
      </c>
      <c r="AW54" t="s">
        <v>141</v>
      </c>
      <c r="AX54" t="s">
        <v>117</v>
      </c>
      <c r="AY54" t="s">
        <v>118</v>
      </c>
      <c r="AZ54" t="s">
        <v>119</v>
      </c>
      <c r="BA54" t="s">
        <v>120</v>
      </c>
      <c r="BB54">
        <v>1</v>
      </c>
      <c r="BC54">
        <v>1</v>
      </c>
      <c r="BD54" s="1">
        <v>43257</v>
      </c>
      <c r="BE54" s="1">
        <v>43257</v>
      </c>
      <c r="BG54" t="s">
        <v>98</v>
      </c>
      <c r="BN54" s="2">
        <v>44353</v>
      </c>
      <c r="BT54">
        <v>60000</v>
      </c>
      <c r="BU54">
        <v>60000</v>
      </c>
      <c r="BV54" t="s">
        <v>504</v>
      </c>
      <c r="BW54" t="s">
        <v>100</v>
      </c>
      <c r="BX54" t="s">
        <v>101</v>
      </c>
      <c r="BY54">
        <v>95000</v>
      </c>
    </row>
    <row r="55" spans="1:78" x14ac:dyDescent="0.45">
      <c r="A55" t="s">
        <v>505</v>
      </c>
      <c r="B55" t="s">
        <v>74</v>
      </c>
      <c r="C55" s="1">
        <v>44166</v>
      </c>
      <c r="D55" s="1">
        <v>45991</v>
      </c>
      <c r="E55" t="s">
        <v>506</v>
      </c>
      <c r="F55" s="1">
        <v>31321</v>
      </c>
      <c r="G55" t="s">
        <v>76</v>
      </c>
      <c r="H55">
        <v>7066001997</v>
      </c>
      <c r="I55" t="s">
        <v>507</v>
      </c>
      <c r="J55" t="s">
        <v>508</v>
      </c>
      <c r="K55" t="s">
        <v>509</v>
      </c>
      <c r="L55" t="s">
        <v>510</v>
      </c>
      <c r="M55" t="s">
        <v>78</v>
      </c>
      <c r="N55" t="s">
        <v>79</v>
      </c>
      <c r="O55" t="s">
        <v>80</v>
      </c>
      <c r="P55" t="s">
        <v>103</v>
      </c>
      <c r="Q55" s="1">
        <v>44166</v>
      </c>
      <c r="R55" s="1">
        <v>44228</v>
      </c>
      <c r="S55">
        <v>2</v>
      </c>
      <c r="T55">
        <v>222400</v>
      </c>
      <c r="U55" t="s">
        <v>82</v>
      </c>
      <c r="V55">
        <v>1</v>
      </c>
      <c r="W55" s="1">
        <v>44117</v>
      </c>
      <c r="X55" s="1">
        <v>44121</v>
      </c>
      <c r="Y55" s="1">
        <v>44166</v>
      </c>
      <c r="Z55" t="s">
        <v>83</v>
      </c>
      <c r="AA55" t="s">
        <v>84</v>
      </c>
      <c r="AB55">
        <v>5000</v>
      </c>
      <c r="AC55">
        <v>5000</v>
      </c>
      <c r="AD55" t="s">
        <v>85</v>
      </c>
      <c r="AE55">
        <v>68648975</v>
      </c>
      <c r="AF55" t="s">
        <v>74</v>
      </c>
      <c r="AI55" t="s">
        <v>256</v>
      </c>
      <c r="AN55" t="e" cm="1">
        <f t="array" ref="AN55">-Burma Road</f>
        <v>#NAME?</v>
      </c>
      <c r="AO55">
        <v>44</v>
      </c>
      <c r="AP55" s="1">
        <v>44134</v>
      </c>
      <c r="AQ55" t="s">
        <v>88</v>
      </c>
      <c r="AR55" t="s">
        <v>89</v>
      </c>
      <c r="AT55" t="s">
        <v>268</v>
      </c>
      <c r="AU55" t="s">
        <v>269</v>
      </c>
      <c r="AV55" t="s">
        <v>270</v>
      </c>
      <c r="AW55" t="s">
        <v>215</v>
      </c>
      <c r="AX55" t="s">
        <v>95</v>
      </c>
      <c r="AY55" t="s">
        <v>95</v>
      </c>
      <c r="AZ55" t="s">
        <v>155</v>
      </c>
      <c r="BA55" t="s">
        <v>156</v>
      </c>
      <c r="BB55">
        <v>1</v>
      </c>
      <c r="BC55">
        <v>1</v>
      </c>
      <c r="BD55" s="1">
        <v>44166</v>
      </c>
      <c r="BE55" s="1">
        <v>44166</v>
      </c>
      <c r="BG55" t="s">
        <v>98</v>
      </c>
      <c r="BN55" s="2">
        <v>44531</v>
      </c>
      <c r="BT55">
        <v>60000</v>
      </c>
      <c r="BU55">
        <v>60000</v>
      </c>
      <c r="BV55">
        <v>84130068481</v>
      </c>
      <c r="BW55" t="s">
        <v>144</v>
      </c>
      <c r="BX55" t="s">
        <v>101</v>
      </c>
      <c r="BY55">
        <v>10000</v>
      </c>
      <c r="BZ55" t="s">
        <v>511</v>
      </c>
    </row>
    <row r="56" spans="1:78" x14ac:dyDescent="0.45">
      <c r="A56" t="s">
        <v>512</v>
      </c>
      <c r="B56" t="s">
        <v>74</v>
      </c>
      <c r="E56" t="s">
        <v>506</v>
      </c>
      <c r="F56" s="1">
        <v>31321</v>
      </c>
      <c r="G56" t="s">
        <v>76</v>
      </c>
      <c r="H56">
        <v>7066001997</v>
      </c>
      <c r="I56" t="s">
        <v>507</v>
      </c>
      <c r="J56" t="s">
        <v>508</v>
      </c>
      <c r="K56" t="s">
        <v>509</v>
      </c>
      <c r="L56" t="s">
        <v>510</v>
      </c>
      <c r="M56" t="s">
        <v>78</v>
      </c>
      <c r="N56" t="s">
        <v>79</v>
      </c>
      <c r="O56" t="s">
        <v>110</v>
      </c>
      <c r="P56" t="s">
        <v>170</v>
      </c>
      <c r="Q56" s="1">
        <v>42706</v>
      </c>
      <c r="S56">
        <v>0</v>
      </c>
      <c r="T56">
        <v>204000</v>
      </c>
      <c r="U56" t="s">
        <v>82</v>
      </c>
      <c r="V56">
        <v>1</v>
      </c>
      <c r="W56" s="1">
        <v>42702</v>
      </c>
      <c r="X56" s="1">
        <v>42706</v>
      </c>
      <c r="Z56" t="s">
        <v>127</v>
      </c>
      <c r="AA56" t="s">
        <v>84</v>
      </c>
      <c r="AB56">
        <v>5000</v>
      </c>
      <c r="AC56">
        <v>5000</v>
      </c>
      <c r="AD56" t="s">
        <v>85</v>
      </c>
      <c r="AE56">
        <v>68648975</v>
      </c>
      <c r="AF56" t="s">
        <v>74</v>
      </c>
      <c r="AI56" t="s">
        <v>513</v>
      </c>
      <c r="AJ56">
        <v>44</v>
      </c>
      <c r="AK56" s="1">
        <v>42794</v>
      </c>
      <c r="AL56" t="s">
        <v>88</v>
      </c>
      <c r="AM56" t="s">
        <v>89</v>
      </c>
      <c r="AO56">
        <v>446765</v>
      </c>
      <c r="AP56" t="s">
        <v>514</v>
      </c>
      <c r="AQ56" t="s">
        <v>515</v>
      </c>
      <c r="AS56" t="s">
        <v>95</v>
      </c>
      <c r="AT56" t="s">
        <v>95</v>
      </c>
      <c r="AU56" t="s">
        <v>516</v>
      </c>
      <c r="AV56" t="s">
        <v>97</v>
      </c>
      <c r="AW56">
        <v>1</v>
      </c>
      <c r="AX56">
        <v>0</v>
      </c>
      <c r="BB56" t="s">
        <v>98</v>
      </c>
      <c r="BO56">
        <v>60000</v>
      </c>
      <c r="BP56">
        <v>0</v>
      </c>
      <c r="BQ56">
        <v>84130068481</v>
      </c>
      <c r="BR56" t="s">
        <v>144</v>
      </c>
      <c r="BS56" t="s">
        <v>101</v>
      </c>
      <c r="BT56">
        <v>0</v>
      </c>
      <c r="BU56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C14" sqref="C14"/>
    </sheetView>
  </sheetViews>
  <sheetFormatPr defaultRowHeight="14.25" x14ac:dyDescent="0.45"/>
  <cols>
    <col min="1" max="1" width="11.53125" bestFit="1" customWidth="1"/>
    <col min="2" max="2" width="19.33203125" bestFit="1" customWidth="1"/>
    <col min="3" max="3" width="17.73046875" bestFit="1" customWidth="1"/>
  </cols>
  <sheetData>
    <row r="1" spans="1:3" x14ac:dyDescent="0.45">
      <c r="A1" t="s">
        <v>518</v>
      </c>
      <c r="B1" t="s">
        <v>519</v>
      </c>
      <c r="C1" t="s">
        <v>520</v>
      </c>
    </row>
    <row r="2" spans="1:3" x14ac:dyDescent="0.45">
      <c r="A2" t="s">
        <v>521</v>
      </c>
      <c r="B2" t="s">
        <v>522</v>
      </c>
      <c r="C2" t="s">
        <v>1</v>
      </c>
    </row>
    <row r="3" spans="1:3" x14ac:dyDescent="0.45">
      <c r="A3" t="s">
        <v>521</v>
      </c>
      <c r="B3" t="s">
        <v>523</v>
      </c>
      <c r="C3" t="s">
        <v>2</v>
      </c>
    </row>
    <row r="4" spans="1:3" x14ac:dyDescent="0.45">
      <c r="A4" t="s">
        <v>521</v>
      </c>
      <c r="B4" t="s">
        <v>524</v>
      </c>
      <c r="C4" t="s">
        <v>3</v>
      </c>
    </row>
    <row r="5" spans="1:3" x14ac:dyDescent="0.45">
      <c r="A5" t="s">
        <v>521</v>
      </c>
      <c r="B5" t="s">
        <v>525</v>
      </c>
      <c r="C5" t="s">
        <v>0</v>
      </c>
    </row>
    <row r="6" spans="1:3" x14ac:dyDescent="0.45">
      <c r="A6" t="s">
        <v>521</v>
      </c>
      <c r="B6" t="s">
        <v>526</v>
      </c>
      <c r="C6" t="s">
        <v>12</v>
      </c>
    </row>
    <row r="7" spans="1:3" x14ac:dyDescent="0.45">
      <c r="A7" t="s">
        <v>527</v>
      </c>
      <c r="B7" t="s">
        <v>528</v>
      </c>
      <c r="C7" t="s">
        <v>4</v>
      </c>
    </row>
    <row r="8" spans="1:3" x14ac:dyDescent="0.45">
      <c r="A8" t="s">
        <v>527</v>
      </c>
      <c r="B8" t="s">
        <v>529</v>
      </c>
      <c r="C8" t="s">
        <v>4</v>
      </c>
    </row>
    <row r="9" spans="1:3" x14ac:dyDescent="0.45">
      <c r="A9" t="s">
        <v>527</v>
      </c>
      <c r="B9" t="s">
        <v>530</v>
      </c>
      <c r="C9" t="s">
        <v>8</v>
      </c>
    </row>
    <row r="10" spans="1:3" x14ac:dyDescent="0.45">
      <c r="A10" t="s">
        <v>527</v>
      </c>
      <c r="B10" t="s">
        <v>531</v>
      </c>
      <c r="C10" t="s">
        <v>10</v>
      </c>
    </row>
    <row r="11" spans="1:3" x14ac:dyDescent="0.45">
      <c r="A11" t="s">
        <v>527</v>
      </c>
      <c r="B11" t="s">
        <v>532</v>
      </c>
      <c r="C11" t="s">
        <v>9</v>
      </c>
    </row>
    <row r="12" spans="1:3" x14ac:dyDescent="0.45">
      <c r="A12" t="s">
        <v>527</v>
      </c>
      <c r="B12" t="s">
        <v>533</v>
      </c>
      <c r="C12" t="s">
        <v>578</v>
      </c>
    </row>
    <row r="13" spans="1:3" x14ac:dyDescent="0.45">
      <c r="A13" t="s">
        <v>527</v>
      </c>
      <c r="B13" t="s">
        <v>534</v>
      </c>
      <c r="C13" t="s">
        <v>5</v>
      </c>
    </row>
    <row r="14" spans="1:3" x14ac:dyDescent="0.45">
      <c r="A14" t="s">
        <v>527</v>
      </c>
      <c r="B14" t="s">
        <v>535</v>
      </c>
      <c r="C14" t="s">
        <v>9</v>
      </c>
    </row>
    <row r="15" spans="1:3" x14ac:dyDescent="0.45">
      <c r="A15" t="s">
        <v>527</v>
      </c>
      <c r="B15" t="s">
        <v>6</v>
      </c>
      <c r="C15" t="s">
        <v>6</v>
      </c>
    </row>
    <row r="16" spans="1:3" x14ac:dyDescent="0.45">
      <c r="A16" t="s">
        <v>527</v>
      </c>
      <c r="B16" t="s">
        <v>70</v>
      </c>
      <c r="C16" t="s">
        <v>70</v>
      </c>
    </row>
    <row r="17" spans="1:3" x14ac:dyDescent="0.45">
      <c r="A17" t="s">
        <v>527</v>
      </c>
      <c r="B17" t="s">
        <v>536</v>
      </c>
      <c r="C17" t="s">
        <v>69</v>
      </c>
    </row>
    <row r="18" spans="1:3" x14ac:dyDescent="0.45">
      <c r="A18" t="s">
        <v>527</v>
      </c>
      <c r="B18" t="s">
        <v>537</v>
      </c>
      <c r="C18" t="s">
        <v>68</v>
      </c>
    </row>
    <row r="19" spans="1:3" x14ac:dyDescent="0.45">
      <c r="A19" t="s">
        <v>527</v>
      </c>
      <c r="B19" t="s">
        <v>72</v>
      </c>
      <c r="C19" t="s">
        <v>72</v>
      </c>
    </row>
    <row r="20" spans="1:3" x14ac:dyDescent="0.45">
      <c r="A20" t="s">
        <v>527</v>
      </c>
      <c r="B20" t="s">
        <v>538</v>
      </c>
      <c r="C20" t="s">
        <v>578</v>
      </c>
    </row>
    <row r="21" spans="1:3" x14ac:dyDescent="0.45">
      <c r="A21" t="s">
        <v>527</v>
      </c>
      <c r="B21" t="s">
        <v>80</v>
      </c>
      <c r="C21" t="s">
        <v>578</v>
      </c>
    </row>
    <row r="22" spans="1:3" x14ac:dyDescent="0.45">
      <c r="A22" t="s">
        <v>527</v>
      </c>
      <c r="B22" t="s">
        <v>539</v>
      </c>
      <c r="C22" t="s">
        <v>7</v>
      </c>
    </row>
    <row r="23" spans="1:3" x14ac:dyDescent="0.45">
      <c r="A23" t="s">
        <v>527</v>
      </c>
      <c r="B23" t="s">
        <v>540</v>
      </c>
      <c r="C23" t="s">
        <v>578</v>
      </c>
    </row>
    <row r="24" spans="1:3" x14ac:dyDescent="0.45">
      <c r="A24" t="s">
        <v>527</v>
      </c>
      <c r="B24" t="s">
        <v>541</v>
      </c>
      <c r="C24" t="s">
        <v>578</v>
      </c>
    </row>
    <row r="25" spans="1:3" x14ac:dyDescent="0.45">
      <c r="A25" t="s">
        <v>527</v>
      </c>
      <c r="B25" t="s">
        <v>542</v>
      </c>
      <c r="C25" t="s">
        <v>578</v>
      </c>
    </row>
    <row r="26" spans="1:3" x14ac:dyDescent="0.45">
      <c r="A26" t="s">
        <v>527</v>
      </c>
      <c r="B26" t="s">
        <v>543</v>
      </c>
      <c r="C26" t="s">
        <v>578</v>
      </c>
    </row>
    <row r="27" spans="1:3" x14ac:dyDescent="0.45">
      <c r="A27" t="s">
        <v>527</v>
      </c>
      <c r="B27" t="s">
        <v>544</v>
      </c>
      <c r="C27" t="s">
        <v>578</v>
      </c>
    </row>
    <row r="28" spans="1:3" x14ac:dyDescent="0.45">
      <c r="A28" t="s">
        <v>527</v>
      </c>
      <c r="B28" t="s">
        <v>545</v>
      </c>
      <c r="C28" t="s">
        <v>578</v>
      </c>
    </row>
    <row r="29" spans="1:3" x14ac:dyDescent="0.45">
      <c r="A29" t="s">
        <v>527</v>
      </c>
      <c r="B29" t="s">
        <v>546</v>
      </c>
      <c r="C29" t="s">
        <v>578</v>
      </c>
    </row>
    <row r="30" spans="1:3" x14ac:dyDescent="0.45">
      <c r="A30" t="s">
        <v>527</v>
      </c>
      <c r="B30" t="s">
        <v>547</v>
      </c>
      <c r="C30" t="s">
        <v>578</v>
      </c>
    </row>
    <row r="31" spans="1:3" x14ac:dyDescent="0.45">
      <c r="A31" t="s">
        <v>527</v>
      </c>
      <c r="B31" t="s">
        <v>548</v>
      </c>
      <c r="C31" t="s">
        <v>578</v>
      </c>
    </row>
    <row r="32" spans="1:3" x14ac:dyDescent="0.45">
      <c r="A32" t="s">
        <v>527</v>
      </c>
      <c r="B32" t="s">
        <v>549</v>
      </c>
      <c r="C32" t="s">
        <v>578</v>
      </c>
    </row>
    <row r="33" spans="1:3" x14ac:dyDescent="0.45">
      <c r="A33" t="s">
        <v>527</v>
      </c>
      <c r="B33" t="s">
        <v>550</v>
      </c>
      <c r="C33" t="s">
        <v>578</v>
      </c>
    </row>
    <row r="34" spans="1:3" x14ac:dyDescent="0.45">
      <c r="A34" t="s">
        <v>527</v>
      </c>
      <c r="B34" t="s">
        <v>551</v>
      </c>
      <c r="C34" t="s">
        <v>578</v>
      </c>
    </row>
    <row r="35" spans="1:3" x14ac:dyDescent="0.45">
      <c r="A35" t="s">
        <v>527</v>
      </c>
      <c r="B35" t="s">
        <v>552</v>
      </c>
      <c r="C35" t="s">
        <v>578</v>
      </c>
    </row>
    <row r="36" spans="1:3" x14ac:dyDescent="0.45">
      <c r="A36" t="s">
        <v>527</v>
      </c>
      <c r="B36" t="s">
        <v>553</v>
      </c>
      <c r="C36" t="s">
        <v>578</v>
      </c>
    </row>
    <row r="37" spans="1:3" x14ac:dyDescent="0.45">
      <c r="A37" t="s">
        <v>527</v>
      </c>
      <c r="B37" t="s">
        <v>554</v>
      </c>
      <c r="C37" t="s">
        <v>578</v>
      </c>
    </row>
    <row r="38" spans="1:3" x14ac:dyDescent="0.45">
      <c r="A38" t="s">
        <v>527</v>
      </c>
      <c r="B38" t="s">
        <v>555</v>
      </c>
      <c r="C38" t="s">
        <v>578</v>
      </c>
    </row>
    <row r="39" spans="1:3" x14ac:dyDescent="0.45">
      <c r="A39" t="s">
        <v>527</v>
      </c>
      <c r="B39" t="s">
        <v>556</v>
      </c>
      <c r="C39" t="s">
        <v>578</v>
      </c>
    </row>
    <row r="40" spans="1:3" x14ac:dyDescent="0.45">
      <c r="A40" t="s">
        <v>527</v>
      </c>
      <c r="B40" t="s">
        <v>557</v>
      </c>
      <c r="C40" t="s">
        <v>578</v>
      </c>
    </row>
    <row r="41" spans="1:3" x14ac:dyDescent="0.45">
      <c r="A41" t="s">
        <v>527</v>
      </c>
      <c r="B41" t="s">
        <v>558</v>
      </c>
      <c r="C41" t="s">
        <v>578</v>
      </c>
    </row>
    <row r="42" spans="1:3" x14ac:dyDescent="0.45">
      <c r="A42" t="s">
        <v>527</v>
      </c>
      <c r="B42" t="s">
        <v>559</v>
      </c>
      <c r="C42" t="s">
        <v>578</v>
      </c>
    </row>
    <row r="43" spans="1:3" x14ac:dyDescent="0.45">
      <c r="A43" t="s">
        <v>527</v>
      </c>
      <c r="B43" t="s">
        <v>560</v>
      </c>
      <c r="C43" t="s">
        <v>578</v>
      </c>
    </row>
    <row r="44" spans="1:3" x14ac:dyDescent="0.45">
      <c r="A44" t="s">
        <v>527</v>
      </c>
      <c r="B44" t="s">
        <v>561</v>
      </c>
      <c r="C44" t="s">
        <v>578</v>
      </c>
    </row>
    <row r="45" spans="1:3" x14ac:dyDescent="0.45">
      <c r="A45" t="s">
        <v>527</v>
      </c>
      <c r="B45" t="s">
        <v>562</v>
      </c>
      <c r="C45" t="s">
        <v>578</v>
      </c>
    </row>
    <row r="46" spans="1:3" x14ac:dyDescent="0.45">
      <c r="A46" t="s">
        <v>527</v>
      </c>
      <c r="B46" t="s">
        <v>563</v>
      </c>
      <c r="C46" t="s">
        <v>578</v>
      </c>
    </row>
    <row r="47" spans="1:3" x14ac:dyDescent="0.45">
      <c r="A47" t="s">
        <v>527</v>
      </c>
      <c r="B47" t="s">
        <v>564</v>
      </c>
      <c r="C47" t="s">
        <v>578</v>
      </c>
    </row>
    <row r="48" spans="1:3" x14ac:dyDescent="0.45">
      <c r="A48" t="s">
        <v>565</v>
      </c>
      <c r="B48" t="s">
        <v>566</v>
      </c>
      <c r="C48" t="s">
        <v>578</v>
      </c>
    </row>
    <row r="49" spans="1:3" x14ac:dyDescent="0.45">
      <c r="A49" t="s">
        <v>565</v>
      </c>
      <c r="B49" t="s">
        <v>567</v>
      </c>
      <c r="C49" t="s">
        <v>578</v>
      </c>
    </row>
    <row r="50" spans="1:3" x14ac:dyDescent="0.45">
      <c r="A50" t="s">
        <v>565</v>
      </c>
      <c r="B50" t="s">
        <v>568</v>
      </c>
      <c r="C50" t="s">
        <v>578</v>
      </c>
    </row>
    <row r="51" spans="1:3" x14ac:dyDescent="0.45">
      <c r="A51" t="s">
        <v>565</v>
      </c>
      <c r="B51" t="s">
        <v>569</v>
      </c>
      <c r="C51" t="s">
        <v>578</v>
      </c>
    </row>
    <row r="52" spans="1:3" x14ac:dyDescent="0.45">
      <c r="A52" t="s">
        <v>565</v>
      </c>
      <c r="B52" t="s">
        <v>570</v>
      </c>
      <c r="C52" t="s">
        <v>578</v>
      </c>
    </row>
    <row r="53" spans="1:3" x14ac:dyDescent="0.45">
      <c r="A53" t="s">
        <v>565</v>
      </c>
      <c r="B53" t="s">
        <v>571</v>
      </c>
      <c r="C53" t="s">
        <v>578</v>
      </c>
    </row>
    <row r="54" spans="1:3" x14ac:dyDescent="0.45">
      <c r="A54" t="s">
        <v>565</v>
      </c>
      <c r="B54" t="s">
        <v>572</v>
      </c>
      <c r="C54" t="s">
        <v>578</v>
      </c>
    </row>
    <row r="55" spans="1:3" x14ac:dyDescent="0.45">
      <c r="A55" t="s">
        <v>565</v>
      </c>
      <c r="B55" t="s">
        <v>573</v>
      </c>
      <c r="C55" t="s">
        <v>578</v>
      </c>
    </row>
    <row r="56" spans="1:3" x14ac:dyDescent="0.45">
      <c r="A56" t="s">
        <v>565</v>
      </c>
      <c r="B56" t="s">
        <v>574</v>
      </c>
      <c r="C56" t="s">
        <v>578</v>
      </c>
    </row>
    <row r="57" spans="1:3" x14ac:dyDescent="0.45">
      <c r="A57" t="s">
        <v>565</v>
      </c>
      <c r="B57" t="s">
        <v>575</v>
      </c>
      <c r="C57" t="s">
        <v>578</v>
      </c>
    </row>
    <row r="58" spans="1:3" x14ac:dyDescent="0.45">
      <c r="A58" t="s">
        <v>565</v>
      </c>
      <c r="B58" t="s">
        <v>576</v>
      </c>
      <c r="C58" t="s">
        <v>578</v>
      </c>
    </row>
    <row r="59" spans="1:3" x14ac:dyDescent="0.45">
      <c r="A59" t="s">
        <v>565</v>
      </c>
      <c r="B59" t="s">
        <v>577</v>
      </c>
      <c r="C59" t="s">
        <v>578</v>
      </c>
    </row>
    <row r="60" spans="1:3" x14ac:dyDescent="0.45">
      <c r="A60" t="s">
        <v>565</v>
      </c>
      <c r="B60" t="s">
        <v>566</v>
      </c>
      <c r="C60" t="s">
        <v>578</v>
      </c>
    </row>
    <row r="61" spans="1:3" x14ac:dyDescent="0.45">
      <c r="A61" t="s">
        <v>565</v>
      </c>
      <c r="B61" t="s">
        <v>567</v>
      </c>
      <c r="C61" t="s">
        <v>578</v>
      </c>
    </row>
    <row r="62" spans="1:3" x14ac:dyDescent="0.45">
      <c r="A62" t="s">
        <v>565</v>
      </c>
      <c r="B62" t="s">
        <v>568</v>
      </c>
      <c r="C62" t="s">
        <v>578</v>
      </c>
    </row>
    <row r="63" spans="1:3" x14ac:dyDescent="0.45">
      <c r="A63" t="s">
        <v>565</v>
      </c>
      <c r="B63" t="s">
        <v>569</v>
      </c>
      <c r="C63" t="s">
        <v>578</v>
      </c>
    </row>
    <row r="64" spans="1:3" x14ac:dyDescent="0.45">
      <c r="A64" t="s">
        <v>565</v>
      </c>
      <c r="B64" t="s">
        <v>570</v>
      </c>
      <c r="C64" t="s">
        <v>578</v>
      </c>
    </row>
    <row r="65" spans="1:3" x14ac:dyDescent="0.45">
      <c r="A65" t="s">
        <v>565</v>
      </c>
      <c r="B65" t="s">
        <v>571</v>
      </c>
      <c r="C65" t="s">
        <v>578</v>
      </c>
    </row>
    <row r="66" spans="1:3" x14ac:dyDescent="0.45">
      <c r="A66" t="s">
        <v>565</v>
      </c>
      <c r="B66" t="s">
        <v>572</v>
      </c>
      <c r="C66" t="s">
        <v>578</v>
      </c>
    </row>
    <row r="67" spans="1:3" x14ac:dyDescent="0.45">
      <c r="A67" t="s">
        <v>565</v>
      </c>
      <c r="B67" t="s">
        <v>573</v>
      </c>
      <c r="C67" t="s">
        <v>578</v>
      </c>
    </row>
    <row r="68" spans="1:3" x14ac:dyDescent="0.45">
      <c r="A68" t="s">
        <v>565</v>
      </c>
      <c r="B68" t="s">
        <v>574</v>
      </c>
      <c r="C68" t="s">
        <v>578</v>
      </c>
    </row>
    <row r="69" spans="1:3" x14ac:dyDescent="0.45">
      <c r="A69" t="s">
        <v>565</v>
      </c>
      <c r="B69" t="s">
        <v>575</v>
      </c>
      <c r="C69" t="s">
        <v>578</v>
      </c>
    </row>
    <row r="70" spans="1:3" x14ac:dyDescent="0.45">
      <c r="A70" t="s">
        <v>565</v>
      </c>
      <c r="B70" t="s">
        <v>576</v>
      </c>
      <c r="C70" t="s">
        <v>578</v>
      </c>
    </row>
    <row r="71" spans="1:3" x14ac:dyDescent="0.45">
      <c r="A71" t="s">
        <v>565</v>
      </c>
      <c r="B71" t="s">
        <v>577</v>
      </c>
      <c r="C71" t="s">
        <v>578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omnsource!$A:$A</xm:f>
          </x14:formula1>
          <xm:sqref>C2:C71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/>
  </sheetViews>
  <sheetFormatPr defaultRowHeight="14.25" x14ac:dyDescent="0.45"/>
  <sheetData>
    <row r="1" spans="1:1" x14ac:dyDescent="0.45">
      <c r="A1" t="s">
        <v>578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mapping</vt:lpstr>
      <vt:lpstr>omnsource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 Okey</dc:creator>
  <cp:lastModifiedBy>Valentine Ofili</cp:lastModifiedBy>
  <dcterms:created xsi:type="dcterms:W3CDTF">2021-03-17T20:52:47Z</dcterms:created>
  <dcterms:modified xsi:type="dcterms:W3CDTF">2021-03-21T17:18:00Z</dcterms:modified>
</cp:coreProperties>
</file>