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edgefree/Dropbox/opt/templates/"/>
    </mc:Choice>
  </mc:AlternateContent>
  <xr:revisionPtr revIDLastSave="0" documentId="13_ncr:1_{8A549454-A574-A64B-B092-3BC4EF38BF91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Azur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3" l="1"/>
  <c r="D24" i="3" s="1"/>
  <c r="D27" i="3" s="1"/>
  <c r="D23" i="3"/>
  <c r="D22" i="3"/>
  <c r="D25" i="3" l="1"/>
  <c r="D26" i="3"/>
  <c r="D29" i="3" l="1"/>
  <c r="D28" i="3"/>
</calcChain>
</file>

<file path=xl/sharedStrings.xml><?xml version="1.0" encoding="utf-8"?>
<sst xmlns="http://schemas.openxmlformats.org/spreadsheetml/2006/main" count="29" uniqueCount="28">
  <si>
    <t>Collection per GB</t>
  </si>
  <si>
    <t>Number of bytes in a single log event</t>
  </si>
  <si>
    <t>Sensor heartbeat interval minutes</t>
  </si>
  <si>
    <t>Log query per GB scanned</t>
  </si>
  <si>
    <t>Number of Grafana dashboard panels</t>
  </si>
  <si>
    <t>Number of sensors</t>
  </si>
  <si>
    <t>Single log entry ingest cost</t>
  </si>
  <si>
    <t>Single entry storage cost</t>
  </si>
  <si>
    <t>Daily log data ingested volume</t>
  </si>
  <si>
    <t>Daily log data Ingestion costs</t>
  </si>
  <si>
    <t>Daily storage costs</t>
  </si>
  <si>
    <t>Grafana dashboard time range in days</t>
  </si>
  <si>
    <t>Daily Grafana dashboard refreshes</t>
  </si>
  <si>
    <t>Daily Grafana dashboard refresh cost</t>
  </si>
  <si>
    <t>Total monthly cost</t>
  </si>
  <si>
    <t>Total annual cost</t>
  </si>
  <si>
    <t>Sensor Log Message Details</t>
  </si>
  <si>
    <t>Grafana Log Retrieval Details</t>
  </si>
  <si>
    <t>Individual Calculations</t>
  </si>
  <si>
    <t>Reference</t>
  </si>
  <si>
    <t>Cost Estimator Tool - Nubeva Sensor Storage - Azure Environment</t>
  </si>
  <si>
    <t>Base Azure Cost</t>
  </si>
  <si>
    <t>Azure CosmosDB</t>
  </si>
  <si>
    <t>Azure Log Analytics Workspace</t>
  </si>
  <si>
    <t>https://azure.microsoft.com/en-us/pricing/details/monitor/</t>
  </si>
  <si>
    <t>Storage cost per GB (first 31 days)</t>
  </si>
  <si>
    <t>Storage cost per GB (after 31 days)</t>
  </si>
  <si>
    <t>https://azure.microsoft.com/en-us/pricing/details/cosmos-db/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</si>
</sst>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"/>
    <numFmt numFmtId="165" formatCode="&quot;$&quot;#,##0.000"/>
    <numFmt numFmtId="166" formatCode="&quot;$&quot;#,##0.00000000"/>
    <numFmt numFmtId="167" formatCode="&quot;$&quot;#,##0.000000000000"/>
    <numFmt numFmtId="168" formatCode="#,##0.00000000&quot; GB&quot;;\(#,##0.00000000\)&quot;GB&quot;"/>
    <numFmt numFmtId="169" formatCode="&quot;$&quot;#,##0.0000000"/>
  </numFmts>
  <fonts count="17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0"/>
      <name val="Arial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Arial"/>
      <family val="2"/>
      <scheme val="minor"/>
    </font>
    <font>
      <b/>
      <sz val="11"/>
      <color theme="4" tint="-0.499984740745262"/>
      <name val="Arial"/>
      <family val="2"/>
      <scheme val="minor"/>
    </font>
    <font>
      <b/>
      <sz val="14"/>
      <color theme="4" tint="-0.499984740745262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sz val="10"/>
      <color rgb="FF000000"/>
      <name val="Arial (Body)"/>
    </font>
    <font>
      <b/>
      <sz val="10"/>
      <color rgb="FF000000"/>
      <name val="Arial (Body)"/>
    </font>
    <font>
      <b/>
      <sz val="10"/>
      <color theme="4" tint="-0.499984740745262"/>
      <name val="Arial (Body)"/>
    </font>
    <font>
      <sz val="10"/>
      <color theme="1"/>
      <name val="Arial (Body)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  <scheme val="minor"/>
    </font>
    <font>
      <u/>
      <sz val="8"/>
      <color rgb="FF000000"/>
      <name val="Arial (Body)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 applyAlignme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/>
    <xf numFmtId="0" fontId="12" fillId="0" borderId="1" xfId="0" applyFont="1" applyBorder="1" applyAlignment="1"/>
    <xf numFmtId="0" fontId="12" fillId="0" borderId="1" xfId="0" applyFont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0" fillId="0" borderId="7" xfId="0" applyFont="1" applyBorder="1" applyAlignment="1"/>
    <xf numFmtId="0" fontId="13" fillId="0" borderId="7" xfId="0" applyFont="1" applyBorder="1" applyAlignment="1"/>
    <xf numFmtId="0" fontId="1" fillId="0" borderId="6" xfId="0" applyFont="1" applyBorder="1" applyAlignment="1"/>
    <xf numFmtId="0" fontId="6" fillId="2" borderId="5" xfId="0" applyFont="1" applyFill="1" applyBorder="1" applyAlignment="1"/>
    <xf numFmtId="0" fontId="6" fillId="2" borderId="6" xfId="0" applyFont="1" applyFill="1" applyBorder="1" applyAlignment="1">
      <alignment wrapText="1"/>
    </xf>
    <xf numFmtId="165" fontId="1" fillId="0" borderId="6" xfId="0" applyNumberFormat="1" applyFont="1" applyBorder="1" applyAlignment="1"/>
    <xf numFmtId="166" fontId="1" fillId="0" borderId="6" xfId="0" applyNumberFormat="1" applyFont="1" applyBorder="1" applyAlignment="1"/>
    <xf numFmtId="167" fontId="1" fillId="0" borderId="6" xfId="0" applyNumberFormat="1" applyFont="1" applyBorder="1" applyAlignment="1"/>
    <xf numFmtId="168" fontId="1" fillId="0" borderId="6" xfId="0" applyNumberFormat="1" applyFont="1" applyBorder="1"/>
    <xf numFmtId="169" fontId="1" fillId="0" borderId="6" xfId="0" applyNumberFormat="1" applyFont="1" applyBorder="1"/>
    <xf numFmtId="0" fontId="8" fillId="2" borderId="5" xfId="0" applyFont="1" applyFill="1" applyBorder="1" applyAlignment="1"/>
    <xf numFmtId="164" fontId="3" fillId="4" borderId="6" xfId="0" applyNumberFormat="1" applyFont="1" applyFill="1" applyBorder="1"/>
    <xf numFmtId="0" fontId="5" fillId="0" borderId="9" xfId="0" applyFont="1" applyBorder="1" applyAlignment="1"/>
    <xf numFmtId="0" fontId="9" fillId="0" borderId="10" xfId="0" applyFont="1" applyBorder="1" applyAlignment="1"/>
    <xf numFmtId="0" fontId="5" fillId="0" borderId="11" xfId="0" applyFont="1" applyBorder="1" applyAlignment="1"/>
    <xf numFmtId="0" fontId="14" fillId="0" borderId="0" xfId="0" applyFont="1" applyAlignment="1"/>
    <xf numFmtId="0" fontId="15" fillId="0" borderId="7" xfId="0" applyFont="1" applyBorder="1" applyAlignment="1"/>
    <xf numFmtId="0" fontId="14" fillId="0" borderId="0" xfId="0" applyFont="1" applyBorder="1" applyAlignment="1"/>
    <xf numFmtId="0" fontId="16" fillId="5" borderId="12" xfId="0" applyFont="1" applyFill="1" applyBorder="1" applyAlignment="1">
      <alignment horizontal="right"/>
    </xf>
    <xf numFmtId="0" fontId="15" fillId="0" borderId="13" xfId="0" applyFont="1" applyBorder="1" applyAlignment="1"/>
    <xf numFmtId="0" fontId="14" fillId="0" borderId="8" xfId="0" applyFont="1" applyBorder="1" applyAlignment="1"/>
    <xf numFmtId="0" fontId="16" fillId="0" borderId="14" xfId="0" applyFont="1" applyBorder="1" applyAlignment="1">
      <alignment horizontal="right"/>
    </xf>
    <xf numFmtId="0" fontId="11" fillId="2" borderId="2" xfId="0" applyFont="1" applyFill="1" applyBorder="1" applyAlignment="1"/>
    <xf numFmtId="0" fontId="11" fillId="2" borderId="3" xfId="0" applyFont="1" applyFill="1" applyBorder="1" applyAlignment="1"/>
    <xf numFmtId="0" fontId="11" fillId="2" borderId="4" xfId="0" applyFont="1" applyFill="1" applyBorder="1" applyAlignment="1"/>
    <xf numFmtId="0" fontId="12" fillId="0" borderId="15" xfId="0" applyFont="1" applyBorder="1" applyAlignment="1"/>
    <xf numFmtId="0" fontId="6" fillId="2" borderId="17" xfId="0" applyFont="1" applyFill="1" applyBorder="1" applyAlignment="1"/>
    <xf numFmtId="0" fontId="11" fillId="2" borderId="18" xfId="0" applyFont="1" applyFill="1" applyBorder="1" applyAlignment="1"/>
    <xf numFmtId="0" fontId="6" fillId="2" borderId="19" xfId="0" applyFont="1" applyFill="1" applyBorder="1" applyAlignment="1">
      <alignment wrapText="1"/>
    </xf>
    <xf numFmtId="0" fontId="13" fillId="0" borderId="20" xfId="0" applyFont="1" applyBorder="1" applyAlignment="1"/>
    <xf numFmtId="0" fontId="12" fillId="0" borderId="21" xfId="0" applyFont="1" applyBorder="1" applyAlignment="1"/>
    <xf numFmtId="164" fontId="1" fillId="0" borderId="22" xfId="0" applyNumberFormat="1" applyFont="1" applyBorder="1" applyAlignment="1"/>
    <xf numFmtId="0" fontId="12" fillId="0" borderId="23" xfId="0" applyFont="1" applyBorder="1" applyAlignment="1"/>
    <xf numFmtId="0" fontId="1" fillId="0" borderId="24" xfId="0" applyFont="1" applyBorder="1" applyAlignment="1"/>
    <xf numFmtId="0" fontId="11" fillId="2" borderId="15" xfId="0" applyFont="1" applyFill="1" applyBorder="1" applyAlignment="1"/>
    <xf numFmtId="0" fontId="11" fillId="2" borderId="25" xfId="0" applyFont="1" applyFill="1" applyBorder="1" applyAlignment="1"/>
    <xf numFmtId="0" fontId="7" fillId="2" borderId="26" xfId="0" applyFont="1" applyFill="1" applyBorder="1" applyAlignment="1">
      <alignment horizontal="left"/>
    </xf>
    <xf numFmtId="0" fontId="11" fillId="2" borderId="27" xfId="0" applyFont="1" applyFill="1" applyBorder="1" applyAlignment="1"/>
    <xf numFmtId="37" fontId="7" fillId="2" borderId="28" xfId="0" applyNumberFormat="1" applyFont="1" applyFill="1" applyBorder="1" applyAlignment="1"/>
    <xf numFmtId="0" fontId="1" fillId="0" borderId="29" xfId="0" applyFont="1" applyBorder="1" applyAlignment="1"/>
    <xf numFmtId="0" fontId="6" fillId="2" borderId="30" xfId="0" applyFont="1" applyFill="1" applyBorder="1" applyAlignment="1">
      <alignment wrapText="1"/>
    </xf>
    <xf numFmtId="0" fontId="11" fillId="2" borderId="15" xfId="0" applyFont="1" applyFill="1" applyBorder="1" applyAlignment="1">
      <alignment wrapText="1"/>
    </xf>
    <xf numFmtId="37" fontId="6" fillId="2" borderId="16" xfId="0" applyNumberFormat="1" applyFont="1" applyFill="1" applyBorder="1" applyAlignment="1"/>
    <xf numFmtId="0" fontId="8" fillId="2" borderId="17" xfId="0" applyFont="1" applyFill="1" applyBorder="1" applyAlignment="1"/>
    <xf numFmtId="164" fontId="3" fillId="4" borderId="19" xfId="0" applyNumberFormat="1" applyFont="1" applyFill="1" applyBorder="1"/>
    <xf numFmtId="0" fontId="1" fillId="3" borderId="29" xfId="0" applyFont="1" applyFill="1" applyBorder="1" applyAlignment="1"/>
    <xf numFmtId="0" fontId="12" fillId="3" borderId="21" xfId="0" applyFont="1" applyFill="1" applyBorder="1" applyAlignment="1"/>
    <xf numFmtId="166" fontId="1" fillId="0" borderId="22" xfId="0" applyNumberFormat="1" applyFont="1" applyBorder="1" applyAlignment="1"/>
    <xf numFmtId="0" fontId="0" fillId="0" borderId="31" xfId="0" applyFont="1" applyBorder="1" applyAlignment="1"/>
    <xf numFmtId="0" fontId="12" fillId="3" borderId="23" xfId="0" applyFont="1" applyFill="1" applyBorder="1" applyAlignment="1"/>
    <xf numFmtId="164" fontId="1" fillId="0" borderId="24" xfId="0" applyNumberFormat="1" applyFont="1" applyBorder="1"/>
    <xf numFmtId="164" fontId="1" fillId="0" borderId="6" xfId="0" applyNumberFormat="1" applyFont="1" applyFill="1" applyBorder="1" applyAlignment="1"/>
    <xf numFmtId="0" fontId="11" fillId="2" borderId="3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177801</xdr:rowOff>
    </xdr:from>
    <xdr:to>
      <xdr:col>3</xdr:col>
      <xdr:colOff>307975</xdr:colOff>
      <xdr:row>3</xdr:row>
      <xdr:rowOff>102408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9060EB-4971-40A7-9B4C-9AC41D34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375" y="180976"/>
          <a:ext cx="3248025" cy="524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32A96-89F0-4F08-928B-ABFD0065AA7D}">
  <sheetPr>
    <outlinePr summaryBelow="0" summaryRight="0"/>
    <pageSetUpPr fitToPage="1"/>
  </sheetPr>
  <dimension ref="B1:AD34"/>
  <sheetViews>
    <sheetView tabSelected="1" topLeftCell="A4" zoomScale="200" zoomScaleNormal="200" workbookViewId="0">
      <selection activeCell="D4" sqref="D4"/>
    </sheetView>
  </sheetViews>
  <sheetFormatPr baseColWidth="10" defaultColWidth="12.6640625" defaultRowHeight="15.75" customHeight="1" x14ac:dyDescent="0.15"/>
  <cols>
    <col min="1" max="1" width="4.33203125" style="2" customWidth="1"/>
    <col min="2" max="2" width="10.6640625" style="2" customWidth="1"/>
    <col min="3" max="3" width="32.1640625" style="5" customWidth="1"/>
    <col min="4" max="4" width="16.33203125" style="2" customWidth="1"/>
    <col min="5" max="5" width="14.5" style="2" customWidth="1"/>
    <col min="6" max="6" width="15.83203125" style="2" customWidth="1"/>
    <col min="7" max="9" width="14.5" style="2" customWidth="1"/>
    <col min="10" max="11" width="17.6640625" style="2" customWidth="1"/>
    <col min="12" max="16384" width="12.6640625" style="2"/>
  </cols>
  <sheetData>
    <row r="1" spans="2:4" ht="16" customHeight="1" x14ac:dyDescent="0.15"/>
    <row r="2" spans="2:4" ht="16" customHeight="1" x14ac:dyDescent="0.15"/>
    <row r="3" spans="2:4" ht="16" customHeight="1" x14ac:dyDescent="0.15"/>
    <row r="4" spans="2:4" ht="16" customHeight="1" x14ac:dyDescent="0.15"/>
    <row r="5" spans="2:4" ht="16" customHeight="1" x14ac:dyDescent="0.15">
      <c r="B5" s="4" t="s">
        <v>20</v>
      </c>
      <c r="C5" s="6"/>
      <c r="D5" s="3"/>
    </row>
    <row r="6" spans="2:4" ht="16" customHeight="1" thickBot="1" x14ac:dyDescent="0.2"/>
    <row r="7" spans="2:4" ht="23" customHeight="1" thickTop="1" thickBot="1" x14ac:dyDescent="0.25">
      <c r="B7" s="47" t="s">
        <v>5</v>
      </c>
      <c r="C7" s="48"/>
      <c r="D7" s="49">
        <v>1000</v>
      </c>
    </row>
    <row r="8" spans="2:4" ht="15" customHeight="1" thickTop="1" x14ac:dyDescent="0.15">
      <c r="B8" s="50" t="s">
        <v>21</v>
      </c>
      <c r="C8" s="41"/>
      <c r="D8" s="42"/>
    </row>
    <row r="9" spans="2:4" ht="16" customHeight="1" x14ac:dyDescent="0.15">
      <c r="B9" s="45"/>
      <c r="C9" s="8" t="s">
        <v>25</v>
      </c>
      <c r="D9" s="62">
        <v>0</v>
      </c>
    </row>
    <row r="10" spans="2:4" ht="16" customHeight="1" x14ac:dyDescent="0.15">
      <c r="B10" s="63"/>
      <c r="C10" s="36" t="s">
        <v>26</v>
      </c>
      <c r="D10" s="62">
        <v>0.12</v>
      </c>
    </row>
    <row r="11" spans="2:4" ht="16" customHeight="1" thickBot="1" x14ac:dyDescent="0.2">
      <c r="B11" s="46"/>
      <c r="C11" s="36" t="s">
        <v>0</v>
      </c>
      <c r="D11" s="62">
        <v>2.76E-2</v>
      </c>
    </row>
    <row r="12" spans="2:4" ht="16" customHeight="1" thickTop="1" x14ac:dyDescent="0.15">
      <c r="B12" s="40" t="s">
        <v>16</v>
      </c>
      <c r="C12" s="41"/>
      <c r="D12" s="42"/>
    </row>
    <row r="13" spans="2:4" ht="16" customHeight="1" x14ac:dyDescent="0.15">
      <c r="B13" s="45"/>
      <c r="C13" s="8" t="s">
        <v>1</v>
      </c>
      <c r="D13" s="13">
        <v>150</v>
      </c>
    </row>
    <row r="14" spans="2:4" ht="16" customHeight="1" thickBot="1" x14ac:dyDescent="0.2">
      <c r="B14" s="46"/>
      <c r="C14" s="43" t="s">
        <v>2</v>
      </c>
      <c r="D14" s="44">
        <v>5</v>
      </c>
    </row>
    <row r="15" spans="2:4" ht="16" customHeight="1" thickTop="1" x14ac:dyDescent="0.15">
      <c r="B15" s="37" t="s">
        <v>11</v>
      </c>
      <c r="C15" s="38"/>
      <c r="D15" s="39">
        <v>1</v>
      </c>
    </row>
    <row r="16" spans="2:4" ht="16" customHeight="1" x14ac:dyDescent="0.15">
      <c r="B16" s="14" t="s">
        <v>12</v>
      </c>
      <c r="C16" s="7"/>
      <c r="D16" s="15">
        <v>24</v>
      </c>
    </row>
    <row r="17" spans="2:30" ht="16" customHeight="1" x14ac:dyDescent="0.15">
      <c r="B17" s="12" t="s">
        <v>17</v>
      </c>
      <c r="C17" s="8"/>
      <c r="D17" s="13"/>
    </row>
    <row r="18" spans="2:30" ht="16" customHeight="1" x14ac:dyDescent="0.15">
      <c r="B18" s="11"/>
      <c r="C18" s="9" t="s">
        <v>3</v>
      </c>
      <c r="D18" s="16">
        <v>5.0000000000000001E-3</v>
      </c>
    </row>
    <row r="19" spans="2:30" ht="15" customHeight="1" thickBot="1" x14ac:dyDescent="0.2">
      <c r="B19" s="11"/>
      <c r="C19" s="9" t="s">
        <v>4</v>
      </c>
      <c r="D19" s="13">
        <v>7</v>
      </c>
    </row>
    <row r="20" spans="2:30" ht="16" hidden="1" customHeight="1" x14ac:dyDescent="0.15">
      <c r="B20" s="51" t="s">
        <v>5</v>
      </c>
      <c r="C20" s="52"/>
      <c r="D20" s="53">
        <f>D7</f>
        <v>1000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2:30" ht="16" customHeight="1" thickTop="1" x14ac:dyDescent="0.15">
      <c r="B21" s="56" t="s">
        <v>18</v>
      </c>
      <c r="C21" s="57"/>
      <c r="D21" s="5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2:30" ht="16" customHeight="1" x14ac:dyDescent="0.15">
      <c r="B22" s="11"/>
      <c r="C22" s="10" t="s">
        <v>6</v>
      </c>
      <c r="D22" s="17">
        <f>$D11/1024/1024/1024*$D13</f>
        <v>3.8556754589080808E-9</v>
      </c>
    </row>
    <row r="23" spans="2:30" ht="16" customHeight="1" x14ac:dyDescent="0.15">
      <c r="B23" s="11"/>
      <c r="C23" s="10" t="s">
        <v>7</v>
      </c>
      <c r="D23" s="18">
        <f>$D9/1024/1024/1024*$D13</f>
        <v>0</v>
      </c>
    </row>
    <row r="24" spans="2:30" ht="16" customHeight="1" x14ac:dyDescent="0.15">
      <c r="B24" s="11"/>
      <c r="C24" s="10" t="s">
        <v>8</v>
      </c>
      <c r="D24" s="19">
        <f>$D$20*(24*60/$D$14)*$D$13 / 1024 / 1024 / 1024</f>
        <v>4.0233135223388672E-2</v>
      </c>
    </row>
    <row r="25" spans="2:30" ht="16" customHeight="1" x14ac:dyDescent="0.15">
      <c r="B25" s="11"/>
      <c r="C25" s="10" t="s">
        <v>9</v>
      </c>
      <c r="D25" s="20">
        <f>$D20*(24*60/$D14)*$D22</f>
        <v>1.1104345321655273E-3</v>
      </c>
    </row>
    <row r="26" spans="2:30" ht="16" customHeight="1" x14ac:dyDescent="0.15">
      <c r="B26" s="11"/>
      <c r="C26" s="10" t="s">
        <v>10</v>
      </c>
      <c r="D26" s="20">
        <f>(24*60/$D14)*$D20*$D23</f>
        <v>0</v>
      </c>
    </row>
    <row r="27" spans="2:30" ht="16" customHeight="1" thickBot="1" x14ac:dyDescent="0.2">
      <c r="B27" s="59"/>
      <c r="C27" s="60" t="s">
        <v>13</v>
      </c>
      <c r="D27" s="61">
        <f>$D24*$D15*$D18*$D19*$D16</f>
        <v>3.3795833587646484E-2</v>
      </c>
    </row>
    <row r="28" spans="2:30" ht="16" customHeight="1" thickTop="1" x14ac:dyDescent="0.2">
      <c r="B28" s="54" t="s">
        <v>14</v>
      </c>
      <c r="C28" s="38"/>
      <c r="D28" s="55">
        <f>30*($D$25+$D$26+$D$27)</f>
        <v>1.0471880435943604</v>
      </c>
    </row>
    <row r="29" spans="2:30" ht="16" customHeight="1" x14ac:dyDescent="0.2">
      <c r="B29" s="21" t="s">
        <v>15</v>
      </c>
      <c r="C29" s="7"/>
      <c r="D29" s="22">
        <f>365*($D$25+$D$26+$D$27)</f>
        <v>12.740787863731384</v>
      </c>
    </row>
    <row r="30" spans="2:30" ht="16" customHeight="1" x14ac:dyDescent="0.15">
      <c r="B30" s="33"/>
      <c r="C30" s="34"/>
      <c r="D30" s="35"/>
    </row>
    <row r="31" spans="2:30" ht="16" customHeight="1" x14ac:dyDescent="0.15">
      <c r="B31" s="23" t="s">
        <v>19</v>
      </c>
      <c r="C31" s="24"/>
      <c r="D31" s="25"/>
    </row>
    <row r="32" spans="2:30" s="26" customFormat="1" ht="16" customHeight="1" x14ac:dyDescent="0.15">
      <c r="B32" s="27" t="s">
        <v>22</v>
      </c>
      <c r="C32" s="28"/>
      <c r="D32" s="29" t="s">
        <v>27</v>
      </c>
    </row>
    <row r="33" spans="2:4" s="26" customFormat="1" ht="16" customHeight="1" thickBot="1" x14ac:dyDescent="0.2">
      <c r="B33" s="30" t="s">
        <v>23</v>
      </c>
      <c r="C33" s="31"/>
      <c r="D33" s="32" t="s">
        <v>24</v>
      </c>
    </row>
    <row r="34" spans="2:4" ht="15.75" customHeight="1" thickTop="1" x14ac:dyDescent="0.15"/>
  </sheetData>
  <printOptions horizontalCentered="1" gridLines="1"/>
  <pageMargins left="0.7" right="0.7" top="0.75" bottom="0.75" header="0" footer="0"/>
  <pageSetup fitToWidth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Microsoft Office User</cp:lastModifiedBy>
  <dcterms:created xsi:type="dcterms:W3CDTF">2022-03-21T18:00:38Z</dcterms:created>
  <dcterms:modified xsi:type="dcterms:W3CDTF">2022-06-02T23:02:20Z</dcterms:modified>
</cp:coreProperties>
</file>