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working_analysis.local\IR_grades2\rawdata2020_2\"/>
    </mc:Choice>
  </mc:AlternateContent>
  <xr:revisionPtr revIDLastSave="0" documentId="13_ncr:1_{2DE8ECDD-5B84-4D31-B624-604C5360090F}" xr6:coauthVersionLast="36" xr6:coauthVersionMax="36" xr10:uidLastSave="{00000000-0000-0000-0000-000000000000}"/>
  <bookViews>
    <workbookView xWindow="720" yWindow="270" windowWidth="11100" windowHeight="5330" activeTab="8" xr2:uid="{00000000-000D-0000-FFFF-FFFF00000000}"/>
  </bookViews>
  <sheets>
    <sheet name="登錄屬性" sheetId="4" r:id="rId1"/>
    <sheet name="課程屬性" sheetId="5" r:id="rId2"/>
    <sheet name="學制屬性" sheetId="6" r:id="rId3"/>
    <sheet name="開課類別" sheetId="7" r:id="rId4"/>
    <sheet name="入學管道" sheetId="8" r:id="rId5"/>
    <sheet name="學制" sheetId="10" r:id="rId6"/>
    <sheet name="ZIP" sheetId="11" r:id="rId7"/>
    <sheet name="初入學系" sheetId="14" r:id="rId8"/>
    <sheet name="deptID_under" sheetId="35" r:id="rId9"/>
    <sheet name="前一就讀學校" sheetId="12" r:id="rId10"/>
    <sheet name="身分" sheetId="15" r:id="rId11"/>
    <sheet name="離校原因" sheetId="16" r:id="rId12"/>
    <sheet name="就學狀況" sheetId="17" r:id="rId13"/>
    <sheet name="國籍" sheetId="18" r:id="rId14"/>
    <sheet name="退學原因" sheetId="21" r:id="rId15"/>
    <sheet name="轉系原因" sheetId="22" r:id="rId16"/>
    <sheet name="教學評量對象" sheetId="24" r:id="rId17"/>
    <sheet name="開課單位" sheetId="27" r:id="rId18"/>
    <sheet name="開課年級" sheetId="28" r:id="rId19"/>
    <sheet name="授課型態" sheetId="30" r:id="rId20"/>
    <sheet name="全學年課程" sheetId="31" r:id="rId21"/>
    <sheet name="授課語言" sheetId="32" r:id="rId22"/>
    <sheet name="課程群組" sheetId="33" r:id="rId23"/>
    <sheet name="上課節次" sheetId="34" r:id="rId24"/>
    <sheet name="變數總表" sheetId="1" r:id="rId25"/>
  </sheets>
  <definedNames>
    <definedName name="dw">變數總表!$A$1:$C$91</definedName>
  </definedNames>
  <calcPr calcId="191029"/>
</workbook>
</file>

<file path=xl/calcChain.xml><?xml version="1.0" encoding="utf-8"?>
<calcChain xmlns="http://schemas.openxmlformats.org/spreadsheetml/2006/main">
  <c r="C1" i="35" l="1"/>
  <c r="B24" i="1" l="1"/>
  <c r="C1" i="34" l="1"/>
  <c r="C1" i="33"/>
  <c r="C1" i="32"/>
  <c r="G1" i="6"/>
  <c r="C1" i="31"/>
  <c r="C1" i="30"/>
  <c r="C1" i="28"/>
  <c r="D1" i="27"/>
  <c r="C1" i="24"/>
  <c r="C1" i="22"/>
  <c r="C1" i="21"/>
  <c r="D1" i="18"/>
  <c r="D31" i="1" l="1"/>
  <c r="C1" i="17" l="1"/>
  <c r="C1" i="16"/>
  <c r="C1" i="15"/>
  <c r="C1" i="12"/>
  <c r="D58" i="1"/>
  <c r="D54" i="1"/>
  <c r="D35" i="1"/>
  <c r="D63" i="1"/>
  <c r="C1" i="14"/>
  <c r="D1" i="11"/>
  <c r="C1" i="10"/>
  <c r="C1" i="8"/>
  <c r="C1" i="7"/>
  <c r="C1" i="6"/>
  <c r="C1" i="5"/>
  <c r="C1" i="4"/>
  <c r="B87" i="1" l="1"/>
  <c r="B80" i="1" l="1"/>
  <c r="B71" i="1"/>
  <c r="B66" i="1"/>
  <c r="B79" i="1"/>
  <c r="B70" i="1" l="1"/>
  <c r="B69" i="1"/>
  <c r="B65" i="1"/>
  <c r="B64" i="1"/>
  <c r="B53" i="1" l="1"/>
  <c r="B62" i="1" l="1"/>
  <c r="B50" i="1" l="1"/>
  <c r="B15" i="1"/>
  <c r="B39" i="1" l="1"/>
  <c r="B32" i="1"/>
  <c r="B26" i="1"/>
  <c r="B30" i="1"/>
  <c r="B17" i="1"/>
  <c r="B14" i="1" l="1"/>
  <c r="B16" i="1" l="1"/>
  <c r="B11" i="1"/>
  <c r="B9" i="1"/>
  <c r="B8" i="1"/>
  <c r="B7" i="1"/>
</calcChain>
</file>

<file path=xl/sharedStrings.xml><?xml version="1.0" encoding="utf-8"?>
<sst xmlns="http://schemas.openxmlformats.org/spreadsheetml/2006/main" count="6379" uniqueCount="2696">
  <si>
    <t>序號</t>
  </si>
  <si>
    <t>C</t>
  </si>
  <si>
    <t>學士班</t>
  </si>
  <si>
    <t>大學考試分發入學</t>
  </si>
  <si>
    <t>新北市</t>
  </si>
  <si>
    <t>汐止區</t>
  </si>
  <si>
    <t>【舊代碼】生命科學系</t>
  </si>
  <si>
    <t>市立內湖高中</t>
  </si>
  <si>
    <t>一般生</t>
  </si>
  <si>
    <t>畢業</t>
  </si>
  <si>
    <t>中華民國</t>
  </si>
  <si>
    <t>Taiwan</t>
  </si>
  <si>
    <t>生命科學系</t>
  </si>
  <si>
    <t>A</t>
  </si>
  <si>
    <t>學號</t>
  </si>
  <si>
    <t>學年學期</t>
  </si>
  <si>
    <t>成績</t>
  </si>
  <si>
    <t>身分證號碼</t>
  </si>
  <si>
    <t>初入學組別</t>
  </si>
  <si>
    <t>離校學年學期</t>
  </si>
  <si>
    <t>離校原因</t>
  </si>
  <si>
    <t>永久通訊處郵遞區號</t>
  </si>
  <si>
    <t>離校院別名稱(中)</t>
  </si>
  <si>
    <t>離校系所名稱(中)</t>
  </si>
  <si>
    <t>離校組別名稱(中)</t>
  </si>
  <si>
    <t>學位證書登載系所名稱(中)</t>
  </si>
  <si>
    <t>學位證書登載授予學位(中)</t>
  </si>
  <si>
    <t>畢業成績</t>
  </si>
  <si>
    <t>是否退學</t>
  </si>
  <si>
    <t>退學原因</t>
  </si>
  <si>
    <t>轉系是否成功</t>
  </si>
  <si>
    <t>轉系原因</t>
  </si>
  <si>
    <t>開課年級</t>
  </si>
  <si>
    <t>課程名稱(中)</t>
  </si>
  <si>
    <t>課程所屬學制</t>
  </si>
  <si>
    <t>雙課號課程另一課號</t>
  </si>
  <si>
    <t>學習型兼任研究助理學習課程</t>
  </si>
  <si>
    <t>授課教師人數</t>
  </si>
  <si>
    <t>實驗時數</t>
  </si>
  <si>
    <t>選課預選課程</t>
  </si>
  <si>
    <t>修課人數上限</t>
  </si>
  <si>
    <t>上課星期</t>
  </si>
  <si>
    <t>上課節次</t>
  </si>
  <si>
    <t>實際修課人數</t>
  </si>
  <si>
    <t>產學合作課程</t>
  </si>
  <si>
    <t>B</t>
  </si>
  <si>
    <t>D</t>
  </si>
  <si>
    <t>E</t>
  </si>
  <si>
    <t>F</t>
  </si>
  <si>
    <t>G</t>
  </si>
  <si>
    <t>H</t>
  </si>
  <si>
    <t>I</t>
  </si>
  <si>
    <t>J</t>
  </si>
  <si>
    <t>L</t>
  </si>
  <si>
    <t>N</t>
  </si>
  <si>
    <t>O</t>
  </si>
  <si>
    <t>P</t>
  </si>
  <si>
    <t>Y</t>
  </si>
  <si>
    <t>S_ID</t>
    <phoneticPr fontId="4" type="noConversion"/>
  </si>
  <si>
    <t>TERM</t>
    <phoneticPr fontId="4" type="noConversion"/>
  </si>
  <si>
    <t>CREDIT</t>
    <phoneticPr fontId="4" type="noConversion"/>
  </si>
  <si>
    <t>CLS</t>
    <phoneticPr fontId="4" type="noConversion"/>
  </si>
  <si>
    <t>登錄屬性</t>
    <phoneticPr fontId="4" type="noConversion"/>
  </si>
  <si>
    <t>A</t>
    <phoneticPr fontId="4" type="noConversion"/>
  </si>
  <si>
    <t>B</t>
    <phoneticPr fontId="4" type="noConversion"/>
  </si>
  <si>
    <t>成績未到</t>
    <phoneticPr fontId="4" type="noConversion"/>
  </si>
  <si>
    <t>成績已輸入</t>
    <phoneticPr fontId="4" type="noConversion"/>
  </si>
  <si>
    <t>抵免</t>
    <phoneticPr fontId="4" type="noConversion"/>
  </si>
  <si>
    <t>免修</t>
    <phoneticPr fontId="4" type="noConversion"/>
  </si>
  <si>
    <t>勞動服務未過</t>
    <phoneticPr fontId="4" type="noConversion"/>
  </si>
  <si>
    <t>勞動服務通過</t>
    <phoneticPr fontId="4" type="noConversion"/>
  </si>
  <si>
    <t>停修</t>
    <phoneticPr fontId="4" type="noConversion"/>
  </si>
  <si>
    <t>一般課程未過</t>
    <phoneticPr fontId="4" type="noConversion"/>
  </si>
  <si>
    <t>一般課程通過</t>
    <phoneticPr fontId="4" type="noConversion"/>
  </si>
  <si>
    <t>境外課程通過</t>
    <phoneticPr fontId="4" type="noConversion"/>
  </si>
  <si>
    <t>境外課程未過</t>
    <phoneticPr fontId="4" type="noConversion"/>
  </si>
  <si>
    <t>SCORE</t>
    <phoneticPr fontId="4" type="noConversion"/>
  </si>
  <si>
    <t>預修</t>
    <phoneticPr fontId="4" type="noConversion"/>
  </si>
  <si>
    <t>必修</t>
    <phoneticPr fontId="4" type="noConversion"/>
  </si>
  <si>
    <t>B0</t>
    <phoneticPr fontId="4" type="noConversion"/>
  </si>
  <si>
    <t>C0</t>
    <phoneticPr fontId="4" type="noConversion"/>
  </si>
  <si>
    <t>E0</t>
    <phoneticPr fontId="4" type="noConversion"/>
  </si>
  <si>
    <t>D0</t>
    <phoneticPr fontId="4" type="noConversion"/>
  </si>
  <si>
    <t>通識</t>
    <phoneticPr fontId="4" type="noConversion"/>
  </si>
  <si>
    <t>選修</t>
    <phoneticPr fontId="4" type="noConversion"/>
  </si>
  <si>
    <t>暑修</t>
  </si>
  <si>
    <t>暑修</t>
    <phoneticPr fontId="4" type="noConversion"/>
  </si>
  <si>
    <t>校際暑修</t>
    <phoneticPr fontId="4" type="noConversion"/>
  </si>
  <si>
    <t>體育</t>
    <phoneticPr fontId="4" type="noConversion"/>
  </si>
  <si>
    <t>軍訓</t>
    <phoneticPr fontId="4" type="noConversion"/>
  </si>
  <si>
    <t>操性</t>
    <phoneticPr fontId="4" type="noConversion"/>
  </si>
  <si>
    <t>勞動服務</t>
    <phoneticPr fontId="4" type="noConversion"/>
  </si>
  <si>
    <t>教育學程</t>
    <phoneticPr fontId="4" type="noConversion"/>
  </si>
  <si>
    <t>校際選課</t>
  </si>
  <si>
    <t>校際選課</t>
    <phoneticPr fontId="4" type="noConversion"/>
  </si>
  <si>
    <t>境外課程</t>
    <phoneticPr fontId="4" type="noConversion"/>
  </si>
  <si>
    <t>課程屬性</t>
    <phoneticPr fontId="4" type="noConversion"/>
  </si>
  <si>
    <t xml:space="preserve">學士班              </t>
    <phoneticPr fontId="4" type="noConversion"/>
  </si>
  <si>
    <t xml:space="preserve">碩士班              </t>
    <phoneticPr fontId="4" type="noConversion"/>
  </si>
  <si>
    <t>碩士在職專班</t>
    <phoneticPr fontId="4" type="noConversion"/>
  </si>
  <si>
    <t xml:space="preserve">博士班              </t>
    <phoneticPr fontId="4" type="noConversion"/>
  </si>
  <si>
    <t>碩博同修</t>
    <phoneticPr fontId="4" type="noConversion"/>
  </si>
  <si>
    <t>產業碩士專班</t>
    <phoneticPr fontId="4" type="noConversion"/>
  </si>
  <si>
    <t>學制屬性</t>
    <phoneticPr fontId="4" type="noConversion"/>
  </si>
  <si>
    <t>同步遠距教學</t>
  </si>
  <si>
    <t>完全網路課程</t>
  </si>
  <si>
    <t>非同步遠距教學</t>
  </si>
  <si>
    <t>遠距教學</t>
  </si>
  <si>
    <t>大學考試分發入學【外加】</t>
  </si>
  <si>
    <t>大學個人申請入學</t>
  </si>
  <si>
    <t>大學個人申請入學【外加】</t>
  </si>
  <si>
    <t>大學部特殊選才入學</t>
  </si>
  <si>
    <t>大學繁星推薦入學</t>
  </si>
  <si>
    <t>大學繁星推薦入學【外加】</t>
  </si>
  <si>
    <t>台灣國際研究生學程(TIGP)</t>
  </si>
  <si>
    <t>四技二專甄選入學</t>
  </si>
  <si>
    <t>外國學生申請入學</t>
  </si>
  <si>
    <t>在職專班考試入學</t>
  </si>
  <si>
    <t>考試入學</t>
  </si>
  <si>
    <t>身心障礙生甄試入學【外加】</t>
  </si>
  <si>
    <t>派外人員子女返國申請入學【外加】</t>
  </si>
  <si>
    <t>產業碩士專班考試入學</t>
  </si>
  <si>
    <t>博士班(大陸地區聯合招生)</t>
  </si>
  <si>
    <t>博士班交換生</t>
  </si>
  <si>
    <t>博士班雙聯學制</t>
  </si>
  <si>
    <t>運動績優生甄試(甄審)入學</t>
  </si>
  <si>
    <t>僑生申請入學(海招會)</t>
  </si>
  <si>
    <t>甄試入學</t>
  </si>
  <si>
    <t>碩士班(大陸地區聯合招生)</t>
  </si>
  <si>
    <t>碩士班交換生</t>
  </si>
  <si>
    <t>碩士班與中研院合作辦理國際研究生學程</t>
  </si>
  <si>
    <t>碩士班雙聯學制</t>
  </si>
  <si>
    <t>碩士逕攻博士</t>
  </si>
  <si>
    <t>學士班台聯大轉校(大二)</t>
  </si>
  <si>
    <t>學士班交換生</t>
  </si>
  <si>
    <t>學士班僑生(自行招生)</t>
  </si>
  <si>
    <t>學士班僑生(海招會-個人申請)</t>
  </si>
  <si>
    <t>學士班僑生(海招會-聯合分發)</t>
  </si>
  <si>
    <t>學士逕攻博士(一般生)</t>
  </si>
  <si>
    <t>學士逕攻博士轉入碩士</t>
  </si>
  <si>
    <t>學校推薦</t>
  </si>
  <si>
    <t>學校推薦【外加】</t>
  </si>
  <si>
    <t>績優推薦【外加】</t>
  </si>
  <si>
    <t>轉學生考試入學</t>
  </si>
  <si>
    <t>3A</t>
  </si>
  <si>
    <t>5D</t>
  </si>
  <si>
    <t>6A</t>
  </si>
  <si>
    <t>6B</t>
  </si>
  <si>
    <t>6C</t>
  </si>
  <si>
    <t>6D</t>
  </si>
  <si>
    <t>6E</t>
  </si>
  <si>
    <t>7A</t>
  </si>
  <si>
    <t>7B</t>
  </si>
  <si>
    <t>7D</t>
  </si>
  <si>
    <t>轉學</t>
  </si>
  <si>
    <t>碩士在職專班</t>
  </si>
  <si>
    <t>P_ID</t>
    <phoneticPr fontId="4" type="noConversion"/>
  </si>
  <si>
    <t>MISSING</t>
    <phoneticPr fontId="4" type="noConversion"/>
  </si>
  <si>
    <t>博士班</t>
  </si>
  <si>
    <t>碩士班</t>
  </si>
  <si>
    <t>MISSING</t>
    <phoneticPr fontId="4" type="noConversion"/>
  </si>
  <si>
    <t>學制</t>
    <phoneticPr fontId="4" type="noConversion"/>
  </si>
  <si>
    <t>開課類別</t>
    <phoneticPr fontId="4" type="noConversion"/>
  </si>
  <si>
    <t>MISSING</t>
    <phoneticPr fontId="4" type="noConversion"/>
  </si>
  <si>
    <t>臺北市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</si>
  <si>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</si>
  <si>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</si>
  <si>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</si>
  <si>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</si>
  <si>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</si>
  <si>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</si>
  <si>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</si>
  <si>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</si>
  <si>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</si>
  <si>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</si>
  <si>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</si>
  <si>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</si>
  <si>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基隆市</t>
  </si>
  <si>
    <t>仁愛區</t>
  </si>
  <si>
    <t>安樂區</t>
  </si>
  <si>
    <t>暖暖區</t>
  </si>
  <si>
    <t>七堵區</t>
  </si>
  <si>
    <t>萬里區</t>
  </si>
  <si>
    <t>金山區</t>
  </si>
  <si>
    <t>連江縣</t>
  </si>
  <si>
    <t>南竿鄉</t>
  </si>
  <si>
    <t>北竿鄉</t>
  </si>
  <si>
    <t>莒光鄉</t>
  </si>
  <si>
    <t>東引鄉</t>
  </si>
  <si>
    <t>板橋區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</si>
  <si>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</si>
  <si>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</si>
  <si>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</si>
  <si>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</si>
  <si>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</si>
  <si>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</si>
  <si>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</si>
  <si>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</si>
  <si>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</si>
  <si>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</si>
  <si>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</si>
  <si>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</si>
  <si>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</si>
  <si>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</si>
  <si>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</si>
  <si>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</si>
  <si>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</si>
  <si>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</si>
  <si>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</si>
  <si>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</si>
  <si>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</si>
  <si>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</si>
  <si>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</si>
  <si>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</si>
  <si>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</si>
  <si>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</si>
  <si>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</si>
  <si>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頭城鎮</t>
  </si>
  <si>
    <t>礁溪鄉</t>
  </si>
  <si>
    <t>壯圍鄉</t>
  </si>
  <si>
    <t>員山鄉</t>
  </si>
  <si>
    <t>羅東鎮</t>
  </si>
  <si>
    <t>三星鄉</t>
  </si>
  <si>
    <t>五結鄉</t>
  </si>
  <si>
    <t>冬山鄉</t>
  </si>
  <si>
    <t>蘇澳鎮</t>
  </si>
  <si>
    <t>新竹市</t>
  </si>
  <si>
    <t>　　　</t>
  </si>
  <si>
    <t>新竹縣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</si>
  <si>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</si>
  <si>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</si>
  <si>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</si>
  <si>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</si>
  <si>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</si>
  <si>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</si>
  <si>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</si>
  <si>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</si>
  <si>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橫山鄉</t>
  </si>
  <si>
    <t>尖石鄉</t>
  </si>
  <si>
    <t>北埔鄉</t>
  </si>
  <si>
    <t>峨眉鄉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</si>
  <si>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</si>
  <si>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</si>
  <si>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</si>
  <si>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</si>
  <si>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</si>
  <si>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</si>
  <si>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</si>
  <si>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</si>
  <si>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</si>
  <si>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</si>
  <si>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</si>
  <si>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</si>
  <si>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</si>
  <si>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</si>
  <si>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</si>
  <si>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</si>
  <si>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頭份鎮</t>
  </si>
  <si>
    <t>三灣鄉</t>
  </si>
  <si>
    <t>南庄鄉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</si>
  <si>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</si>
  <si>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</si>
  <si>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</si>
  <si>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</si>
  <si>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</si>
  <si>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</si>
  <si>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</si>
  <si>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</si>
  <si>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</si>
  <si>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</si>
  <si>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</si>
  <si>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</si>
  <si>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</si>
  <si>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臺中市</t>
  </si>
  <si>
    <t>中　區</t>
  </si>
  <si>
    <t>東　區</t>
  </si>
  <si>
    <t>南　區</t>
  </si>
  <si>
    <t>西　區</t>
  </si>
  <si>
    <t>北　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</si>
  <si>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</si>
  <si>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</si>
  <si>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</si>
  <si>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</si>
  <si>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</si>
  <si>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</si>
  <si>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</si>
  <si>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</si>
  <si>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</si>
  <si>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</si>
  <si>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</si>
  <si>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</si>
  <si>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</si>
  <si>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</si>
  <si>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</si>
  <si>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</si>
  <si>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</si>
  <si>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</si>
  <si>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</si>
  <si>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</si>
  <si>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</si>
  <si>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</si>
  <si>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</si>
  <si>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</si>
  <si>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</si>
  <si>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</si>
  <si>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</si>
  <si>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</si>
  <si>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</si>
  <si>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</si>
  <si>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</si>
  <si>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</si>
  <si>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</si>
  <si>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</si>
  <si>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</si>
  <si>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</si>
  <si>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</si>
  <si>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</si>
  <si>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</si>
  <si>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</si>
  <si>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</si>
  <si>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</si>
  <si>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</si>
  <si>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</si>
  <si>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</si>
  <si>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</si>
  <si>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</si>
  <si>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</si>
  <si>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</si>
  <si>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</si>
  <si>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</si>
  <si>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</si>
  <si>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</si>
  <si>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</si>
  <si>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</si>
  <si>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</si>
  <si>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</si>
  <si>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</si>
  <si>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</si>
  <si>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</si>
  <si>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</si>
  <si>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</si>
  <si>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</si>
  <si>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</si>
  <si>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</si>
  <si>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</si>
  <si>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</si>
  <si>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</si>
  <si>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</si>
  <si>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</si>
  <si>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</si>
  <si>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</si>
  <si>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</si>
  <si>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</si>
  <si>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</si>
  <si>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</si>
  <si>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</si>
  <si>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</si>
  <si>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</si>
  <si>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</si>
  <si>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</si>
  <si>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</si>
  <si>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</si>
  <si>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</si>
  <si>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</si>
  <si>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</si>
  <si>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</si>
  <si>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</si>
  <si>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</si>
  <si>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</si>
  <si>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</si>
  <si>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</si>
  <si>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</si>
  <si>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</si>
  <si>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</si>
  <si>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</si>
  <si>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</si>
  <si>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</si>
  <si>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</si>
  <si>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</si>
  <si>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</si>
  <si>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</si>
  <si>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</si>
  <si>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</si>
  <si>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臺南市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</si>
  <si>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</si>
  <si>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</si>
  <si>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</si>
  <si>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</si>
  <si>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</si>
  <si>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</si>
  <si>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</si>
  <si>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</si>
  <si>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</si>
  <si>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</si>
  <si>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</si>
  <si>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</si>
  <si>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</si>
  <si>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</si>
  <si>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</si>
  <si>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</si>
  <si>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</si>
  <si>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</si>
  <si>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</si>
  <si>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</si>
  <si>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</si>
  <si>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</si>
  <si>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</si>
  <si>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</si>
  <si>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</si>
  <si>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</si>
  <si>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</si>
  <si>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</si>
  <si>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</si>
  <si>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</si>
  <si>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</si>
  <si>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</si>
  <si>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</si>
  <si>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</si>
  <si>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</si>
  <si>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</si>
  <si>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</si>
  <si>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</si>
  <si>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</si>
  <si>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</si>
  <si>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</si>
  <si>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</si>
  <si>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</si>
  <si>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</si>
  <si>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</si>
  <si>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</si>
  <si>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</si>
  <si>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</si>
  <si>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</si>
  <si>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</si>
  <si>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</si>
  <si>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</si>
  <si>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</si>
  <si>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</si>
  <si>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</si>
  <si>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</si>
  <si>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</si>
  <si>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</si>
  <si>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</si>
  <si>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</si>
  <si>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</si>
  <si>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</si>
  <si>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</si>
  <si>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</si>
  <si>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</si>
  <si>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</si>
  <si>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</si>
  <si>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桃源區</t>
  </si>
  <si>
    <t>茄萣區</t>
  </si>
  <si>
    <t>澎湖縣</t>
  </si>
  <si>
    <t>馬公市</t>
  </si>
  <si>
    <t>西嶼鄉</t>
  </si>
  <si>
    <t>望安鄉</t>
  </si>
  <si>
    <t>七美鄉</t>
  </si>
  <si>
    <t>白沙鄉</t>
  </si>
  <si>
    <t>湖西鄉</t>
  </si>
  <si>
    <t>金門縣</t>
  </si>
  <si>
    <t>金沙鎮</t>
  </si>
  <si>
    <t>金湖鎮</t>
  </si>
  <si>
    <t>金寧鄉</t>
  </si>
  <si>
    <t>金城鎮</t>
  </si>
  <si>
    <t>烈嶼鄉</t>
  </si>
  <si>
    <t>烏坵鄉</t>
  </si>
  <si>
    <t>屏東縣</t>
  </si>
  <si>
    <t>屏東市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</si>
  <si>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</si>
  <si>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</si>
  <si>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</si>
  <si>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</si>
  <si>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</si>
  <si>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</si>
  <si>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</si>
  <si>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</si>
  <si>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</si>
  <si>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</si>
  <si>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</si>
  <si>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萬巒鄉</t>
  </si>
  <si>
    <t>崁頂鄉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</si>
  <si>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</si>
  <si>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</si>
  <si>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</si>
  <si>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</si>
  <si>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</si>
  <si>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</si>
  <si>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</si>
  <si>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車城鄉</t>
  </si>
  <si>
    <t>恆春鎮</t>
  </si>
  <si>
    <t>臺東縣</t>
  </si>
  <si>
    <t>臺東市</t>
  </si>
  <si>
    <t>綠島鄉</t>
  </si>
  <si>
    <t>蘭嶼鄉</t>
  </si>
  <si>
    <t>卑南鄉</t>
  </si>
  <si>
    <t>鹿野鄉</t>
  </si>
  <si>
    <t>關山鎮</t>
  </si>
  <si>
    <t>池上鄉</t>
  </si>
  <si>
    <t>成功鎮</t>
  </si>
  <si>
    <t>長濱鄉</t>
  </si>
  <si>
    <t>太麻里</t>
  </si>
  <si>
    <t>大武鄉</t>
  </si>
  <si>
    <t>花蓮縣</t>
  </si>
  <si>
    <t>花蓮市</t>
  </si>
  <si>
    <t>新城鄉</t>
  </si>
  <si>
    <t>吉安鄉</t>
  </si>
  <si>
    <t>壽豐鄉</t>
  </si>
  <si>
    <t>鳳林鎮</t>
  </si>
  <si>
    <t>光復鄉</t>
  </si>
  <si>
    <t>瑞穗鄉</t>
  </si>
  <si>
    <t>玉里鎮</t>
  </si>
  <si>
    <t>富里鄉</t>
  </si>
  <si>
    <t>郵遞區號</t>
    <phoneticPr fontId="4" type="noConversion"/>
  </si>
  <si>
    <t>國立政治大學</t>
  </si>
  <si>
    <t>國立清華大學</t>
  </si>
  <si>
    <t>國立臺灣大學</t>
  </si>
  <si>
    <t>國立臺灣師範大學</t>
  </si>
  <si>
    <t>國立成功大學</t>
  </si>
  <si>
    <t>國立中興大學</t>
  </si>
  <si>
    <t>國立交通大學</t>
  </si>
  <si>
    <t>國立中央大學</t>
  </si>
  <si>
    <t>國立中山大學</t>
  </si>
  <si>
    <t>國立臺灣海洋大學</t>
  </si>
  <si>
    <t>國立中正大學</t>
  </si>
  <si>
    <t>國立高雄師範大學</t>
  </si>
  <si>
    <t>國立彰化師範大學</t>
  </si>
  <si>
    <t>國立陽明大學</t>
  </si>
  <si>
    <t>國立臺北大學</t>
  </si>
  <si>
    <t>國立嘉義大學</t>
  </si>
  <si>
    <t>國立高雄大學</t>
  </si>
  <si>
    <t>國立東華大學</t>
  </si>
  <si>
    <t>國立暨南國際大學</t>
  </si>
  <si>
    <t>國立臺灣科技大學</t>
  </si>
  <si>
    <t>國立雲林科技大學</t>
  </si>
  <si>
    <t>國立屏東科技大學</t>
  </si>
  <si>
    <t>國立臺北科技大學</t>
  </si>
  <si>
    <t>國立高雄第一科技大學</t>
  </si>
  <si>
    <t>國立高雄應用科技大學</t>
  </si>
  <si>
    <t>國立臺北藝術大學</t>
  </si>
  <si>
    <t>國立臺灣藝術大學</t>
  </si>
  <si>
    <t>國立臺東大學</t>
  </si>
  <si>
    <t>國立宜蘭大學</t>
  </si>
  <si>
    <t>國立聯合大學</t>
  </si>
  <si>
    <t>國立虎尾科技大學</t>
  </si>
  <si>
    <t>國立高雄海洋科技大學</t>
  </si>
  <si>
    <t>國立臺南藝術大學</t>
  </si>
  <si>
    <t>國立臺南大學</t>
  </si>
  <si>
    <t>國立臺北教育大學</t>
  </si>
  <si>
    <t>國立清華大學南大校區(原：國立新竹教育大學)</t>
  </si>
  <si>
    <t>國立臺中教育大學</t>
  </si>
  <si>
    <t>國立屏東大學</t>
  </si>
  <si>
    <t>國立澎湖科技大學</t>
  </si>
  <si>
    <t>國立勤益科技大學</t>
  </si>
  <si>
    <t>國立體育大學</t>
  </si>
  <si>
    <t>國立臺北護理健康大學</t>
  </si>
  <si>
    <t>國立高雄餐旅大學</t>
  </si>
  <si>
    <t>國立金門大學</t>
  </si>
  <si>
    <t>國立臺灣體育運動大學</t>
  </si>
  <si>
    <t>國立臺中科技大學</t>
  </si>
  <si>
    <t>國立臺北商業大學</t>
  </si>
  <si>
    <t>國立臺南藝術學院</t>
  </si>
  <si>
    <t>國立臺灣體育學院</t>
  </si>
  <si>
    <t>國立臺中師範學院</t>
  </si>
  <si>
    <t>國立嘉義師範學院</t>
  </si>
  <si>
    <t>國立臺南師範學院</t>
  </si>
  <si>
    <t>國立臺東師範學院</t>
  </si>
  <si>
    <t>國立花蓮師範學院</t>
  </si>
  <si>
    <t>臺北市立大學</t>
  </si>
  <si>
    <t>國立宜大附農(停)</t>
  </si>
  <si>
    <t>國立臺灣戲曲學院</t>
  </si>
  <si>
    <t>臺北市立教育大學</t>
  </si>
  <si>
    <t>東海大學</t>
  </si>
  <si>
    <t>輔仁大學</t>
  </si>
  <si>
    <t>東吳大學</t>
  </si>
  <si>
    <t>中原大學</t>
  </si>
  <si>
    <t>淡江大學</t>
  </si>
  <si>
    <t>中國文化大學</t>
  </si>
  <si>
    <t>逢甲大學</t>
  </si>
  <si>
    <t>靜宜大學</t>
  </si>
  <si>
    <t>長庚大學</t>
  </si>
  <si>
    <t>元智大學</t>
  </si>
  <si>
    <t>中華大學</t>
  </si>
  <si>
    <t>大葉大學</t>
  </si>
  <si>
    <t>華梵大學</t>
  </si>
  <si>
    <t>義守大學</t>
  </si>
  <si>
    <t>世新大學</t>
  </si>
  <si>
    <t>銘傳大學</t>
  </si>
  <si>
    <t>實踐大學</t>
  </si>
  <si>
    <t>朝陽科技大學</t>
  </si>
  <si>
    <t>高雄醫學大學</t>
  </si>
  <si>
    <t>南華大學</t>
  </si>
  <si>
    <t>真理大學 (淡水工商管理學院)</t>
  </si>
  <si>
    <t>大同大學</t>
  </si>
  <si>
    <t>南臺科技大學</t>
  </si>
  <si>
    <t>崑山科技大學</t>
  </si>
  <si>
    <t>嘉南藥理(科技)大學</t>
  </si>
  <si>
    <t>樹德科技大學</t>
  </si>
  <si>
    <t>慈濟大學</t>
  </si>
  <si>
    <t>臺北醫學大學</t>
  </si>
  <si>
    <t>中山醫學大學</t>
  </si>
  <si>
    <t>龍華科技大學</t>
  </si>
  <si>
    <t>輔英科技大學</t>
  </si>
  <si>
    <t>明新科技大學</t>
  </si>
  <si>
    <t>長榮大學</t>
  </si>
  <si>
    <t>弘光科技大學</t>
  </si>
  <si>
    <t>中國醫藥大學</t>
  </si>
  <si>
    <t>健行(清雲)科技大學</t>
  </si>
  <si>
    <t>正修科技大學</t>
  </si>
  <si>
    <t>萬能科技大學</t>
  </si>
  <si>
    <t>玄奘大學</t>
  </si>
  <si>
    <t>建國科技大學</t>
  </si>
  <si>
    <t>明志科技大學</t>
  </si>
  <si>
    <t>高苑科技大學</t>
  </si>
  <si>
    <t>大仁科技大學</t>
  </si>
  <si>
    <t>聖約翰科技大學</t>
  </si>
  <si>
    <t>嶺東科技大學</t>
  </si>
  <si>
    <t>中國科技大學</t>
  </si>
  <si>
    <t>中臺科技大學</t>
  </si>
  <si>
    <t>亞洲大學</t>
  </si>
  <si>
    <t>開南大學</t>
  </si>
  <si>
    <t>佛光大學</t>
  </si>
  <si>
    <t>台南(應用)科技大學</t>
  </si>
  <si>
    <t>遠東科技大學</t>
  </si>
  <si>
    <t>元培(醫事)科技大學</t>
  </si>
  <si>
    <t>景文科技大學</t>
  </si>
  <si>
    <t>中華醫事科技大學</t>
  </si>
  <si>
    <t>東南科技大學</t>
  </si>
  <si>
    <t>德明財經科技大學</t>
  </si>
  <si>
    <t>明道大學</t>
  </si>
  <si>
    <t>康寧(立德)大學</t>
  </si>
  <si>
    <t>中華科技大學</t>
  </si>
  <si>
    <t>僑光科技大學</t>
  </si>
  <si>
    <t>育達(商業)科技大學</t>
  </si>
  <si>
    <t>美和科技大學</t>
  </si>
  <si>
    <t>環球科技大學</t>
  </si>
  <si>
    <t>修平科技大學</t>
  </si>
  <si>
    <t>長庚科技大學</t>
  </si>
  <si>
    <t>臺北城市科技大學</t>
  </si>
  <si>
    <t>大華科技大學</t>
  </si>
  <si>
    <t>醒吾科技大學</t>
  </si>
  <si>
    <t>南榮科技大學</t>
  </si>
  <si>
    <t>文藻外語大學</t>
  </si>
  <si>
    <t>華夏科技大學</t>
  </si>
  <si>
    <t>致理科技大學</t>
  </si>
  <si>
    <t>中華民國陸軍軍官學校</t>
  </si>
  <si>
    <t>中華民國海軍軍官學校</t>
  </si>
  <si>
    <t>中華民國空軍軍官學校</t>
  </si>
  <si>
    <t>國防大學</t>
  </si>
  <si>
    <t>國防管理學院</t>
  </si>
  <si>
    <t>中央警官學校</t>
  </si>
  <si>
    <t>中央警察大學</t>
  </si>
  <si>
    <t>國防醫學院</t>
  </si>
  <si>
    <t>空軍航空技術學院</t>
  </si>
  <si>
    <t>開南管理學院</t>
  </si>
  <si>
    <t>台灣首府大學</t>
  </si>
  <si>
    <t>經國管理暨健康學院</t>
  </si>
  <si>
    <t>台南應用科技大學</t>
  </si>
  <si>
    <t>龍華技術學院</t>
  </si>
  <si>
    <t>中華技術學院</t>
  </si>
  <si>
    <t>大漢技術學院</t>
  </si>
  <si>
    <t>聖約翰(新埔）技術學院</t>
  </si>
  <si>
    <t>健行科技大學</t>
  </si>
  <si>
    <t>永達技術學院(停)</t>
  </si>
  <si>
    <t>元培醫事科技大學</t>
  </si>
  <si>
    <t>育達科技大學</t>
  </si>
  <si>
    <t>北臺灣科學技術學院(光武技術學院)</t>
  </si>
  <si>
    <t>亞東技術學院</t>
  </si>
  <si>
    <t>桃園創新(南亞)技術學院</t>
  </si>
  <si>
    <t>中州科技大學</t>
  </si>
  <si>
    <t>吳鳳科技大學</t>
  </si>
  <si>
    <t>佛光人文社會學院</t>
  </si>
  <si>
    <t>稻江科技暨管理學院</t>
  </si>
  <si>
    <t>德霖技術學院</t>
  </si>
  <si>
    <t>南開科技大學</t>
  </si>
  <si>
    <t>蘭陽技術學院</t>
  </si>
  <si>
    <t>黎明技術學院</t>
  </si>
  <si>
    <t>東方設計(技術)學院</t>
  </si>
  <si>
    <t>崇右技術學院</t>
  </si>
  <si>
    <t>台北海洋技術學院</t>
  </si>
  <si>
    <t>四海工商專科學校</t>
  </si>
  <si>
    <t>黎明工專</t>
  </si>
  <si>
    <t>私立復興商工</t>
  </si>
  <si>
    <t>東方設計學院</t>
  </si>
  <si>
    <t>崇右企業管理專校</t>
  </si>
  <si>
    <t>德育醫護管理專校</t>
  </si>
  <si>
    <t>亞太創意技術學院</t>
  </si>
  <si>
    <t>康寧大學</t>
  </si>
  <si>
    <t>國立臺灣藝專</t>
  </si>
  <si>
    <t>省立臺北師專</t>
  </si>
  <si>
    <t>省立花蓮師專</t>
  </si>
  <si>
    <t>臺北市立師專</t>
  </si>
  <si>
    <t>國立嘉義農專</t>
  </si>
  <si>
    <t>明志工專</t>
  </si>
  <si>
    <t>正修工專</t>
  </si>
  <si>
    <t>永達工專</t>
  </si>
  <si>
    <t>大華工專</t>
  </si>
  <si>
    <t>遠東工專</t>
  </si>
  <si>
    <t>中華工專</t>
  </si>
  <si>
    <t>中州工專</t>
  </si>
  <si>
    <t>南臺工商專校</t>
  </si>
  <si>
    <t>建國工專</t>
  </si>
  <si>
    <t>龍華工商專校</t>
  </si>
  <si>
    <t>南亞技術學院</t>
  </si>
  <si>
    <t>萬能工專</t>
  </si>
  <si>
    <t>聯合工商專校</t>
  </si>
  <si>
    <t>大漢工商專校</t>
  </si>
  <si>
    <t>中國工商專校</t>
  </si>
  <si>
    <t>國立臺中商專</t>
  </si>
  <si>
    <t>國立臺北商專</t>
  </si>
  <si>
    <t>僑光商專</t>
  </si>
  <si>
    <t>國際商專</t>
  </si>
  <si>
    <t>致理商專</t>
  </si>
  <si>
    <t>醒吾商專</t>
  </si>
  <si>
    <t>德明商專</t>
  </si>
  <si>
    <t>淡水工商專校</t>
  </si>
  <si>
    <t>嘉南藥理大學</t>
  </si>
  <si>
    <t>國立高雄海專</t>
  </si>
  <si>
    <t>實踐家專</t>
  </si>
  <si>
    <t>世新專科學校</t>
  </si>
  <si>
    <t>文藻外文專校</t>
  </si>
  <si>
    <t>臺灣警察專科學校</t>
  </si>
  <si>
    <t>陸軍專科學校</t>
  </si>
  <si>
    <t>國立師大附中</t>
  </si>
  <si>
    <t>市立北一女中</t>
  </si>
  <si>
    <t>市立建國中學</t>
  </si>
  <si>
    <t>市立中山女中</t>
  </si>
  <si>
    <t>市立景美女中</t>
  </si>
  <si>
    <t>市立成功中學</t>
  </si>
  <si>
    <t>市立復興高中</t>
  </si>
  <si>
    <t>市立中正高中</t>
  </si>
  <si>
    <t>市立松山高中</t>
  </si>
  <si>
    <t>市立大同高中</t>
  </si>
  <si>
    <t>市立松山家商</t>
  </si>
  <si>
    <t>市立大安高工</t>
  </si>
  <si>
    <t>市立成淵高中</t>
  </si>
  <si>
    <t>國立政大附中</t>
  </si>
  <si>
    <t>私立衛理女中</t>
  </si>
  <si>
    <t>私立華興中學</t>
  </si>
  <si>
    <t>私立景文高中</t>
  </si>
  <si>
    <t>私立再興中學</t>
  </si>
  <si>
    <t>私立延平中學</t>
  </si>
  <si>
    <t>臺北市私立協和祐德高級中學</t>
  </si>
  <si>
    <t>私立強恕中學</t>
  </si>
  <si>
    <t>私立靜修女中</t>
  </si>
  <si>
    <t>私立方濟中學</t>
  </si>
  <si>
    <t>私立薇閣高中</t>
  </si>
  <si>
    <t>私立開平餐飲</t>
  </si>
  <si>
    <t>私立復興實驗高中</t>
  </si>
  <si>
    <t>私立東山高中</t>
  </si>
  <si>
    <t>私立立人高中</t>
  </si>
  <si>
    <t>私立大同高中</t>
  </si>
  <si>
    <t>私立達人女中</t>
  </si>
  <si>
    <t>市立南港高工</t>
  </si>
  <si>
    <t>市立士林高商</t>
  </si>
  <si>
    <t>市立明倫高中</t>
  </si>
  <si>
    <t>市立華江高中</t>
  </si>
  <si>
    <t>市立陽明高中</t>
  </si>
  <si>
    <t>市立永春高中</t>
  </si>
  <si>
    <t>市立和平高中</t>
  </si>
  <si>
    <t>市立西松高中</t>
  </si>
  <si>
    <t>市立大理高中</t>
  </si>
  <si>
    <t>市立大直高中</t>
  </si>
  <si>
    <t>市立萬芳高中</t>
  </si>
  <si>
    <t>市立百齡高中</t>
  </si>
  <si>
    <t>市立南港高中</t>
  </si>
  <si>
    <t>市立麗山高中</t>
  </si>
  <si>
    <t>市立育成高中</t>
  </si>
  <si>
    <t>市立中崙高中</t>
  </si>
  <si>
    <t>市立南湖高中</t>
  </si>
  <si>
    <t>國立華僑高級中等學校</t>
  </si>
  <si>
    <t>新北市立北大高中</t>
  </si>
  <si>
    <t>新北市立新北高中(三重)</t>
  </si>
  <si>
    <t>市立新莊高中</t>
  </si>
  <si>
    <t>新北市立板橋高中</t>
  </si>
  <si>
    <t>市立泰山高中</t>
  </si>
  <si>
    <t>新北市立新店高中</t>
  </si>
  <si>
    <t>市立中和高中</t>
  </si>
  <si>
    <t>市立丹鳳高中</t>
  </si>
  <si>
    <t>新北市立竹圍高中</t>
  </si>
  <si>
    <t>私立時雨高中</t>
  </si>
  <si>
    <t>新北市立光復高中</t>
  </si>
  <si>
    <t>市立淡水商工</t>
  </si>
  <si>
    <t>私立格致高中</t>
  </si>
  <si>
    <t>私立竹林高中</t>
  </si>
  <si>
    <t>私立淡江高中</t>
  </si>
  <si>
    <t>財團法人崇光女中</t>
  </si>
  <si>
    <t>私立聖心女中</t>
  </si>
  <si>
    <t>私立徐匯高中</t>
  </si>
  <si>
    <t>私立及人高中</t>
  </si>
  <si>
    <t>私立東海高中</t>
  </si>
  <si>
    <t>私立光仁高中</t>
  </si>
  <si>
    <t>財團法人恆毅高中</t>
  </si>
  <si>
    <t>市立永平高中</t>
  </si>
  <si>
    <t>私立金陵女中</t>
  </si>
  <si>
    <t>財團法人辭修高中</t>
  </si>
  <si>
    <t>市立明德高中</t>
  </si>
  <si>
    <t>新北市立樹林高中</t>
  </si>
  <si>
    <t>私立南山高中</t>
  </si>
  <si>
    <t>市立雙溪高中</t>
  </si>
  <si>
    <t>市立金山高中</t>
  </si>
  <si>
    <t>市立清水高中</t>
  </si>
  <si>
    <t>市立三民高中</t>
  </si>
  <si>
    <t>市立海山高中</t>
  </si>
  <si>
    <t>市立秀峰高中</t>
  </si>
  <si>
    <t>國立基隆高中</t>
  </si>
  <si>
    <t>國立基隆女中</t>
  </si>
  <si>
    <t>市立三重高中</t>
  </si>
  <si>
    <t>市立錦和高中</t>
  </si>
  <si>
    <t>市立安康高中</t>
  </si>
  <si>
    <t>市立石碇高中</t>
  </si>
  <si>
    <t>市立中山高中</t>
  </si>
  <si>
    <t>私立二信高中</t>
  </si>
  <si>
    <t>市立林口高中</t>
  </si>
  <si>
    <t>私立康橋高中</t>
  </si>
  <si>
    <t>國立宜蘭高中</t>
  </si>
  <si>
    <t>國立蘭陽女中</t>
  </si>
  <si>
    <t>國立宜蘭高商</t>
  </si>
  <si>
    <t>私立中道高中</t>
  </si>
  <si>
    <t>私立慧燈高中</t>
  </si>
  <si>
    <t>市立安樂高中</t>
  </si>
  <si>
    <t>市立暖暖高中</t>
  </si>
  <si>
    <t>國立羅東高中</t>
  </si>
  <si>
    <t>國立羅東高商</t>
  </si>
  <si>
    <t>桃園市立觀音高中</t>
  </si>
  <si>
    <t>國立中央大學附屬中壢高中</t>
  </si>
  <si>
    <t>國立楊梅高中</t>
  </si>
  <si>
    <t>國立武陵高中</t>
  </si>
  <si>
    <t>桃園市立大園國際高中</t>
  </si>
  <si>
    <t>國立桃園高中</t>
  </si>
  <si>
    <t>國立科學工業園區實驗高中</t>
  </si>
  <si>
    <t>桃園市立平鎮高中</t>
  </si>
  <si>
    <t>私立大華高中</t>
  </si>
  <si>
    <t>國立內壢高中</t>
  </si>
  <si>
    <t>桃園市立永豐高中</t>
  </si>
  <si>
    <t>桃園市立南崁高中</t>
  </si>
  <si>
    <t>桃園市立大溪高中</t>
  </si>
  <si>
    <t>桃園市立壽山高中</t>
  </si>
  <si>
    <t>國立新竹高中</t>
  </si>
  <si>
    <t>國立新竹女中</t>
  </si>
  <si>
    <t>國立竹東高中</t>
  </si>
  <si>
    <t>國立竹南高中</t>
  </si>
  <si>
    <t>國立陽明高中</t>
  </si>
  <si>
    <t>國立竹北高中</t>
  </si>
  <si>
    <t>國立苗栗高中</t>
  </si>
  <si>
    <t>市立成德高中</t>
  </si>
  <si>
    <t>市立香山高中</t>
  </si>
  <si>
    <t>縣立湖口高中</t>
  </si>
  <si>
    <t>縣立興華高中</t>
  </si>
  <si>
    <t>國立苑裡高中</t>
  </si>
  <si>
    <t>國立新竹高工</t>
  </si>
  <si>
    <t>國立新竹高商</t>
  </si>
  <si>
    <t>國立中壢高商</t>
  </si>
  <si>
    <t>國立關西高中</t>
  </si>
  <si>
    <t>國立龍潭(農工)高中</t>
  </si>
  <si>
    <t>私立建臺高中</t>
  </si>
  <si>
    <t>苗栗縣立三義高中</t>
  </si>
  <si>
    <t>苗栗縣立大同高中</t>
  </si>
  <si>
    <t>市立建功高中</t>
  </si>
  <si>
    <t>私立光復高中</t>
  </si>
  <si>
    <t>私立磐石高中</t>
  </si>
  <si>
    <t>私立曙光女中</t>
  </si>
  <si>
    <t>私立義民高中</t>
  </si>
  <si>
    <t>桃園市振聲高中</t>
  </si>
  <si>
    <t>桃園市治平高中</t>
  </si>
  <si>
    <t>桃園市復旦高中</t>
  </si>
  <si>
    <t>私立光啟高中</t>
  </si>
  <si>
    <t>私立忠信高中</t>
  </si>
  <si>
    <t>桃園市新興高中</t>
  </si>
  <si>
    <t>桃園市啟英高中</t>
  </si>
  <si>
    <t>私立六和高中</t>
  </si>
  <si>
    <t>桃園市育達高中</t>
  </si>
  <si>
    <t>臺中市立臺中一中</t>
  </si>
  <si>
    <t>臺中市立臺中二中</t>
  </si>
  <si>
    <t>臺中市立臺中女中</t>
  </si>
  <si>
    <t>臺中市立清水高中</t>
  </si>
  <si>
    <t>臺中市立豐原高中</t>
  </si>
  <si>
    <t>臺中市立大甲高中</t>
  </si>
  <si>
    <t>臺中市立文華高中</t>
  </si>
  <si>
    <t>市立長億高中</t>
  </si>
  <si>
    <t>市立西苑高中</t>
  </si>
  <si>
    <t>市立忠明高中</t>
  </si>
  <si>
    <t>市立臺中家商</t>
  </si>
  <si>
    <t>市立豐原高商</t>
  </si>
  <si>
    <t>市立惠文高中</t>
  </si>
  <si>
    <t>國立中興大學附中( 大里高中)</t>
  </si>
  <si>
    <t>市立中港高中</t>
  </si>
  <si>
    <t>臺中市立后綜高中</t>
  </si>
  <si>
    <t>私立明道高中</t>
  </si>
  <si>
    <t>私立大明高中</t>
  </si>
  <si>
    <t>私立曉明女中</t>
  </si>
  <si>
    <t>私立衛道高中</t>
  </si>
  <si>
    <t>中市私立立人高中</t>
  </si>
  <si>
    <t>私立弘文高中</t>
  </si>
  <si>
    <t>私立華盛頓高中</t>
  </si>
  <si>
    <t>市立大里高中</t>
  </si>
  <si>
    <t>財團法人常春藤高中</t>
  </si>
  <si>
    <t>私立明德高中(女中)</t>
  </si>
  <si>
    <t>私立嶺東高中</t>
  </si>
  <si>
    <t>私立僑泰高中</t>
  </si>
  <si>
    <t>私立新民高中</t>
  </si>
  <si>
    <t>私立致用高中</t>
  </si>
  <si>
    <t>私立東大附中</t>
  </si>
  <si>
    <t>市立東山高中</t>
  </si>
  <si>
    <t>國立中科實驗高級中學</t>
  </si>
  <si>
    <t>私立葳格高中</t>
  </si>
  <si>
    <t>國立南投高中</t>
  </si>
  <si>
    <t>國立暨大附中</t>
  </si>
  <si>
    <t>國立竹山高中</t>
  </si>
  <si>
    <t>國立中興高中</t>
  </si>
  <si>
    <t>國立彰師附工</t>
  </si>
  <si>
    <t>國立和美實驗學校</t>
  </si>
  <si>
    <t>縣立旭光高中</t>
  </si>
  <si>
    <t>私立弘明實驗高中</t>
  </si>
  <si>
    <t>私立普台高中</t>
  </si>
  <si>
    <t>國立彰化高中</t>
  </si>
  <si>
    <t>國立員林高中</t>
  </si>
  <si>
    <t>國立彰化女中</t>
  </si>
  <si>
    <t>國立鹿港高中</t>
  </si>
  <si>
    <t>國立彰化高商</t>
  </si>
  <si>
    <t>財團法人正德高中</t>
  </si>
  <si>
    <t>私立精誠高中</t>
  </si>
  <si>
    <t>私立文興高中</t>
  </si>
  <si>
    <t>國立溪湖高中</t>
  </si>
  <si>
    <t>彰化縣立彰化藝術高中</t>
  </si>
  <si>
    <t>彰化縣立成功高中</t>
  </si>
  <si>
    <t>縣立田中高中</t>
  </si>
  <si>
    <t>彰化縣立和美高中</t>
  </si>
  <si>
    <t>國立嘉義高中</t>
  </si>
  <si>
    <t>國立嘉義女中</t>
  </si>
  <si>
    <t>國立東石高中</t>
  </si>
  <si>
    <t>國立嘉義高工</t>
  </si>
  <si>
    <t>國立嘉義高商</t>
  </si>
  <si>
    <t>私立萬能工商</t>
  </si>
  <si>
    <t>縣立竹崎高中</t>
  </si>
  <si>
    <t>縣立永慶高中</t>
  </si>
  <si>
    <t>私立協同高中</t>
  </si>
  <si>
    <t>私立同濟高中</t>
  </si>
  <si>
    <t>私立興華高中</t>
  </si>
  <si>
    <t>私立宏仁女中</t>
  </si>
  <si>
    <t>私立輔仁高中</t>
  </si>
  <si>
    <t>私立嘉華高中</t>
  </si>
  <si>
    <t>私立協志工商</t>
  </si>
  <si>
    <t>國立新港藝術高中</t>
  </si>
  <si>
    <t>國立虎尾高中</t>
  </si>
  <si>
    <t>國立北港高中</t>
  </si>
  <si>
    <t>國立斗六高中</t>
  </si>
  <si>
    <t>縣立麥寮高中</t>
  </si>
  <si>
    <t>雲林縣立斗南高中</t>
  </si>
  <si>
    <t>私立文生高中</t>
  </si>
  <si>
    <t>私立正心高中</t>
  </si>
  <si>
    <t>私立永年高中</t>
  </si>
  <si>
    <t>私立揚子高中</t>
  </si>
  <si>
    <t>私立福智高中</t>
  </si>
  <si>
    <t>國立臺南一中</t>
  </si>
  <si>
    <t>國立臺南女中</t>
  </si>
  <si>
    <t>國立臺南二中</t>
  </si>
  <si>
    <t>國立家齊高(女)中</t>
  </si>
  <si>
    <t>國立新營高中</t>
  </si>
  <si>
    <t>國立後壁高中</t>
  </si>
  <si>
    <t>國立善化高中</t>
  </si>
  <si>
    <t>國立北門高中</t>
  </si>
  <si>
    <t>國立新化高中</t>
  </si>
  <si>
    <t>國立新豐高中</t>
  </si>
  <si>
    <t>市立大灣高中</t>
  </si>
  <si>
    <t>臺南市立永仁高中</t>
  </si>
  <si>
    <t>國立臺南高商</t>
  </si>
  <si>
    <t>國立臺南大學附中</t>
  </si>
  <si>
    <t>臺南市立土城高中</t>
  </si>
  <si>
    <t>臺南市立南寧高中</t>
  </si>
  <si>
    <t>私立瀛海高中</t>
  </si>
  <si>
    <t>財團法人聖功女中</t>
  </si>
  <si>
    <t>私立長榮高中</t>
  </si>
  <si>
    <t>私立德光高中</t>
  </si>
  <si>
    <t>私立崑山高中</t>
  </si>
  <si>
    <t>私立黎明高中</t>
  </si>
  <si>
    <t>私立南光高中</t>
  </si>
  <si>
    <t>臺南市興國高中</t>
  </si>
  <si>
    <t>私立明達高中</t>
  </si>
  <si>
    <t>私立港明高中</t>
  </si>
  <si>
    <t>私立鳳和高中</t>
  </si>
  <si>
    <t>私立六信高中</t>
  </si>
  <si>
    <t>私立新榮高中</t>
  </si>
  <si>
    <t>財團法人慈濟高中</t>
  </si>
  <si>
    <t>國立南科國際實驗高中</t>
  </si>
  <si>
    <t>國立馬公高中</t>
  </si>
  <si>
    <t>國立金門高中</t>
  </si>
  <si>
    <t>國立馬祖高中</t>
  </si>
  <si>
    <t>國立高師大附中</t>
  </si>
  <si>
    <t>市立高雄中學</t>
  </si>
  <si>
    <t>市立高雄女中</t>
  </si>
  <si>
    <t>市立左營高中</t>
  </si>
  <si>
    <t>市立前鎮高中</t>
  </si>
  <si>
    <t>市立高雄高商</t>
  </si>
  <si>
    <t>市立高雄高工</t>
  </si>
  <si>
    <t>市立小港高中</t>
  </si>
  <si>
    <t>國立鳳山高中</t>
  </si>
  <si>
    <t>國立鳳新高中</t>
  </si>
  <si>
    <t>國立旗美高中</t>
  </si>
  <si>
    <t>國立岡山高中</t>
  </si>
  <si>
    <t>市立三民家商</t>
  </si>
  <si>
    <t>國立中山大學附中</t>
  </si>
  <si>
    <t>私立復華高中</t>
  </si>
  <si>
    <t>私立立志高中</t>
  </si>
  <si>
    <t>天主教道明中學</t>
  </si>
  <si>
    <t>私立明誠高中</t>
  </si>
  <si>
    <t>財團法人普門中學</t>
  </si>
  <si>
    <t>市立瑞祥高中</t>
  </si>
  <si>
    <t>高雄市立林園高中</t>
  </si>
  <si>
    <t>市立鼓山高中</t>
  </si>
  <si>
    <t>私立國際商工</t>
  </si>
  <si>
    <t>私立中山工商</t>
  </si>
  <si>
    <t>私立高苑工商</t>
  </si>
  <si>
    <t>私立正義高中</t>
  </si>
  <si>
    <t>高雄市立仁武高中</t>
  </si>
  <si>
    <t>市立路竹高中</t>
  </si>
  <si>
    <t>市立文山高中</t>
  </si>
  <si>
    <t>市立新興高中</t>
  </si>
  <si>
    <t>市立福誠高中</t>
  </si>
  <si>
    <t>市立楠梓高中</t>
  </si>
  <si>
    <t>國立屏東女中</t>
  </si>
  <si>
    <t>國立屏東高中</t>
  </si>
  <si>
    <t>國立潮州高中</t>
  </si>
  <si>
    <t>縣立大同高中</t>
  </si>
  <si>
    <t>國立屏北高中</t>
  </si>
  <si>
    <t>縣立枋寮高中</t>
  </si>
  <si>
    <t>私立陸興高中</t>
  </si>
  <si>
    <t>私立美和高中</t>
  </si>
  <si>
    <t>財團法人屏榮高中</t>
  </si>
  <si>
    <t>縣立東港高中</t>
  </si>
  <si>
    <t>國立花蓮高中</t>
  </si>
  <si>
    <t>國立花蓮女中</t>
  </si>
  <si>
    <t>國立臺東高中</t>
  </si>
  <si>
    <t>國立臺東女中</t>
  </si>
  <si>
    <t>私立四維高中</t>
  </si>
  <si>
    <t>私立海星高中</t>
  </si>
  <si>
    <t>私立育仁高中</t>
  </si>
  <si>
    <t>財團法人慈濟大學附中</t>
  </si>
  <si>
    <t>中正預校</t>
  </si>
  <si>
    <t>補校或附設補校</t>
  </si>
  <si>
    <t>同等學力</t>
  </si>
  <si>
    <t>學力鑑定考試及格</t>
  </si>
  <si>
    <t>漏列學校等</t>
  </si>
  <si>
    <t>臺灣師範大學僑生先修部(國立僑大先修班)</t>
  </si>
  <si>
    <t>外國學歷</t>
  </si>
  <si>
    <t>國立空中大學</t>
  </si>
  <si>
    <t>空中大學附空中進修專校</t>
  </si>
  <si>
    <t>東莞台商子弟學校</t>
  </si>
  <si>
    <t>華東台商子女學校</t>
  </si>
  <si>
    <t>大陸台商子弟學校</t>
  </si>
  <si>
    <t>甲級技術士證</t>
  </si>
  <si>
    <t>高等考試及格</t>
  </si>
  <si>
    <t>特種考試及格</t>
  </si>
  <si>
    <t>大陸地區學歷</t>
  </si>
  <si>
    <t>MISSING</t>
    <phoneticPr fontId="4" type="noConversion"/>
  </si>
  <si>
    <t>國立新竹教育大學</t>
  </si>
  <si>
    <t>國立臺南護理專科學校</t>
  </si>
  <si>
    <t>國立臺東專科學校</t>
  </si>
  <si>
    <t>真理大學</t>
  </si>
  <si>
    <t>陸軍官校</t>
  </si>
  <si>
    <t>海軍官校</t>
  </si>
  <si>
    <t>空軍官校</t>
  </si>
  <si>
    <t>興國管理學院</t>
  </si>
  <si>
    <t>慈濟技術學院</t>
  </si>
  <si>
    <t>永達技術學院</t>
  </si>
  <si>
    <t>和春技術學院</t>
  </si>
  <si>
    <t>致理技術學院</t>
  </si>
  <si>
    <t>桃園創新技術學院</t>
  </si>
  <si>
    <t>大同技術學院</t>
  </si>
  <si>
    <t>高鳳數位內容學院</t>
  </si>
  <si>
    <t>臺灣觀光學院</t>
  </si>
  <si>
    <t>馬偕醫學院</t>
  </si>
  <si>
    <t>境外</t>
  </si>
  <si>
    <t>康寧醫護暨管理專科學校</t>
  </si>
  <si>
    <t>馬偕醫護管理專科學校</t>
  </si>
  <si>
    <t>仁德醫護管理專科學校</t>
  </si>
  <si>
    <t>樹人醫護管理專科學校</t>
  </si>
  <si>
    <t>慈惠醫護管理專科學校</t>
  </si>
  <si>
    <t>耕莘健康管理專科學校</t>
  </si>
  <si>
    <t>敏惠醫護管理專科學校</t>
  </si>
  <si>
    <t>高美醫護管理專科學校</t>
  </si>
  <si>
    <t>育英醫護管理專科學校</t>
  </si>
  <si>
    <t>崇仁醫護管理專科學校</t>
  </si>
  <si>
    <t>聖母醫護管理專科學校</t>
  </si>
  <si>
    <t>新生醫護管理專科學校</t>
  </si>
  <si>
    <t>停招</t>
  </si>
  <si>
    <t>其他</t>
  </si>
  <si>
    <t>市立松山工農</t>
  </si>
  <si>
    <t>私立大誠高中</t>
  </si>
  <si>
    <t>私立祐德中學</t>
  </si>
  <si>
    <t>私立滬江高中</t>
  </si>
  <si>
    <t>私立惇敘工商</t>
  </si>
  <si>
    <t>私立文德女中</t>
  </si>
  <si>
    <t>私立泰北高中</t>
  </si>
  <si>
    <t>私立東方工商</t>
  </si>
  <si>
    <t>私立中興中學</t>
  </si>
  <si>
    <t>私立喬治工商</t>
  </si>
  <si>
    <t>私立恕德家商</t>
  </si>
  <si>
    <t>私立十信高中</t>
  </si>
  <si>
    <t>私立協和工商</t>
  </si>
  <si>
    <t>私立開南商工</t>
  </si>
  <si>
    <t>私立志仁家商</t>
  </si>
  <si>
    <t>私立金甌女中</t>
  </si>
  <si>
    <t>私立稻江高商</t>
  </si>
  <si>
    <t>私立育達家商</t>
  </si>
  <si>
    <t>私立稻江護家</t>
  </si>
  <si>
    <t>私立華岡藝校</t>
  </si>
  <si>
    <t>市立木柵高工</t>
  </si>
  <si>
    <t>市立內湖高工</t>
  </si>
  <si>
    <t>市立啟明學校</t>
  </si>
  <si>
    <t>市立鶯歌工商</t>
  </si>
  <si>
    <t>市立啟聰學校</t>
  </si>
  <si>
    <t>市立啟智學校</t>
  </si>
  <si>
    <t>國立華僑中學</t>
  </si>
  <si>
    <t>市立新北高中</t>
  </si>
  <si>
    <t>市立板橋高中</t>
  </si>
  <si>
    <t>市立新店高中</t>
  </si>
  <si>
    <t>市立瑞芳高工</t>
  </si>
  <si>
    <t>市立竹圍高中</t>
  </si>
  <si>
    <t>市立新北高工</t>
  </si>
  <si>
    <t>市立三重商工</t>
  </si>
  <si>
    <t>私立南強工商</t>
  </si>
  <si>
    <t>私立醒吾高中</t>
  </si>
  <si>
    <t>私立穀保家商</t>
  </si>
  <si>
    <t>財團法人中華高中</t>
  </si>
  <si>
    <t>私立莊敬工家</t>
  </si>
  <si>
    <t>私立崇義高中</t>
  </si>
  <si>
    <t>私立樹人家商</t>
  </si>
  <si>
    <t>私立能仁家商</t>
  </si>
  <si>
    <t>私立豫章工商</t>
  </si>
  <si>
    <t>私立開明工商</t>
  </si>
  <si>
    <t>私立智光商工</t>
  </si>
  <si>
    <t>私立清傳高商</t>
  </si>
  <si>
    <t>市立樹林高中</t>
  </si>
  <si>
    <t>私立中華商海</t>
  </si>
  <si>
    <t>財團法人南山高中</t>
  </si>
  <si>
    <t>國立基隆商工</t>
  </si>
  <si>
    <t>國立基隆海事</t>
  </si>
  <si>
    <t>私立聖心高中</t>
  </si>
  <si>
    <t>私立光隆家商</t>
  </si>
  <si>
    <t>私立培德工家</t>
  </si>
  <si>
    <t>縣立南澳高中</t>
  </si>
  <si>
    <t>國立羅東高工</t>
  </si>
  <si>
    <t>國立蘇澳海事</t>
  </si>
  <si>
    <t>國立頭城家商</t>
  </si>
  <si>
    <t>市立大園國際高中</t>
  </si>
  <si>
    <t>市立平鎮高中</t>
  </si>
  <si>
    <t>市立永豐高中</t>
  </si>
  <si>
    <t>市立南崁高中</t>
  </si>
  <si>
    <t>市立大溪高中</t>
  </si>
  <si>
    <t>市立壽山高中</t>
  </si>
  <si>
    <t>國立中壢家商</t>
  </si>
  <si>
    <t>國立卓蘭實驗高中</t>
  </si>
  <si>
    <t>國立苗栗高商</t>
  </si>
  <si>
    <t>國立桃園農工</t>
  </si>
  <si>
    <t>國立龍潭高中</t>
  </si>
  <si>
    <t>國立苗栗農工</t>
  </si>
  <si>
    <t>國立大湖農工</t>
  </si>
  <si>
    <t>私立全人實驗高中</t>
  </si>
  <si>
    <t>私立振聲高中</t>
  </si>
  <si>
    <t>私立治平高中</t>
  </si>
  <si>
    <t>私立泉僑高中</t>
  </si>
  <si>
    <t>私立復旦高中</t>
  </si>
  <si>
    <t>私立大成高中</t>
  </si>
  <si>
    <t>私立君毅高中</t>
  </si>
  <si>
    <t>私立方曙商工</t>
  </si>
  <si>
    <t>私立仰德高中</t>
  </si>
  <si>
    <t>私立成功工商</t>
  </si>
  <si>
    <t>私立賢德工商</t>
  </si>
  <si>
    <t>私立永平工商</t>
  </si>
  <si>
    <t>私立新興高中</t>
  </si>
  <si>
    <t>私立清華高中</t>
  </si>
  <si>
    <t>私立大興高中</t>
  </si>
  <si>
    <t>私立至善高中</t>
  </si>
  <si>
    <t>私立育民工家</t>
  </si>
  <si>
    <t>私立龍德家商</t>
  </si>
  <si>
    <t>私立東泰高中</t>
  </si>
  <si>
    <t>私立世界高中</t>
  </si>
  <si>
    <t>私立中興商工</t>
  </si>
  <si>
    <t>私立內思高工</t>
  </si>
  <si>
    <t>私立啟英高中</t>
  </si>
  <si>
    <t>私立育達高中</t>
  </si>
  <si>
    <t>國立臺中一中</t>
  </si>
  <si>
    <t>國立臺中二中</t>
  </si>
  <si>
    <t>國立臺中女中</t>
  </si>
  <si>
    <t>國立清水高中</t>
  </si>
  <si>
    <t>國立豐原高中</t>
  </si>
  <si>
    <t>國立大甲高中</t>
  </si>
  <si>
    <t>國立文華高中</t>
  </si>
  <si>
    <t>市立新社高中</t>
  </si>
  <si>
    <t>國立中興大學附屬臺中高級農業職業學校</t>
  </si>
  <si>
    <t>國立臺中家商</t>
  </si>
  <si>
    <t>國立臺中高工</t>
  </si>
  <si>
    <t>國立豐原高商</t>
  </si>
  <si>
    <t>國立大甲高工</t>
  </si>
  <si>
    <t>國立沙鹿高工</t>
  </si>
  <si>
    <t>國立東勢高工</t>
  </si>
  <si>
    <t>國立霧峰農工</t>
  </si>
  <si>
    <t>國立臺中啟明學校</t>
  </si>
  <si>
    <t>市立后綜高中</t>
  </si>
  <si>
    <t>私立明台高中</t>
  </si>
  <si>
    <t>私立宜寧高中</t>
  </si>
  <si>
    <t>私立青年高中</t>
  </si>
  <si>
    <t>私立慈明高中</t>
  </si>
  <si>
    <t>私立嘉陽高中</t>
  </si>
  <si>
    <t>國立臺中啟聰學校</t>
  </si>
  <si>
    <t>私立明德高中</t>
  </si>
  <si>
    <t>私立玉山高中</t>
  </si>
  <si>
    <t>東海大學附屬實驗高級中學</t>
  </si>
  <si>
    <t>財團法人光華高工</t>
  </si>
  <si>
    <t>國立臺中特殊教育學校</t>
  </si>
  <si>
    <t>國立暨南國際大學附屬高級中學</t>
  </si>
  <si>
    <t>私立三育高中</t>
  </si>
  <si>
    <t>私立五育高中</t>
  </si>
  <si>
    <t>國立仁愛高農</t>
  </si>
  <si>
    <t>國立草屯商工</t>
  </si>
  <si>
    <t>國立南投高商</t>
  </si>
  <si>
    <t>國立埔里高工</t>
  </si>
  <si>
    <t>國立水里商工</t>
  </si>
  <si>
    <t>私立同德家商</t>
  </si>
  <si>
    <t>國立彰化師範大學附屬高級工業職業學校</t>
  </si>
  <si>
    <t>國立員林家商</t>
  </si>
  <si>
    <t>國立永靖高工</t>
  </si>
  <si>
    <t>國立北斗家商</t>
  </si>
  <si>
    <t>國立員林崇實高工</t>
  </si>
  <si>
    <t>縣立二林高中</t>
  </si>
  <si>
    <t>國立二林工商</t>
  </si>
  <si>
    <t>國立秀水高工</t>
  </si>
  <si>
    <t>國立員林農工</t>
  </si>
  <si>
    <t>私立達德商工</t>
  </si>
  <si>
    <t>私立大慶商工</t>
  </si>
  <si>
    <t>縣立彰化藝術高中</t>
  </si>
  <si>
    <t>國立彰化特殊教育學校</t>
  </si>
  <si>
    <t>縣立成功高中</t>
  </si>
  <si>
    <t>國立民雄農工</t>
  </si>
  <si>
    <t>國立華南高商</t>
  </si>
  <si>
    <t>國立嘉義家職</t>
  </si>
  <si>
    <t>私立大同高商</t>
  </si>
  <si>
    <t>私立東吳工家</t>
  </si>
  <si>
    <t>私立仁義高中</t>
  </si>
  <si>
    <t>私立立仁高中</t>
  </si>
  <si>
    <t>私立弘德工商</t>
  </si>
  <si>
    <t>國立西螺農工</t>
  </si>
  <si>
    <t>國立土庫商工</t>
  </si>
  <si>
    <t>國立北港農工</t>
  </si>
  <si>
    <t>國立斗六家商</t>
  </si>
  <si>
    <t>國立虎尾農工</t>
  </si>
  <si>
    <t>縣立斗南高中</t>
  </si>
  <si>
    <t>雲林縣維多利亞實驗高中</t>
  </si>
  <si>
    <t>私立巨人高中</t>
  </si>
  <si>
    <t>私立大成商工</t>
  </si>
  <si>
    <t>私立大德工商</t>
  </si>
  <si>
    <t>財團法人義峰高中</t>
  </si>
  <si>
    <t>國立家齊女中</t>
  </si>
  <si>
    <t>國立玉井工商</t>
  </si>
  <si>
    <t>國立曾文農工</t>
  </si>
  <si>
    <t>市立永仁高中</t>
  </si>
  <si>
    <t>國立新化高工</t>
  </si>
  <si>
    <t>國立北門農工</t>
  </si>
  <si>
    <t>國立曾文家商</t>
  </si>
  <si>
    <t>國立臺南海事</t>
  </si>
  <si>
    <t>國立白河商工</t>
  </si>
  <si>
    <t>國立新營高工</t>
  </si>
  <si>
    <t>國立臺南高工</t>
  </si>
  <si>
    <t>國立臺南大學附屬高級中學</t>
  </si>
  <si>
    <t>市立土城高中</t>
  </si>
  <si>
    <t>市立南寧高中</t>
  </si>
  <si>
    <t>私立長榮女中</t>
  </si>
  <si>
    <t>臺南市光華高中</t>
  </si>
  <si>
    <t>私立慈幼工商</t>
  </si>
  <si>
    <t>私立南英商工</t>
  </si>
  <si>
    <t>私立陽明工商</t>
  </si>
  <si>
    <t>私立天仁工商</t>
  </si>
  <si>
    <t>私立育德工家</t>
  </si>
  <si>
    <t>私立亞洲餐旅</t>
  </si>
  <si>
    <t>國立澎湖海事水產</t>
  </si>
  <si>
    <t>國立金門農工</t>
  </si>
  <si>
    <t>國立高雄師範大學附屬高級中學</t>
  </si>
  <si>
    <t>市立海青工商</t>
  </si>
  <si>
    <t>國立岡山農工</t>
  </si>
  <si>
    <t>國立旗山農工</t>
  </si>
  <si>
    <t>國立鳳山商工</t>
  </si>
  <si>
    <t>財團法人新光高中</t>
  </si>
  <si>
    <t>私立樹德家商</t>
  </si>
  <si>
    <t>國立中山大學附屬國光高級中學</t>
  </si>
  <si>
    <t>私立中華藝校</t>
  </si>
  <si>
    <t>市立林園高中</t>
  </si>
  <si>
    <t>私立華德工家</t>
  </si>
  <si>
    <t>私立大榮高中</t>
  </si>
  <si>
    <t>私立三信家商</t>
  </si>
  <si>
    <t>私立旗美商工</t>
  </si>
  <si>
    <t>私立高英工商</t>
  </si>
  <si>
    <t>私立高鳳工家</t>
  </si>
  <si>
    <t>市立仁武高中</t>
  </si>
  <si>
    <t>市立六龜高中</t>
  </si>
  <si>
    <t>市立楠梓特殊學校</t>
  </si>
  <si>
    <t>私立義大國際高中</t>
  </si>
  <si>
    <t>國立恆春工商</t>
  </si>
  <si>
    <t>國立東港海事</t>
  </si>
  <si>
    <t>國立佳冬高農</t>
  </si>
  <si>
    <t>國立內埔農工</t>
  </si>
  <si>
    <t>國立屏東高工</t>
  </si>
  <si>
    <t>縣立來義高中</t>
  </si>
  <si>
    <t>私立日新工商</t>
  </si>
  <si>
    <t>私立華洲工家</t>
  </si>
  <si>
    <t>私立民生家商</t>
  </si>
  <si>
    <t>國立玉里高中</t>
  </si>
  <si>
    <t>國立臺東大學附屬體育高級中學</t>
  </si>
  <si>
    <t>縣立蘭嶼高中</t>
  </si>
  <si>
    <t>國立花蓮高農</t>
  </si>
  <si>
    <t>國立花蓮高工</t>
  </si>
  <si>
    <t>國立花蓮高商</t>
  </si>
  <si>
    <t>國立臺東高商</t>
  </si>
  <si>
    <t>國立關山工商</t>
  </si>
  <si>
    <t>國立成功商水</t>
  </si>
  <si>
    <t>國立光復商工</t>
  </si>
  <si>
    <t>花蓮縣立體育實驗高中</t>
  </si>
  <si>
    <t>私立公東高工</t>
  </si>
  <si>
    <t>花蓮縣上騰工商</t>
  </si>
  <si>
    <t>慈濟大學附屬高級中學</t>
  </si>
  <si>
    <t>大陸臺商子女學校(中大自設)</t>
  </si>
  <si>
    <t>私立南華高中進修學校</t>
  </si>
  <si>
    <t>私立志仁中學進修學校</t>
  </si>
  <si>
    <t>國立空中大學附空中進專</t>
  </si>
  <si>
    <t>東莞臺商子弟學校</t>
  </si>
  <si>
    <t>華東臺商子女學校</t>
  </si>
  <si>
    <t>高雄市立空中大學</t>
  </si>
  <si>
    <t>上海臺商子女學校</t>
  </si>
  <si>
    <t>未提供</t>
  </si>
  <si>
    <t>學校類型</t>
  </si>
  <si>
    <t>enable</t>
  </si>
  <si>
    <t>大專校院</t>
  </si>
  <si>
    <t>軍警大專校院</t>
  </si>
  <si>
    <t>高級中等學校</t>
  </si>
  <si>
    <t>特殊教育學校</t>
  </si>
  <si>
    <t>大陸臺商子弟學校與海外臺灣學校名錄</t>
  </si>
  <si>
    <t>空大及大專附設進修學校</t>
  </si>
  <si>
    <t>y</t>
  </si>
  <si>
    <t>ZIPCODE</t>
    <phoneticPr fontId="4" type="noConversion"/>
  </si>
  <si>
    <t>舊學校名</t>
  </si>
  <si>
    <t>國立屏東教育大學</t>
  </si>
  <si>
    <t>國立花蓮教育大學</t>
  </si>
  <si>
    <t>國立臺灣工業技術學院</t>
  </si>
  <si>
    <t>國立藝術學院</t>
  </si>
  <si>
    <t>國立臺灣藝術學院</t>
  </si>
  <si>
    <t>國立體育學院</t>
  </si>
  <si>
    <t>國立雲林技術學院</t>
  </si>
  <si>
    <t>國立屏東技術學院</t>
  </si>
  <si>
    <t>國立臺北技術學院</t>
  </si>
  <si>
    <t>國立臺北護理學院</t>
  </si>
  <si>
    <t>國立臺北師範學院</t>
  </si>
  <si>
    <t>國立新竹師範學院</t>
  </si>
  <si>
    <t>國立屏東師範學院</t>
  </si>
  <si>
    <t>台北市立師範學院</t>
  </si>
  <si>
    <t>國立虎尾技術學院</t>
  </si>
  <si>
    <t>國立高雄海洋技術學院</t>
  </si>
  <si>
    <t>國立宜蘭技術學院</t>
  </si>
  <si>
    <t>國立屏東商業技術學院</t>
  </si>
  <si>
    <t>國立臺中技術學院</t>
  </si>
  <si>
    <t>國立勤益技術學院</t>
  </si>
  <si>
    <t>國立聯合技術學院</t>
  </si>
  <si>
    <t>國立高雄餐旅學院</t>
  </si>
  <si>
    <t>國立澎湖技術學院</t>
  </si>
  <si>
    <t>國立臺北商業技術學院</t>
  </si>
  <si>
    <t>國立金門技術學院</t>
  </si>
  <si>
    <t>國立臺灣戲曲專科學校</t>
  </si>
  <si>
    <t>國立台中護理專科學校</t>
  </si>
  <si>
    <t>國立台南護理專科學校</t>
  </si>
  <si>
    <t>臺北市立體育學院</t>
  </si>
  <si>
    <t xml:space="preserve">實踐大學 </t>
  </si>
  <si>
    <t>南台科技大學</t>
  </si>
  <si>
    <t>臺灣首府大學</t>
  </si>
  <si>
    <t>台北城市科技大學</t>
  </si>
  <si>
    <t>陸軍軍官學校</t>
  </si>
  <si>
    <t>海軍軍官學校</t>
  </si>
  <si>
    <t>空軍軍官學校</t>
  </si>
  <si>
    <t>中國醫藥學院</t>
  </si>
  <si>
    <t>中正理工學院</t>
  </si>
  <si>
    <t>中山醫學院</t>
  </si>
  <si>
    <t>長榮管理學院</t>
  </si>
  <si>
    <t>慈濟醫學人文學院</t>
  </si>
  <si>
    <t>玄奘人文社會學院</t>
  </si>
  <si>
    <t>致遠管理學院</t>
  </si>
  <si>
    <t>立德管理學院</t>
  </si>
  <si>
    <t>明新技術學院</t>
  </si>
  <si>
    <t>大華技術學院</t>
  </si>
  <si>
    <t>台南女子技術學院</t>
  </si>
  <si>
    <t>輔英技術學院</t>
  </si>
  <si>
    <t>弘光技術學院</t>
  </si>
  <si>
    <t>中臺醫護技術學院</t>
  </si>
  <si>
    <t>高苑技術學院</t>
  </si>
  <si>
    <t>景文技術學院</t>
  </si>
  <si>
    <t>明志技術學院</t>
  </si>
  <si>
    <t>正修技術學院</t>
  </si>
  <si>
    <t>嶺東技術學院</t>
  </si>
  <si>
    <t>文藻外語學院</t>
  </si>
  <si>
    <t>萬能技術學院</t>
  </si>
  <si>
    <t xml:space="preserve">聖約翰(新埔）技術學院 </t>
  </si>
  <si>
    <t>清雲技術學院</t>
  </si>
  <si>
    <t>遠東技術學院</t>
  </si>
  <si>
    <t>大仁技術學院</t>
  </si>
  <si>
    <t>建國技術學院</t>
  </si>
  <si>
    <t>元培科學技術學院</t>
  </si>
  <si>
    <t>中華醫事學院</t>
  </si>
  <si>
    <t>育達商業技術學院</t>
  </si>
  <si>
    <t>德明技術學院</t>
  </si>
  <si>
    <t>中國技術學院</t>
  </si>
  <si>
    <t>醒吾技術學院</t>
  </si>
  <si>
    <t>東南技術學院</t>
  </si>
  <si>
    <t>僑光技術學院</t>
  </si>
  <si>
    <t>中州技術學院</t>
  </si>
  <si>
    <t>環球技術學院</t>
  </si>
  <si>
    <t>吳鳳技術學院</t>
  </si>
  <si>
    <t>美和技術學院</t>
  </si>
  <si>
    <t>修平技術學院</t>
  </si>
  <si>
    <t>明道管理學院</t>
  </si>
  <si>
    <t>臺中健康暨管理學院</t>
  </si>
  <si>
    <t>南開技術學院</t>
  </si>
  <si>
    <t>南榮技術學院</t>
  </si>
  <si>
    <t>長庚技術學院</t>
  </si>
  <si>
    <t>亞太創意(親民)技術學院</t>
  </si>
  <si>
    <t>高鳳技術學院</t>
  </si>
  <si>
    <t>華夏技術學院</t>
  </si>
  <si>
    <t>臺北海洋技術學院</t>
  </si>
  <si>
    <t>珠海書院</t>
  </si>
  <si>
    <t>廣大學院</t>
  </si>
  <si>
    <t>香江學院</t>
  </si>
  <si>
    <t>華僑工商學院</t>
  </si>
  <si>
    <t>華夏工商專科學校</t>
  </si>
  <si>
    <t>平正商學院</t>
  </si>
  <si>
    <t>逸仙學院</t>
  </si>
  <si>
    <t>復興工商專科學校</t>
  </si>
  <si>
    <t>能仁學院</t>
  </si>
  <si>
    <t>新亞研究所</t>
  </si>
  <si>
    <t>香港信義宗學院</t>
  </si>
  <si>
    <t>中正學院</t>
  </si>
  <si>
    <t>南開工商專科學校</t>
  </si>
  <si>
    <t>南榮工商專科學校</t>
  </si>
  <si>
    <t>東方工商專科學校</t>
  </si>
  <si>
    <t>大同商專</t>
  </si>
  <si>
    <t>中國海事商業專校</t>
  </si>
  <si>
    <t>長庚護理專科學校</t>
  </si>
  <si>
    <t>親民工商專科學校</t>
  </si>
  <si>
    <t>精鍾商業專科學校</t>
  </si>
  <si>
    <t>康寧護理專科學校</t>
  </si>
  <si>
    <t>馬偕護理專科學校</t>
  </si>
  <si>
    <t>仁德醫護管理專校</t>
  </si>
  <si>
    <t>樹人醫護管理專校</t>
  </si>
  <si>
    <t>慈惠醫護管理專校</t>
  </si>
  <si>
    <t>耕莘護理專科學校</t>
  </si>
  <si>
    <t>敏惠醫護管理專校</t>
  </si>
  <si>
    <t>高美醫護管理專校</t>
  </si>
  <si>
    <t>育英醫護管理專校</t>
  </si>
  <si>
    <t>省立台中師專</t>
  </si>
  <si>
    <t>省立台北師專</t>
  </si>
  <si>
    <t>省立台南師專</t>
  </si>
  <si>
    <t>省立屏東師專</t>
  </si>
  <si>
    <t>省立新竹師專</t>
  </si>
  <si>
    <t>省立嘉義師專</t>
  </si>
  <si>
    <t>省立台東師專</t>
  </si>
  <si>
    <t>台北市立師專</t>
  </si>
  <si>
    <t>國立屏東農專</t>
  </si>
  <si>
    <t>國立台北工專</t>
  </si>
  <si>
    <t>國立雲林工專</t>
  </si>
  <si>
    <t>國立高雄工專</t>
  </si>
  <si>
    <t>吳鳳工專</t>
  </si>
  <si>
    <t>崑山工專</t>
  </si>
  <si>
    <t>健行工專</t>
  </si>
  <si>
    <t>明新工專</t>
  </si>
  <si>
    <t>樹德工專</t>
  </si>
  <si>
    <t>新埔工專</t>
  </si>
  <si>
    <t>南台工商專校</t>
  </si>
  <si>
    <t>東南工專</t>
  </si>
  <si>
    <t>光武工專</t>
  </si>
  <si>
    <t>亞東工專</t>
  </si>
  <si>
    <t>南亞工專</t>
  </si>
  <si>
    <t>勤益工商專校</t>
  </si>
  <si>
    <t>國立台中商專</t>
  </si>
  <si>
    <t>國立台北商專</t>
  </si>
  <si>
    <t>銘傳商專</t>
  </si>
  <si>
    <t>嶺東商專</t>
  </si>
  <si>
    <t>國立台北護專</t>
  </si>
  <si>
    <t>元培醫專</t>
  </si>
  <si>
    <t>嘉南藥專</t>
  </si>
  <si>
    <t>大仁藥專</t>
  </si>
  <si>
    <t>中台醫專</t>
  </si>
  <si>
    <t>美和護專</t>
  </si>
  <si>
    <t>弘光護專</t>
  </si>
  <si>
    <t>婦嬰護專</t>
  </si>
  <si>
    <t>中華醫專</t>
  </si>
  <si>
    <t>台南家專</t>
  </si>
  <si>
    <t>省立體專</t>
  </si>
  <si>
    <t>台北市立體專</t>
  </si>
  <si>
    <t>國立宜蘭農工專科學校</t>
  </si>
  <si>
    <t>空軍機械學校</t>
  </si>
  <si>
    <t>空軍通信電子學校</t>
  </si>
  <si>
    <t>中國音樂專校</t>
  </si>
  <si>
    <t>華僑商專</t>
  </si>
  <si>
    <t>臺北市立第一女中</t>
  </si>
  <si>
    <t>臺北市立建國高中</t>
  </si>
  <si>
    <t>臺北市立中山女中</t>
  </si>
  <si>
    <t>臺北市立景美女中</t>
  </si>
  <si>
    <t>臺北市立成功高中</t>
  </si>
  <si>
    <t>臺北市立復興高中</t>
  </si>
  <si>
    <t>臺北市立中正高中</t>
  </si>
  <si>
    <t>臺北市立內湖高中</t>
  </si>
  <si>
    <t>臺北市立松山高中</t>
  </si>
  <si>
    <t>臺北市立大同高中</t>
  </si>
  <si>
    <t>臺北市立松山家商</t>
  </si>
  <si>
    <t>臺北市立大安高工</t>
  </si>
  <si>
    <t>臺北市立松山工農</t>
  </si>
  <si>
    <t>臺北市立成淵高中</t>
  </si>
  <si>
    <t>私立華興高中</t>
  </si>
  <si>
    <t>私立再興高中</t>
  </si>
  <si>
    <t>私立延平高中</t>
  </si>
  <si>
    <t>私立祐德高中</t>
  </si>
  <si>
    <t>私立強恕高中</t>
  </si>
  <si>
    <t>私立方濟高中</t>
  </si>
  <si>
    <t>私立開平餐飲職業學校</t>
  </si>
  <si>
    <t>私立中興高中</t>
  </si>
  <si>
    <t>私立珠海高商</t>
  </si>
  <si>
    <t>私立馬偕護校</t>
  </si>
  <si>
    <t>臺北市立南港高工</t>
  </si>
  <si>
    <t>臺北市立士林高商</t>
  </si>
  <si>
    <t>臺北市立木柵高工</t>
  </si>
  <si>
    <t>臺北市立內湖高工</t>
  </si>
  <si>
    <t>臺北市立明倫高中</t>
  </si>
  <si>
    <t>臺北市立華江高中</t>
  </si>
  <si>
    <t>臺北市立陽明高中</t>
  </si>
  <si>
    <t>臺北市立永春高中</t>
  </si>
  <si>
    <t>臺北市立和平高中</t>
  </si>
  <si>
    <t>臺北市立西松高中</t>
  </si>
  <si>
    <t>臺北市立大理高中</t>
  </si>
  <si>
    <t>臺北市立啟明學校</t>
  </si>
  <si>
    <t>新北市立鶯歌工商</t>
  </si>
  <si>
    <t>臺北市立大直高中</t>
  </si>
  <si>
    <t>臺北市立萬芳高中</t>
  </si>
  <si>
    <t>臺北市立百齡高中</t>
  </si>
  <si>
    <t>臺北市立南港高中</t>
  </si>
  <si>
    <t>臺北市立麗山高中</t>
  </si>
  <si>
    <t>臺北市立啟聰學校</t>
  </si>
  <si>
    <t>臺北市立育成高中</t>
  </si>
  <si>
    <t>臺北市立中崙高中</t>
  </si>
  <si>
    <t>臺北市立南湖高中</t>
  </si>
  <si>
    <t>臺北市立啟智學校</t>
  </si>
  <si>
    <t>國立華僑高中</t>
  </si>
  <si>
    <t>新北市立新莊高中</t>
  </si>
  <si>
    <t>新北市立泰山高中</t>
  </si>
  <si>
    <t>新北市立中和高中</t>
  </si>
  <si>
    <t>新北市立瑞芳高工</t>
  </si>
  <si>
    <t>新北市立丹鳳高中</t>
  </si>
  <si>
    <t>新北市立新北高工(海山)</t>
  </si>
  <si>
    <t>新北市立三重商工</t>
  </si>
  <si>
    <t>新北市立淡水商工</t>
  </si>
  <si>
    <t>私立崇光女中</t>
  </si>
  <si>
    <t>私立中華高中</t>
  </si>
  <si>
    <t>私立恆毅高中</t>
  </si>
  <si>
    <t>新北市立永平高中</t>
  </si>
  <si>
    <t>私立辭修高中</t>
  </si>
  <si>
    <t>新北市立明德高中</t>
  </si>
  <si>
    <t>私立耕莘高護</t>
  </si>
  <si>
    <t>新北市立雙溪高中</t>
  </si>
  <si>
    <t>新北市立金山高中</t>
  </si>
  <si>
    <t>新北市立清水高中</t>
  </si>
  <si>
    <t>新北市立三民高中</t>
  </si>
  <si>
    <t>新北市立海山高中</t>
  </si>
  <si>
    <t>新北市立秀峰高中</t>
  </si>
  <si>
    <t>新北市立三重高中</t>
  </si>
  <si>
    <t>新北市立錦和高中</t>
  </si>
  <si>
    <t>新北市立安康高中</t>
  </si>
  <si>
    <t>新北市立石碇高中</t>
  </si>
  <si>
    <t>基隆市立中山高中</t>
  </si>
  <si>
    <t>新北市立林口高中</t>
  </si>
  <si>
    <t>宜蘭縣立南澳高中</t>
  </si>
  <si>
    <t>基隆市立安樂高中</t>
  </si>
  <si>
    <t>基隆市立暖暖高中</t>
  </si>
  <si>
    <t>桃園縣立大園國際高中</t>
  </si>
  <si>
    <t>國立科學園區實驗高中</t>
  </si>
  <si>
    <t>桃園縣立平鎮高中</t>
  </si>
  <si>
    <t>桃園縣立永豐高中</t>
  </si>
  <si>
    <t>桃園縣立南崁高中</t>
  </si>
  <si>
    <t>桃園縣立大溪高中</t>
  </si>
  <si>
    <t>桃園縣立壽山高中</t>
  </si>
  <si>
    <t>新竹市立成德高中</t>
  </si>
  <si>
    <t>新竹市立香山高中</t>
  </si>
  <si>
    <t>新竹縣立湖口高中</t>
  </si>
  <si>
    <t>苗栗縣立興華高中</t>
  </si>
  <si>
    <t>苗栗縣立苑裡高中</t>
  </si>
  <si>
    <t>國立龍潭農工</t>
  </si>
  <si>
    <t>新竹市立建功高中</t>
  </si>
  <si>
    <t>私立仁德醫校</t>
  </si>
  <si>
    <t>私立新生醫校</t>
  </si>
  <si>
    <t>臺中市立新社高中</t>
  </si>
  <si>
    <t>臺中市立長億高中</t>
  </si>
  <si>
    <t>臺中市立西苑高中</t>
  </si>
  <si>
    <t>臺中市立忠明高中</t>
  </si>
  <si>
    <t>國立臺中高農</t>
  </si>
  <si>
    <t>國立臺中高護</t>
  </si>
  <si>
    <t>臺中市立惠文高中</t>
  </si>
  <si>
    <t>臺中市立中港高中</t>
  </si>
  <si>
    <t>臺中市立大里高中</t>
  </si>
  <si>
    <t>私立常春藤高中</t>
  </si>
  <si>
    <t>私立明德女中</t>
  </si>
  <si>
    <t>私立東海大學附中</t>
  </si>
  <si>
    <t>私立光華高工</t>
  </si>
  <si>
    <t>臺中市立東山高中</t>
  </si>
  <si>
    <t>國立中科實驗高中</t>
  </si>
  <si>
    <t>國立暨南國際大學附中</t>
  </si>
  <si>
    <t>國立彰化師大附屬高工</t>
  </si>
  <si>
    <t>南投縣立旭光高中</t>
  </si>
  <si>
    <t>彰化縣立二林高中</t>
  </si>
  <si>
    <t>私立正德高中</t>
  </si>
  <si>
    <t>私立培元高中</t>
  </si>
  <si>
    <t>國立彰化啟智學校</t>
  </si>
  <si>
    <t>彰化縣立田中高中</t>
  </si>
  <si>
    <t>私立嘉南高中</t>
  </si>
  <si>
    <t>嘉義縣立竹崎高中</t>
  </si>
  <si>
    <t>嘉義縣立永慶高中</t>
  </si>
  <si>
    <t>私立明華高中</t>
  </si>
  <si>
    <t>雲林縣立麥寮高中</t>
  </si>
  <si>
    <t>私立崇先高中</t>
  </si>
  <si>
    <t>私立維多利亞實驗高中</t>
  </si>
  <si>
    <t>私立崇仁護校</t>
  </si>
  <si>
    <t>私立益新工商</t>
  </si>
  <si>
    <t>私立義峰高中</t>
  </si>
  <si>
    <t>臺南市立大灣高中</t>
  </si>
  <si>
    <t>國立臺南大學附屬啟聰學校</t>
  </si>
  <si>
    <t>國立臺南高護</t>
  </si>
  <si>
    <t>私立聖功女中</t>
  </si>
  <si>
    <t>私立光華女中</t>
  </si>
  <si>
    <t>私立興國高中</t>
  </si>
  <si>
    <t>私立亞洲餐旅學校</t>
  </si>
  <si>
    <t>私立敏惠護校</t>
  </si>
  <si>
    <t>私立華濟永安高中</t>
  </si>
  <si>
    <t>私立慈濟高中</t>
  </si>
  <si>
    <t>國立澎湖海事高職</t>
  </si>
  <si>
    <t>國立高雄師大附中</t>
  </si>
  <si>
    <t>高雄市立高雄高中</t>
  </si>
  <si>
    <t>高雄市立高雄女中</t>
  </si>
  <si>
    <t>高雄市立左營高中</t>
  </si>
  <si>
    <t>高雄市立前鎮高中</t>
  </si>
  <si>
    <t>高雄市立高雄高商</t>
  </si>
  <si>
    <t>高雄市立高雄高工</t>
  </si>
  <si>
    <t>高雄市立中正高工</t>
  </si>
  <si>
    <t>高雄市立海青工商</t>
  </si>
  <si>
    <t>高雄市立中山高中</t>
  </si>
  <si>
    <t>高雄市立小港高中</t>
  </si>
  <si>
    <t>高雄市立新莊高中</t>
  </si>
  <si>
    <t>高雄市立三民家商</t>
  </si>
  <si>
    <t>私立新光高中</t>
  </si>
  <si>
    <t>私立道明高中</t>
  </si>
  <si>
    <t>私立高美醫專</t>
  </si>
  <si>
    <t>私立普門高中</t>
  </si>
  <si>
    <t>高雄市立瑞祥高中</t>
  </si>
  <si>
    <t>高雄市立中正高中</t>
  </si>
  <si>
    <t>高雄市立三民高中</t>
  </si>
  <si>
    <t>高雄市立鼓山高中</t>
  </si>
  <si>
    <t>私立高旗工家</t>
  </si>
  <si>
    <t>私立立德商工</t>
  </si>
  <si>
    <t>私立育英醫專</t>
  </si>
  <si>
    <t>私立樹人醫校</t>
  </si>
  <si>
    <t>高雄市立路竹高中</t>
  </si>
  <si>
    <t>高雄市立文山高中</t>
  </si>
  <si>
    <t>高雄市立新興高中</t>
  </si>
  <si>
    <t>高雄市立福誠高中</t>
  </si>
  <si>
    <t>高雄市立六龜高中</t>
  </si>
  <si>
    <t>高雄市立楠梓特殊學校</t>
  </si>
  <si>
    <t>高雄市立楠梓高中</t>
  </si>
  <si>
    <t>屏東縣立大同高中</t>
  </si>
  <si>
    <t>屏東縣立枋寮高中</t>
  </si>
  <si>
    <t>私立新基高中</t>
  </si>
  <si>
    <t>屏東縣立來義高中</t>
  </si>
  <si>
    <t>私立志成商工</t>
  </si>
  <si>
    <t>私立屏榮高中</t>
  </si>
  <si>
    <t>私立慈惠高護</t>
  </si>
  <si>
    <t>屏東縣立東港高中</t>
  </si>
  <si>
    <t>國立臺東大學附屬體育高中</t>
  </si>
  <si>
    <t>臺東縣立蘭嶼高中</t>
  </si>
  <si>
    <t>國立成功商業水產</t>
  </si>
  <si>
    <t>私立國光商工</t>
  </si>
  <si>
    <t>私立中華工商</t>
  </si>
  <si>
    <t>私立慈濟大學附中</t>
  </si>
  <si>
    <t>上海台商子女學校</t>
  </si>
  <si>
    <t>南華高中職業進修學校</t>
  </si>
  <si>
    <t>志仁高中職業進修學校</t>
  </si>
  <si>
    <t>國立陸軍高中</t>
  </si>
  <si>
    <t>粵華中學</t>
  </si>
  <si>
    <t>三山高中</t>
  </si>
  <si>
    <t>香港中學</t>
  </si>
  <si>
    <t>聖芳濟各書院</t>
  </si>
  <si>
    <t>孔教中學</t>
  </si>
  <si>
    <t>華仁中學</t>
  </si>
  <si>
    <t>私立建業高中</t>
  </si>
  <si>
    <t>師範學校</t>
  </si>
  <si>
    <t>臺大夏季學院</t>
  </si>
  <si>
    <t>註解</t>
    <phoneticPr fontId="4" type="noConversion"/>
  </si>
  <si>
    <t>舊碼</t>
    <phoneticPr fontId="4" type="noConversion"/>
  </si>
  <si>
    <t>最新學校名稱</t>
    <phoneticPr fontId="4" type="noConversion"/>
  </si>
  <si>
    <t>男性</t>
    <phoneticPr fontId="4" type="noConversion"/>
  </si>
  <si>
    <t>入學管道</t>
    <phoneticPr fontId="4" type="noConversion"/>
  </si>
  <si>
    <t>【停招】公共事務與族群研究博士學位學程</t>
  </si>
  <si>
    <t>【停招】光電科學與工程學系光電產業研發碩士專班</t>
  </si>
  <si>
    <t>【停招】英語商業管理碩士學位學程</t>
  </si>
  <si>
    <t>【舊代碼】生命科學系博士班</t>
  </si>
  <si>
    <t>【舊代碼】生命科學系碩士班</t>
  </si>
  <si>
    <t>【舊代碼】生物資訊與系統生物研究所博士班</t>
  </si>
  <si>
    <t>【舊代碼】生物資訊與系統生物研究所碩士班</t>
  </si>
  <si>
    <t>【舊代碼】生物醫學工程研究所博士班</t>
  </si>
  <si>
    <t>【舊代碼】生物醫學工程研究所碩士班</t>
  </si>
  <si>
    <t>【舊代碼】系統生物與生物資訊研究所博士班</t>
  </si>
  <si>
    <t>【舊代碼】系統生物與生物資訊研究所碩士班</t>
  </si>
  <si>
    <t>【舊代碼】客家社會文化研究所碩士班</t>
  </si>
  <si>
    <t>【舊代碼】客家政治經濟研究所碩士班</t>
  </si>
  <si>
    <t>【舊代碼】客家政治經濟與政策研究所碩士在職專班</t>
  </si>
  <si>
    <t>【舊代碼】客家研究碩士在職專班</t>
  </si>
  <si>
    <t>【舊代碼】客家語文研究所碩士班</t>
  </si>
  <si>
    <t>【舊代碼】認知神經科學研究所博士班</t>
  </si>
  <si>
    <t>【舊代碼】認知神經科學研究所碩士班</t>
  </si>
  <si>
    <t>【舊代碼】認知與神經科學研究所博士班</t>
  </si>
  <si>
    <t>【舊代碼】認知與神經科學研究所碩士班</t>
  </si>
  <si>
    <t>人力資源管理研究所博士班</t>
  </si>
  <si>
    <t>人力資源管理研究所碩士在職專班</t>
  </si>
  <si>
    <t>人力資源管理研究所碩士班</t>
  </si>
  <si>
    <t>土木工程學系</t>
  </si>
  <si>
    <t>土木工程學系博士班</t>
  </si>
  <si>
    <t>土木工程學系碩士在職專班</t>
  </si>
  <si>
    <t>土木工程學系碩士班</t>
  </si>
  <si>
    <t>大氣科學學系</t>
  </si>
  <si>
    <t>大氣科學學系大氣物理博士班</t>
  </si>
  <si>
    <t>大氣科學學系大氣物理碩士班</t>
  </si>
  <si>
    <t>工業管理研究所博士班</t>
  </si>
  <si>
    <t>工業管理研究所碩士在職專班</t>
  </si>
  <si>
    <t>工業管理研究所碩士班</t>
  </si>
  <si>
    <t>中國文學系</t>
  </si>
  <si>
    <t>中國文學系博士班</t>
  </si>
  <si>
    <t>中國文學系碩士在職專班</t>
  </si>
  <si>
    <t>中國文學系碩士班</t>
  </si>
  <si>
    <t>中國文學系戲曲碩士班</t>
  </si>
  <si>
    <t>化學工程與材料工程學系</t>
  </si>
  <si>
    <t>化學工程與材料工程學系博士班</t>
  </si>
  <si>
    <t>化學工程與材料工程學系碩士班</t>
  </si>
  <si>
    <t>化學學系</t>
  </si>
  <si>
    <t>化學學系博士班</t>
  </si>
  <si>
    <t>化學學系碩士班</t>
  </si>
  <si>
    <t>天文研究所博士班</t>
  </si>
  <si>
    <t>天文研究所碩士班</t>
  </si>
  <si>
    <t>太空科學研究所博士班</t>
  </si>
  <si>
    <t>太空科學研究所碩士班</t>
  </si>
  <si>
    <t>水文與海洋科學研究所博士班</t>
  </si>
  <si>
    <t>水文與海洋科學研究所碩士班</t>
  </si>
  <si>
    <t>生命科學系博士班</t>
  </si>
  <si>
    <t>生命科學系碩士班</t>
  </si>
  <si>
    <t>生醫科學與工程學系</t>
  </si>
  <si>
    <t>生醫科學與工程學系生物醫學工程博士班</t>
  </si>
  <si>
    <t>生醫科學與工程學系生物醫學工程碩士班</t>
  </si>
  <si>
    <t>生醫科學與工程學系系統生物與生物資訊博士班</t>
  </si>
  <si>
    <t>生醫科學與工程學系系統生物與生物資訊碩士班</t>
  </si>
  <si>
    <t>生醫科學與工程學系跨領域轉譯醫學博士班</t>
  </si>
  <si>
    <t>企業管理學系</t>
  </si>
  <si>
    <t>企業管理學系博士班</t>
  </si>
  <si>
    <t>企業管理學系碩士在職專班</t>
  </si>
  <si>
    <t>企業管理學系碩士班</t>
  </si>
  <si>
    <t>光電科學與工程學系</t>
  </si>
  <si>
    <t>光電科學與工程學系光電產業碩士專班</t>
  </si>
  <si>
    <t>光電科學與工程學系博士班</t>
  </si>
  <si>
    <t>光電科學與工程學系照明與顯示科技碩士班</t>
  </si>
  <si>
    <t>光電科學與工程學系碩士在職專班</t>
  </si>
  <si>
    <t>光電科學與工程學系碩士班</t>
  </si>
  <si>
    <t>光電博士學位學程(台灣聯合大學系統)</t>
  </si>
  <si>
    <t>地球系統科學國際研究生博士學位學程</t>
  </si>
  <si>
    <t>地球科學學系</t>
  </si>
  <si>
    <t>地球科學學系地球物理博士班</t>
  </si>
  <si>
    <t>地球科學學系地球物理碩士班</t>
  </si>
  <si>
    <t>材料科學與工程研究所博士班</t>
  </si>
  <si>
    <t>材料科學與工程研究所碩士班</t>
  </si>
  <si>
    <t>亞際文化研究國際碩士學位學程(台灣聯合大學系統)</t>
  </si>
  <si>
    <t>法律與政府研究所碩士班</t>
  </si>
  <si>
    <t>法國語文學系</t>
  </si>
  <si>
    <t>法國語文學系碩士班</t>
  </si>
  <si>
    <t>物理學系</t>
  </si>
  <si>
    <t>物理學系生物物理博士班</t>
  </si>
  <si>
    <t>物理學系生物物理碩士班</t>
  </si>
  <si>
    <t>物理學系博士班</t>
  </si>
  <si>
    <t>物理學系碩士班</t>
  </si>
  <si>
    <t>客家語文暨社會科學學系</t>
  </si>
  <si>
    <t>客家語文暨社會科學學系客家社會文化碩士班</t>
  </si>
  <si>
    <t>客家語文暨社會科學學系客家政治經濟碩士班</t>
  </si>
  <si>
    <t>客家語文暨社會科學學系客家研究博士班</t>
  </si>
  <si>
    <t>客家語文暨社會科學學系客家研究碩士在職專班</t>
  </si>
  <si>
    <t>客家語文暨社會科學學系客家語文碩士班</t>
  </si>
  <si>
    <t>英美語文學系</t>
  </si>
  <si>
    <t>英美語文學系碩士班</t>
  </si>
  <si>
    <t>哲學研究所博士班</t>
  </si>
  <si>
    <t>哲學研究所碩士在職專班</t>
  </si>
  <si>
    <t>哲學研究所碩士班</t>
  </si>
  <si>
    <t>能源工程研究所博士班</t>
  </si>
  <si>
    <t>能源工程研究所碩士班</t>
  </si>
  <si>
    <t>財務金融學系</t>
  </si>
  <si>
    <t>財務金融學系博士班</t>
  </si>
  <si>
    <t>財務金融學系碩士在職專班</t>
  </si>
  <si>
    <t>財務金融學系碩士班</t>
  </si>
  <si>
    <t>國際永續發展碩士在職專班</t>
  </si>
  <si>
    <t>理學院學士班</t>
  </si>
  <si>
    <t>產業經濟研究所博士班</t>
  </si>
  <si>
    <t>產業經濟研究所碩士在職專班</t>
  </si>
  <si>
    <t>產業經濟研究所碩士班</t>
  </si>
  <si>
    <t>統計研究所博士班</t>
  </si>
  <si>
    <t>統計研究所碩士班</t>
  </si>
  <si>
    <t>通訊工程學系</t>
  </si>
  <si>
    <t>通訊工程學系博士班</t>
  </si>
  <si>
    <t>通訊工程學系碩士在職專班</t>
  </si>
  <si>
    <t>通訊工程學系碩士班</t>
  </si>
  <si>
    <t>會計研究所企業資源規劃會計碩士在職專班</t>
  </si>
  <si>
    <t>會計研究所碩士班</t>
  </si>
  <si>
    <t>經濟學系</t>
  </si>
  <si>
    <t>經濟學系博士班</t>
  </si>
  <si>
    <t>經濟學系碩士班</t>
  </si>
  <si>
    <t>資訊工程學系</t>
  </si>
  <si>
    <t>資訊工程學系軟體工程碩士班</t>
  </si>
  <si>
    <t>資訊工程學系博士班</t>
  </si>
  <si>
    <t>資訊工程學系碩士在職專班</t>
  </si>
  <si>
    <t>資訊工程學系碩士班</t>
  </si>
  <si>
    <t>資訊管理學系</t>
  </si>
  <si>
    <t>資訊管理學系博士班</t>
  </si>
  <si>
    <t>資訊管理學系碩士在職專班</t>
  </si>
  <si>
    <t>資訊管理學系碩士班</t>
  </si>
  <si>
    <t>跨領域神經科學博士學位學程(台灣聯合大學系統)</t>
  </si>
  <si>
    <t>電機工程學系</t>
  </si>
  <si>
    <t>電機工程學系博士班</t>
  </si>
  <si>
    <t>電機工程學系碩士在職專班</t>
  </si>
  <si>
    <t>電機工程學系碩士班</t>
  </si>
  <si>
    <t>管理學院高階主管企管碩士班</t>
  </si>
  <si>
    <t>網路學習科技研究所博士班</t>
  </si>
  <si>
    <t>網路學習科技研究所碩士在職專班</t>
  </si>
  <si>
    <t>網路學習科技研究所碩士班</t>
  </si>
  <si>
    <t>認知神經科學研究所博士班</t>
  </si>
  <si>
    <t>認知神經科學研究所碩士班</t>
  </si>
  <si>
    <t>遙測科技碩士學位學程</t>
  </si>
  <si>
    <t>數學系</t>
  </si>
  <si>
    <t>數學系博士班</t>
  </si>
  <si>
    <t>數學系碩士班</t>
  </si>
  <si>
    <t>學習與教學研究所博士班</t>
  </si>
  <si>
    <t>學習與教學研究所碩士班</t>
  </si>
  <si>
    <t>機械工程學系</t>
  </si>
  <si>
    <t>機械工程學系光機電工程博士班</t>
  </si>
  <si>
    <t>機械工程學系光機電工程碩士班</t>
  </si>
  <si>
    <t>機械工程學系博士班</t>
  </si>
  <si>
    <t>機械工程學系碩士在職專班</t>
  </si>
  <si>
    <t>機械工程學系碩士班</t>
  </si>
  <si>
    <t>歷史研究所碩士在職專班</t>
  </si>
  <si>
    <t>歷史研究所碩士班</t>
  </si>
  <si>
    <t>應用地質研究所博士班</t>
  </si>
  <si>
    <t>應用地質研究所碩士班</t>
  </si>
  <si>
    <t>應用材料科學國際研究生碩士學位學程</t>
  </si>
  <si>
    <t>營建管理研究所博士班</t>
  </si>
  <si>
    <t>營建管理研究所碩士在職專班</t>
  </si>
  <si>
    <t>營建管理研究所碩士班</t>
  </si>
  <si>
    <t>環境工程研究所博士班</t>
  </si>
  <si>
    <t>環境工程研究所碩士在職專班</t>
  </si>
  <si>
    <t>環境工程研究所碩士班</t>
  </si>
  <si>
    <t>環境科技博士學位學程(台灣聯合大學系統)</t>
  </si>
  <si>
    <t>藝術學研究所碩士班</t>
  </si>
  <si>
    <t>【舊代碼】物理與地球科學系</t>
  </si>
  <si>
    <t>【舊代碼】物理學系(地球物理組)</t>
  </si>
  <si>
    <t>【舊代碼】地球科學學系</t>
  </si>
  <si>
    <t>【舊代碼】地球物理學系</t>
  </si>
  <si>
    <t>【舊代碼】物理與天文研究所碩士班</t>
  </si>
  <si>
    <t>【舊代碼】大氣物理所碩士班</t>
  </si>
  <si>
    <t>【舊代碼】物理與天文研究所博士班</t>
  </si>
  <si>
    <t>【舊代碼】跨領域轉譯醫學研究所博士班</t>
  </si>
  <si>
    <t>【舊代碼】地球物理研究所博士班</t>
  </si>
  <si>
    <t>【停招】光電科學與工程學系光電顯示產業研發碩士專班</t>
  </si>
  <si>
    <t>【舊代碼】化學工程學系</t>
  </si>
  <si>
    <t>【舊代碼】化學工程學系碩士班</t>
  </si>
  <si>
    <t>【舊代碼】化學工程學系博士班</t>
  </si>
  <si>
    <t>【停招】化學工程與材料工程學系積體電路載板產業研發碩士專班</t>
  </si>
  <si>
    <t>【停招】機械工程學系機電整合產業研發碩士專班</t>
  </si>
  <si>
    <t>【停招】化學工程與材料工程學系半導體製程及材料產業研發碩士專班</t>
  </si>
  <si>
    <t>【舊代碼】財務管理學系</t>
  </si>
  <si>
    <t>【舊代碼】財務管理學系碩士班</t>
  </si>
  <si>
    <t>【舊代碼】財務管理學系博士班</t>
  </si>
  <si>
    <t>【停招】電機工程學系IC設計產業研發碩士專班</t>
  </si>
  <si>
    <t>【停招】資訊工程學系嵌入式系統產業研發碩士專班</t>
  </si>
  <si>
    <t>【停招】電機工程學系通訊暨微波半導體製程研發產業研發碩士專班</t>
  </si>
  <si>
    <t>【停招】資電學院嵌入式系統產業研發碩士外國學生專班</t>
  </si>
  <si>
    <t>【停招】電機工程學系電子產業研發碩士專班</t>
  </si>
  <si>
    <t>【舊代碼】水文科學研究所碩士班</t>
  </si>
  <si>
    <t>【舊代碼】水文科學研究所博士班</t>
  </si>
  <si>
    <t>【舊代碼】跨領域轉譯醫學研究所碩士班</t>
  </si>
  <si>
    <t>不分系招生(向日葵甲組)</t>
  </si>
  <si>
    <t>不分系招生(向日葵乙組)</t>
  </si>
  <si>
    <t>MISSING</t>
    <phoneticPr fontId="4" type="noConversion"/>
  </si>
  <si>
    <t>預修</t>
    <phoneticPr fontId="4" type="noConversion"/>
  </si>
  <si>
    <t>獎助生</t>
    <phoneticPr fontId="4" type="noConversion"/>
  </si>
  <si>
    <t>微學分</t>
    <phoneticPr fontId="4" type="noConversion"/>
  </si>
  <si>
    <t>初入學年級</t>
    <phoneticPr fontId="4" type="noConversion"/>
  </si>
  <si>
    <t>初入學班別</t>
    <phoneticPr fontId="4" type="noConversion"/>
  </si>
  <si>
    <t>3C</t>
  </si>
  <si>
    <t>3D</t>
  </si>
  <si>
    <t>一般生(身障生）</t>
  </si>
  <si>
    <t>一般生(離島生)</t>
  </si>
  <si>
    <t>太魯閣族</t>
  </si>
  <si>
    <t>布農族</t>
  </si>
  <si>
    <t>卑南族</t>
  </si>
  <si>
    <t>阿美族</t>
  </si>
  <si>
    <t>派外工作人員子女</t>
  </si>
  <si>
    <t>原住民</t>
  </si>
  <si>
    <t>泰雅族</t>
  </si>
  <si>
    <t>排灣族</t>
  </si>
  <si>
    <t>鄒(曹)族</t>
  </si>
  <si>
    <t>僑生</t>
  </si>
  <si>
    <t>境外生(不含僑生)</t>
  </si>
  <si>
    <t>蒙藏生</t>
  </si>
  <si>
    <t>賽夏族</t>
  </si>
  <si>
    <t>賽德克族</t>
  </si>
  <si>
    <t>身分</t>
    <phoneticPr fontId="4" type="noConversion"/>
  </si>
  <si>
    <t>IN_GRADE</t>
    <phoneticPr fontId="4" type="noConversion"/>
  </si>
  <si>
    <t>IN_CLASS</t>
    <phoneticPr fontId="4" type="noConversion"/>
  </si>
  <si>
    <t>IN_GROUP</t>
    <phoneticPr fontId="4" type="noConversion"/>
  </si>
  <si>
    <t>IN_YEAR</t>
    <phoneticPr fontId="4" type="noConversion"/>
  </si>
  <si>
    <t>IN_MONTH</t>
    <phoneticPr fontId="4" type="noConversion"/>
  </si>
  <si>
    <t>IN_TERM</t>
    <phoneticPr fontId="4" type="noConversion"/>
  </si>
  <si>
    <t>OUT_TERM</t>
    <phoneticPr fontId="4" type="noConversion"/>
  </si>
  <si>
    <t>OUT_YEAR</t>
    <phoneticPr fontId="4" type="noConversion"/>
  </si>
  <si>
    <t>OUT_MONTH</t>
    <phoneticPr fontId="4" type="noConversion"/>
  </si>
  <si>
    <t>提前畢業</t>
  </si>
  <si>
    <t>生病</t>
  </si>
  <si>
    <t>經濟因素</t>
  </si>
  <si>
    <t>志趣不合</t>
  </si>
  <si>
    <t>退學</t>
  </si>
  <si>
    <t>曠課逾規定時間</t>
  </si>
  <si>
    <t>累計兩次2/3學分不及格</t>
  </si>
  <si>
    <t>累計兩次1/2學分不及格</t>
  </si>
  <si>
    <t>修業年限屆滿</t>
  </si>
  <si>
    <t>未通過資格考</t>
  </si>
  <si>
    <t>研究生所修科目全部零分</t>
  </si>
  <si>
    <t>其他學業成績因素</t>
  </si>
  <si>
    <t>操行不及格</t>
  </si>
  <si>
    <t>違反校規情節重大</t>
  </si>
  <si>
    <t>其他操行因素</t>
  </si>
  <si>
    <t>重考</t>
  </si>
  <si>
    <t>逾期未註冊</t>
  </si>
  <si>
    <t>休學逾期未復學</t>
  </si>
  <si>
    <t>台聯大轉校</t>
  </si>
  <si>
    <t>其他事故</t>
  </si>
  <si>
    <t>死亡</t>
  </si>
  <si>
    <t>懷孕因素</t>
  </si>
  <si>
    <t>育嬰因素</t>
  </si>
  <si>
    <t>交換生選讀結束</t>
  </si>
  <si>
    <t>撤銷學位</t>
  </si>
  <si>
    <t>MISSING</t>
    <phoneticPr fontId="4" type="noConversion"/>
  </si>
  <si>
    <t>ZIP4EVER</t>
    <phoneticPr fontId="4" type="noConversion"/>
  </si>
  <si>
    <t>就學狀況</t>
    <phoneticPr fontId="4" type="noConversion"/>
  </si>
  <si>
    <t>在學</t>
  </si>
  <si>
    <t>轉出</t>
  </si>
  <si>
    <t>休學</t>
  </si>
  <si>
    <t>保留學籍</t>
  </si>
  <si>
    <t>選讀結束</t>
  </si>
  <si>
    <t>開除學籍</t>
  </si>
  <si>
    <t>放棄入學</t>
  </si>
  <si>
    <t>撤銷學籍</t>
  </si>
  <si>
    <t>MISSING</t>
    <phoneticPr fontId="4" type="noConversion"/>
  </si>
  <si>
    <t>OUTMONTH_PRESCH</t>
    <phoneticPr fontId="4" type="noConversion"/>
  </si>
  <si>
    <t>OUTYEAR_PRESCH</t>
    <phoneticPr fontId="4" type="noConversion"/>
  </si>
  <si>
    <t>生病</t>
    <phoneticPr fontId="4" type="noConversion"/>
  </si>
  <si>
    <t>工作需求</t>
  </si>
  <si>
    <t>工作需求</t>
    <phoneticPr fontId="4" type="noConversion"/>
  </si>
  <si>
    <t>中國</t>
  </si>
  <si>
    <t>香港</t>
  </si>
  <si>
    <t>澳門</t>
  </si>
  <si>
    <t>日本</t>
  </si>
  <si>
    <t>韓國</t>
  </si>
  <si>
    <t>馬來西亞</t>
  </si>
  <si>
    <t>新加坡</t>
  </si>
  <si>
    <t>汶萊</t>
  </si>
  <si>
    <t>印尼</t>
  </si>
  <si>
    <t>泰國</t>
  </si>
  <si>
    <t>菲律賓</t>
  </si>
  <si>
    <t>越南</t>
  </si>
  <si>
    <t>柬埔寨</t>
  </si>
  <si>
    <t>寮國</t>
  </si>
  <si>
    <t>土耳其</t>
  </si>
  <si>
    <t>印度</t>
  </si>
  <si>
    <t>巴基斯坦</t>
  </si>
  <si>
    <t>緬甸</t>
  </si>
  <si>
    <t>敘利亞</t>
  </si>
  <si>
    <t>葉門</t>
  </si>
  <si>
    <t>阿曼</t>
  </si>
  <si>
    <t>蒙古</t>
  </si>
  <si>
    <t>尼泊爾</t>
  </si>
  <si>
    <t>烏拉圭</t>
  </si>
  <si>
    <t>俄羅斯</t>
  </si>
  <si>
    <t>斯里蘭卡</t>
  </si>
  <si>
    <t>黎巴嫩</t>
  </si>
  <si>
    <t>伊拉克</t>
  </si>
  <si>
    <t>科威特</t>
  </si>
  <si>
    <t>以色列</t>
  </si>
  <si>
    <t>卡達</t>
  </si>
  <si>
    <t>不丹</t>
  </si>
  <si>
    <t>伊朗</t>
  </si>
  <si>
    <t>美國</t>
  </si>
  <si>
    <t>加拿大</t>
  </si>
  <si>
    <t>巴哈馬</t>
  </si>
  <si>
    <t>多明尼加</t>
  </si>
  <si>
    <t>秘魯</t>
  </si>
  <si>
    <t>墨西哥</t>
  </si>
  <si>
    <t>古巴</t>
  </si>
  <si>
    <t>阿根廷</t>
  </si>
  <si>
    <t>巴西</t>
  </si>
  <si>
    <t>智利</t>
  </si>
  <si>
    <t>哥倫比亞</t>
  </si>
  <si>
    <t>瓜地馬拉</t>
  </si>
  <si>
    <t>宏都拉斯</t>
  </si>
  <si>
    <t>尼加拉瓜</t>
  </si>
  <si>
    <t>哥斯大黎加</t>
  </si>
  <si>
    <t>巴拿馬</t>
  </si>
  <si>
    <t>模里西斯</t>
  </si>
  <si>
    <t>安道爾</t>
  </si>
  <si>
    <t>賽普勒斯</t>
  </si>
  <si>
    <t>巴拉圭</t>
  </si>
  <si>
    <t>厄瓜多</t>
  </si>
  <si>
    <t>巴布亞紐幾內亞</t>
  </si>
  <si>
    <t>孟加拉</t>
  </si>
  <si>
    <t>巴林</t>
  </si>
  <si>
    <t>貝里斯</t>
  </si>
  <si>
    <t>海地</t>
  </si>
  <si>
    <t>委內瑞拉</t>
  </si>
  <si>
    <t>玻利維亞</t>
  </si>
  <si>
    <t>希臘</t>
  </si>
  <si>
    <t>荷蘭</t>
  </si>
  <si>
    <t>比利時</t>
  </si>
  <si>
    <t>法國</t>
  </si>
  <si>
    <t>西班牙</t>
  </si>
  <si>
    <t>直布羅陀</t>
  </si>
  <si>
    <t>葡萄牙</t>
  </si>
  <si>
    <t>盧森堡</t>
  </si>
  <si>
    <t>愛爾蘭</t>
  </si>
  <si>
    <t>冰島</t>
  </si>
  <si>
    <t>芬蘭</t>
  </si>
  <si>
    <t>保加利亞</t>
  </si>
  <si>
    <t>匈牙利</t>
  </si>
  <si>
    <t>摩納哥</t>
  </si>
  <si>
    <t>烏克蘭</t>
  </si>
  <si>
    <t>南斯拉夫</t>
  </si>
  <si>
    <t>義大利</t>
  </si>
  <si>
    <t>梵諦岡</t>
  </si>
  <si>
    <t>羅馬尼亞</t>
  </si>
  <si>
    <t>瑞士</t>
  </si>
  <si>
    <t>捷克</t>
  </si>
  <si>
    <t>奧地利</t>
  </si>
  <si>
    <t>英國</t>
  </si>
  <si>
    <t>丹麥</t>
  </si>
  <si>
    <t>瑞典</t>
  </si>
  <si>
    <t>挪威</t>
  </si>
  <si>
    <t>波蘭</t>
  </si>
  <si>
    <t>德國</t>
  </si>
  <si>
    <t>埃及</t>
  </si>
  <si>
    <t>摩洛哥</t>
  </si>
  <si>
    <t>尼日</t>
  </si>
  <si>
    <t>奈及利亞</t>
  </si>
  <si>
    <t>中非共和國</t>
  </si>
  <si>
    <t>加彭共和國</t>
  </si>
  <si>
    <t>剛果</t>
  </si>
  <si>
    <t>薩伊</t>
  </si>
  <si>
    <t>衣索匹亞</t>
  </si>
  <si>
    <t>肯亞</t>
  </si>
  <si>
    <t>烏干達</t>
  </si>
  <si>
    <t>莫三鼻克</t>
  </si>
  <si>
    <t>辛巴威</t>
  </si>
  <si>
    <t>南非</t>
  </si>
  <si>
    <t>愛沙尼亞</t>
  </si>
  <si>
    <t>薩爾瓦多</t>
  </si>
  <si>
    <t>約旦</t>
  </si>
  <si>
    <t>沙烏地阿拉伯</t>
  </si>
  <si>
    <t>阿拉伯聯合大公國</t>
  </si>
  <si>
    <t>格瑞那達</t>
  </si>
  <si>
    <t>波多黎各</t>
  </si>
  <si>
    <t>牙買加</t>
  </si>
  <si>
    <t>利比亞</t>
  </si>
  <si>
    <t>象牙海岸</t>
  </si>
  <si>
    <t>賴比瑞亞</t>
  </si>
  <si>
    <t>蘇丹</t>
  </si>
  <si>
    <t>賴索托 　</t>
  </si>
  <si>
    <t>史瓦濟蘭</t>
  </si>
  <si>
    <t>千里達</t>
  </si>
  <si>
    <t>突尼西亞</t>
  </si>
  <si>
    <t>塞內加爾</t>
  </si>
  <si>
    <t>喀麥隆</t>
  </si>
  <si>
    <t>坦尚尼亞</t>
  </si>
  <si>
    <t>馬達加斯加</t>
  </si>
  <si>
    <t>馬拉威</t>
  </si>
  <si>
    <t>斯洛伐克</t>
  </si>
  <si>
    <t>馬爾他</t>
  </si>
  <si>
    <t>澳大利亞</t>
  </si>
  <si>
    <t>紐西蘭</t>
  </si>
  <si>
    <t>塞班島</t>
  </si>
  <si>
    <t>關島</t>
  </si>
  <si>
    <t>所羅門群島</t>
  </si>
  <si>
    <t>斐濟群島</t>
  </si>
  <si>
    <t>帛琉群島</t>
  </si>
  <si>
    <t>新喀里多尼亞島</t>
  </si>
  <si>
    <t>馬爾地夫</t>
  </si>
  <si>
    <t>吉里巴斯</t>
  </si>
  <si>
    <t>甘比亞</t>
  </si>
  <si>
    <t>布吉納法索</t>
  </si>
  <si>
    <t>巴勒斯坦</t>
  </si>
  <si>
    <t>聖文森</t>
  </si>
  <si>
    <t>馬其頓</t>
  </si>
  <si>
    <t>烏茲別克</t>
  </si>
  <si>
    <t>聖克里斯多福及尼維斯</t>
  </si>
  <si>
    <t>盧安達</t>
  </si>
  <si>
    <t>亞塞拜然</t>
  </si>
  <si>
    <t>立陶宛</t>
  </si>
  <si>
    <t>其他國家</t>
  </si>
  <si>
    <t>就學狀況</t>
    <phoneticPr fontId="4" type="noConversion"/>
  </si>
  <si>
    <t>Argentina</t>
  </si>
  <si>
    <t>Australia</t>
  </si>
  <si>
    <t>Austria</t>
  </si>
  <si>
    <t>Bahamas</t>
  </si>
  <si>
    <t>Bahrain</t>
  </si>
  <si>
    <t>Bangladesh</t>
  </si>
  <si>
    <t>Belgium</t>
  </si>
  <si>
    <t>Belize</t>
  </si>
  <si>
    <t>Brazil</t>
  </si>
  <si>
    <t>Bulgaria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</si>
  <si>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</si>
  <si>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</si>
  <si>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</si>
  <si>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</si>
  <si>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</si>
  <si>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</si>
  <si>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</si>
  <si>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</t>
  </si>
  <si>
    <t>Costa Rica</t>
  </si>
  <si>
    <t>Cuba</t>
  </si>
  <si>
    <t>Cyprus</t>
  </si>
  <si>
    <t>Denmark</t>
  </si>
  <si>
    <t>Egypt</t>
  </si>
  <si>
    <t>El Salvador</t>
  </si>
  <si>
    <t>Estonia</t>
  </si>
  <si>
    <t>Ethiopia</t>
  </si>
  <si>
    <t>Finland</t>
  </si>
  <si>
    <t>France</t>
  </si>
  <si>
    <t>Germany</t>
  </si>
  <si>
    <t>Gibraltar</t>
  </si>
  <si>
    <t>Greece</t>
  </si>
  <si>
    <t>Guam</t>
  </si>
  <si>
    <t>Guatemala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</si>
  <si>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</si>
  <si>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</si>
  <si>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</si>
  <si>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</si>
  <si>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</si>
  <si>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</si>
  <si>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</si>
  <si>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</si>
  <si>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</si>
  <si>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</si>
  <si>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</si>
  <si>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</si>
  <si>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</si>
  <si>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</si>
  <si>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Kuwait</t>
  </si>
  <si>
    <t>Lebanon</t>
  </si>
  <si>
    <t>Libya</t>
  </si>
  <si>
    <t>Lithuania</t>
  </si>
  <si>
    <t>Luxembourg</t>
  </si>
  <si>
    <t>Macao</t>
  </si>
  <si>
    <t>Madagascar</t>
  </si>
  <si>
    <t>Malaysia</t>
  </si>
  <si>
    <t>Malta</t>
  </si>
  <si>
    <t>Mexico</t>
  </si>
  <si>
    <t>Monaco</t>
  </si>
  <si>
    <t>Mongolia</t>
  </si>
  <si>
    <t>Morocco</t>
  </si>
  <si>
    <t>Myanmar</t>
  </si>
  <si>
    <t>Nepal</t>
  </si>
  <si>
    <t>Netherlands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</si>
  <si>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</si>
  <si>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</si>
  <si>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</si>
  <si>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</si>
  <si>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</si>
  <si>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</si>
  <si>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</si>
  <si>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</si>
  <si>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</si>
  <si>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</si>
  <si>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</si>
  <si>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</si>
  <si>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</si>
  <si>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Saudi Arabia</t>
  </si>
  <si>
    <t>Senegal</t>
  </si>
  <si>
    <t>Singapore</t>
  </si>
  <si>
    <t>Slovakia</t>
  </si>
  <si>
    <t>South Africa</t>
  </si>
  <si>
    <t>Spain</t>
  </si>
  <si>
    <t>Sri Lanka</t>
  </si>
  <si>
    <t>Sudan</t>
  </si>
  <si>
    <t>Swaziland</t>
  </si>
  <si>
    <t>Switzerland</t>
  </si>
  <si>
    <t>Thailand</t>
  </si>
  <si>
    <t>Turkey</t>
  </si>
  <si>
    <t>Ukraine</t>
  </si>
  <si>
    <t>Uruguay</t>
  </si>
  <si>
    <t>Zimbabwe</t>
  </si>
  <si>
    <t>Palestine</t>
  </si>
  <si>
    <t>Brunei</t>
  </si>
  <si>
    <t>Bolivia</t>
  </si>
  <si>
    <t>Iran</t>
  </si>
  <si>
    <t>Ivory Coast</t>
  </si>
  <si>
    <t>Laos</t>
  </si>
  <si>
    <t>Solomon Is</t>
  </si>
  <si>
    <t>Syria</t>
  </si>
  <si>
    <t>Venezuela</t>
  </si>
  <si>
    <t>Vietnam</t>
  </si>
  <si>
    <t>Yugoslavia</t>
  </si>
  <si>
    <t>國籍代碼</t>
    <phoneticPr fontId="4" type="noConversion"/>
  </si>
  <si>
    <t>Korea South</t>
  </si>
  <si>
    <t>Yemen Rep.</t>
  </si>
  <si>
    <t>C.I.S (Russia)</t>
  </si>
  <si>
    <t>U.S.A</t>
  </si>
  <si>
    <t>Dominican Rep</t>
  </si>
  <si>
    <t>Czech Rep.　</t>
  </si>
  <si>
    <t>U.K.</t>
  </si>
  <si>
    <t>Sweden 　</t>
  </si>
  <si>
    <t>GAMBIA</t>
  </si>
  <si>
    <t>BURKINA FASO</t>
  </si>
  <si>
    <t>St. Vincent</t>
  </si>
  <si>
    <t>MACEDONIA</t>
  </si>
  <si>
    <t>Saint Christopher (St. Kitts) and Nevis</t>
  </si>
  <si>
    <t>貝南共和國</t>
  </si>
  <si>
    <t>Republic of Benin</t>
  </si>
  <si>
    <t>MISSING</t>
    <phoneticPr fontId="4" type="noConversion"/>
  </si>
  <si>
    <t>OUT_COLLEGE</t>
    <phoneticPr fontId="4" type="noConversion"/>
  </si>
  <si>
    <t>OUT_DEPT</t>
    <phoneticPr fontId="4" type="noConversion"/>
  </si>
  <si>
    <t>KEYIN</t>
    <phoneticPr fontId="4" type="noConversion"/>
  </si>
  <si>
    <t>ATTRIBUTE</t>
    <phoneticPr fontId="4" type="noConversion"/>
  </si>
  <si>
    <t>LEVEL</t>
    <phoneticPr fontId="4" type="noConversion"/>
  </si>
  <si>
    <t>CLASSTYPE</t>
    <phoneticPr fontId="4" type="noConversion"/>
  </si>
  <si>
    <t>MALE</t>
    <phoneticPr fontId="4" type="noConversion"/>
  </si>
  <si>
    <t>CHANNEL</t>
    <phoneticPr fontId="4" type="noConversion"/>
  </si>
  <si>
    <t>DEGREE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</si>
  <si>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</si>
  <si>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</si>
  <si>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</si>
  <si>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ZIP</t>
    <phoneticPr fontId="4" type="noConversion"/>
  </si>
  <si>
    <t>IN_DEPT</t>
    <phoneticPr fontId="4" type="noConversion"/>
  </si>
  <si>
    <t>IDENTITY</t>
    <phoneticPr fontId="4" type="noConversion"/>
  </si>
  <si>
    <t>OUT_REASON</t>
    <phoneticPr fontId="4" type="noConversion"/>
  </si>
  <si>
    <t>離校原因</t>
    <phoneticPr fontId="4" type="noConversion"/>
  </si>
  <si>
    <t>STATUS</t>
    <phoneticPr fontId="4" type="noConversion"/>
  </si>
  <si>
    <t>NATION</t>
    <phoneticPr fontId="4" type="noConversion"/>
  </si>
  <si>
    <t>GRAD_SCORE</t>
    <phoneticPr fontId="4" type="noConversion"/>
  </si>
  <si>
    <t>QUIT</t>
    <phoneticPr fontId="4" type="noConversion"/>
  </si>
  <si>
    <t>修業期限屆滿</t>
  </si>
  <si>
    <t>QUIT_REASON</t>
    <phoneticPr fontId="4" type="noConversion"/>
  </si>
  <si>
    <t>退學原因</t>
    <phoneticPr fontId="4" type="noConversion"/>
  </si>
  <si>
    <t>OUT_GROUP</t>
    <phoneticPr fontId="4" type="noConversion"/>
  </si>
  <si>
    <t>DIPLOMA_DEPT</t>
    <phoneticPr fontId="4" type="noConversion"/>
  </si>
  <si>
    <t>DIPLOMA_DEGREE</t>
    <phoneticPr fontId="4" type="noConversion"/>
  </si>
  <si>
    <t>OUT_R_YEAR</t>
    <phoneticPr fontId="4" type="noConversion"/>
  </si>
  <si>
    <t>OUT_R_MONTH</t>
    <phoneticPr fontId="4" type="noConversion"/>
  </si>
  <si>
    <t>OUT_R_DAY</t>
    <phoneticPr fontId="4" type="noConversion"/>
  </si>
  <si>
    <t>是否願意降轉</t>
    <phoneticPr fontId="4" type="noConversion"/>
  </si>
  <si>
    <t>轉系原因</t>
    <phoneticPr fontId="4" type="noConversion"/>
  </si>
  <si>
    <t>志趣不合</t>
    <phoneticPr fontId="4" type="noConversion"/>
  </si>
  <si>
    <t>生涯規劃</t>
    <phoneticPr fontId="4" type="noConversion"/>
  </si>
  <si>
    <t>其他</t>
    <phoneticPr fontId="4" type="noConversion"/>
  </si>
  <si>
    <t>欄位名</t>
    <phoneticPr fontId="4" type="noConversion"/>
  </si>
  <si>
    <t>說明</t>
    <phoneticPr fontId="4" type="noConversion"/>
  </si>
  <si>
    <t>欄位內容</t>
    <phoneticPr fontId="4" type="noConversion"/>
  </si>
  <si>
    <t>前三碼為學年，末碼為學期</t>
    <phoneticPr fontId="4" type="noConversion"/>
  </si>
  <si>
    <t>課號</t>
    <phoneticPr fontId="4" type="noConversion"/>
  </si>
  <si>
    <t>開課班別</t>
    <phoneticPr fontId="4" type="noConversion"/>
  </si>
  <si>
    <t>學分數</t>
    <phoneticPr fontId="4" type="noConversion"/>
  </si>
  <si>
    <t>登錄屬性</t>
    <phoneticPr fontId="4" type="noConversion"/>
  </si>
  <si>
    <t>課程屬性</t>
    <phoneticPr fontId="4" type="noConversion"/>
  </si>
  <si>
    <t>學制屬性</t>
    <phoneticPr fontId="4" type="noConversion"/>
  </si>
  <si>
    <t>入學管道</t>
    <phoneticPr fontId="4" type="noConversion"/>
  </si>
  <si>
    <t>就讀學制</t>
    <phoneticPr fontId="4" type="noConversion"/>
  </si>
  <si>
    <t>戶籍郵遞區號</t>
    <phoneticPr fontId="4" type="noConversion"/>
  </si>
  <si>
    <t>初入學系所</t>
    <phoneticPr fontId="4" type="noConversion"/>
  </si>
  <si>
    <t>入學時間(西元年)</t>
    <phoneticPr fontId="4" type="noConversion"/>
  </si>
  <si>
    <t>入學時間(月)</t>
    <phoneticPr fontId="4" type="noConversion"/>
  </si>
  <si>
    <t>入學學年學期</t>
    <phoneticPr fontId="4" type="noConversion"/>
  </si>
  <si>
    <t>前一就讀學校</t>
    <phoneticPr fontId="4" type="noConversion"/>
  </si>
  <si>
    <t>是否自前一學校畢業</t>
    <phoneticPr fontId="4" type="noConversion"/>
  </si>
  <si>
    <t>離校時間(西元年)</t>
    <phoneticPr fontId="4" type="noConversion"/>
  </si>
  <si>
    <t>離校時間(月)</t>
    <phoneticPr fontId="4" type="noConversion"/>
  </si>
  <si>
    <t>前學校肄畢業時間(西元年)</t>
    <phoneticPr fontId="4" type="noConversion"/>
  </si>
  <si>
    <t>前學校肄畢業時間(月)</t>
    <phoneticPr fontId="4" type="noConversion"/>
  </si>
  <si>
    <t>載於畢業證書上之文字資料</t>
    <phoneticPr fontId="4" type="noConversion"/>
  </si>
  <si>
    <t>實際離校日期(西元年)</t>
    <phoneticPr fontId="4" type="noConversion"/>
  </si>
  <si>
    <t>實際離校日期(月)</t>
    <phoneticPr fontId="4" type="noConversion"/>
  </si>
  <si>
    <t>實際離校日期(日)</t>
    <phoneticPr fontId="4" type="noConversion"/>
  </si>
  <si>
    <t>CNO='CR0001'【操行】的CREDIT=.</t>
    <phoneticPr fontId="4" type="noConversion"/>
  </si>
  <si>
    <t>一般課程</t>
    <phoneticPr fontId="4" type="noConversion"/>
  </si>
  <si>
    <t>教學評量對象</t>
    <phoneticPr fontId="4" type="noConversion"/>
  </si>
  <si>
    <t>EVALUATE_CODE</t>
    <phoneticPr fontId="4" type="noConversion"/>
  </si>
  <si>
    <t>教學評量對象</t>
    <phoneticPr fontId="4" type="noConversion"/>
  </si>
  <si>
    <t>A</t>
    <phoneticPr fontId="4" type="noConversion"/>
  </si>
  <si>
    <t>S</t>
    <phoneticPr fontId="4" type="noConversion"/>
  </si>
  <si>
    <t>Z</t>
    <phoneticPr fontId="4" type="noConversion"/>
  </si>
  <si>
    <t>全體共同授課教師一起評量</t>
    <phoneticPr fontId="4" type="noConversion"/>
  </si>
  <si>
    <t>單一教師個別評量</t>
    <phoneticPr fontId="4" type="noConversion"/>
  </si>
  <si>
    <t>不參與評量</t>
    <phoneticPr fontId="4" type="noConversion"/>
  </si>
  <si>
    <t>馬來西亞僑生</t>
  </si>
  <si>
    <t>印尼僑生</t>
  </si>
  <si>
    <t>緬甸僑生</t>
  </si>
  <si>
    <t>印度僑生</t>
  </si>
  <si>
    <t>泰國僑生</t>
  </si>
  <si>
    <t>韓國僑生</t>
  </si>
  <si>
    <t>日本僑生</t>
  </si>
  <si>
    <t>香港僑生</t>
  </si>
  <si>
    <t>澳門僑生</t>
  </si>
  <si>
    <t>1A</t>
  </si>
  <si>
    <t>巴拉圭僑生</t>
  </si>
  <si>
    <t>1B</t>
  </si>
  <si>
    <t>阿根廷僑生</t>
  </si>
  <si>
    <t>1C</t>
  </si>
  <si>
    <t>象牙海岸僑生</t>
  </si>
  <si>
    <t>1D</t>
  </si>
  <si>
    <t>馬達加斯加島僑生</t>
  </si>
  <si>
    <t>1E</t>
  </si>
  <si>
    <t>法國僑生</t>
  </si>
  <si>
    <t>1F</t>
  </si>
  <si>
    <t>澳大利亞僑生</t>
  </si>
  <si>
    <t>1G</t>
  </si>
  <si>
    <t>加拿大僑生</t>
  </si>
  <si>
    <t>1H</t>
  </si>
  <si>
    <t>美國僑生</t>
  </si>
  <si>
    <t>1I</t>
  </si>
  <si>
    <t>汶萊僑生</t>
  </si>
  <si>
    <t>1J</t>
  </si>
  <si>
    <t>玻利維亞僑生</t>
  </si>
  <si>
    <t>1K</t>
  </si>
  <si>
    <t>瓜地馬拉僑生</t>
  </si>
  <si>
    <t>1L</t>
  </si>
  <si>
    <t>南非僑生</t>
  </si>
  <si>
    <t>1M</t>
  </si>
  <si>
    <t>1N</t>
  </si>
  <si>
    <t>哥斯大黎加僑生</t>
  </si>
  <si>
    <t>1O</t>
  </si>
  <si>
    <t>貝里斯僑生</t>
  </si>
  <si>
    <t>邊疆生</t>
  </si>
  <si>
    <t>魯凱族</t>
  </si>
  <si>
    <t>雅美族</t>
  </si>
  <si>
    <t>邵族</t>
  </si>
  <si>
    <t>3B</t>
  </si>
  <si>
    <t>噶瑪蘭族</t>
  </si>
  <si>
    <t>日本外籍生</t>
  </si>
  <si>
    <t>韓國外籍生</t>
  </si>
  <si>
    <t>美國外籍生</t>
  </si>
  <si>
    <t>英國外籍生</t>
  </si>
  <si>
    <t>法國外籍生</t>
  </si>
  <si>
    <t>德國外籍生</t>
  </si>
  <si>
    <t>印度外籍生</t>
  </si>
  <si>
    <t>泰國外籍生</t>
  </si>
  <si>
    <t>菲律賓外籍生</t>
  </si>
  <si>
    <t>4A</t>
  </si>
  <si>
    <t>澳大利亞外籍生</t>
  </si>
  <si>
    <t>4B</t>
  </si>
  <si>
    <t>加拿大外籍生</t>
  </si>
  <si>
    <t>4C</t>
  </si>
  <si>
    <t>香港外籍生</t>
  </si>
  <si>
    <t>4D</t>
  </si>
  <si>
    <t>印尼外籍生</t>
  </si>
  <si>
    <t>4E</t>
  </si>
  <si>
    <t>貝里斯外籍生</t>
  </si>
  <si>
    <t>4F</t>
  </si>
  <si>
    <t>吉里巴斯共和國外籍生</t>
  </si>
  <si>
    <t>4G</t>
  </si>
  <si>
    <t>巴布亞紐幾內亞外籍生</t>
  </si>
  <si>
    <t>4H</t>
  </si>
  <si>
    <t>南非外籍生</t>
  </si>
  <si>
    <t>4I</t>
  </si>
  <si>
    <t>甘比亞外籍生</t>
  </si>
  <si>
    <t>4J</t>
  </si>
  <si>
    <t>布吉納法索外籍生</t>
  </si>
  <si>
    <t>4K</t>
  </si>
  <si>
    <t>宏都拉斯外籍生</t>
  </si>
  <si>
    <t>4L</t>
  </si>
  <si>
    <t>史瓦濟蘭外籍生</t>
  </si>
  <si>
    <t>4M</t>
  </si>
  <si>
    <t>4N</t>
  </si>
  <si>
    <t>義大利外籍生</t>
  </si>
  <si>
    <t>4O</t>
  </si>
  <si>
    <t>越南外籍生</t>
  </si>
  <si>
    <t>4P</t>
  </si>
  <si>
    <t>蒙古外籍生</t>
  </si>
  <si>
    <t>4Q</t>
  </si>
  <si>
    <t>塞內加爾外籍生</t>
  </si>
  <si>
    <t>境外科技人才子女</t>
  </si>
  <si>
    <t>MISSING</t>
  </si>
  <si>
    <t>只有畢業生或交換生離校才有資料</t>
    <phoneticPr fontId="4" type="noConversion"/>
  </si>
  <si>
    <t>SCHCODE</t>
    <phoneticPr fontId="4" type="noConversion"/>
  </si>
  <si>
    <t>DEPT_THEN</t>
    <phoneticPr fontId="4" type="noConversion"/>
  </si>
  <si>
    <t>GRADE_THEN</t>
    <phoneticPr fontId="4" type="noConversion"/>
  </si>
  <si>
    <t>CLASS_THEN</t>
    <phoneticPr fontId="4" type="noConversion"/>
  </si>
  <si>
    <t>GROUP_THEN</t>
    <phoneticPr fontId="4" type="noConversion"/>
  </si>
  <si>
    <t>1=是; 0=否</t>
    <phoneticPr fontId="4" type="noConversion"/>
  </si>
  <si>
    <t>1=男性; 0=女性</t>
    <phoneticPr fontId="4" type="noConversion"/>
  </si>
  <si>
    <t>CHG_DG_WILL</t>
    <phoneticPr fontId="4" type="noConversion"/>
  </si>
  <si>
    <t>CHG_REASON</t>
    <phoneticPr fontId="4" type="noConversion"/>
  </si>
  <si>
    <t>體育室</t>
  </si>
  <si>
    <t>太空及遙測研究中心</t>
  </si>
  <si>
    <t>光電中心</t>
  </si>
  <si>
    <t>奈米科技研究中心</t>
  </si>
  <si>
    <t>軍訓室</t>
  </si>
  <si>
    <t>師資培育中心</t>
  </si>
  <si>
    <t>通識教育中心</t>
  </si>
  <si>
    <t>語言中心</t>
  </si>
  <si>
    <t>總教學中心</t>
  </si>
  <si>
    <t>文學院</t>
  </si>
  <si>
    <t>理學院</t>
  </si>
  <si>
    <t>工學院</t>
  </si>
  <si>
    <t>管理學院</t>
  </si>
  <si>
    <t>客家學院</t>
  </si>
  <si>
    <t>生醫理工學院</t>
  </si>
  <si>
    <t>CHG_SUCC</t>
    <phoneticPr fontId="4" type="noConversion"/>
  </si>
  <si>
    <t>1=是; 1=否</t>
  </si>
  <si>
    <t>DEPT1</t>
    <phoneticPr fontId="4" type="noConversion"/>
  </si>
  <si>
    <t>CLASS1</t>
    <phoneticPr fontId="4" type="noConversion"/>
  </si>
  <si>
    <t>GRADE1</t>
    <phoneticPr fontId="4" type="noConversion"/>
  </si>
  <si>
    <t>GROUP1</t>
    <phoneticPr fontId="4" type="noConversion"/>
  </si>
  <si>
    <t>DEPT2</t>
    <phoneticPr fontId="4" type="noConversion"/>
  </si>
  <si>
    <t>CLASS2</t>
    <phoneticPr fontId="4" type="noConversion"/>
  </si>
  <si>
    <t>GRADE2</t>
    <phoneticPr fontId="4" type="noConversion"/>
  </si>
  <si>
    <t>GROUP2</t>
    <phoneticPr fontId="4" type="noConversion"/>
  </si>
  <si>
    <t>系所(申請轉出)</t>
    <phoneticPr fontId="4" type="noConversion"/>
  </si>
  <si>
    <t>組別(申請轉出)</t>
    <phoneticPr fontId="4" type="noConversion"/>
  </si>
  <si>
    <t>系所(申請轉入)</t>
    <phoneticPr fontId="4" type="noConversion"/>
  </si>
  <si>
    <t>組別(申請轉入)</t>
    <phoneticPr fontId="4" type="noConversion"/>
  </si>
  <si>
    <t>光電科學與工程學系光電產業研發碩士專班</t>
  </si>
  <si>
    <t>亞際文化研究國際碩士學位學程</t>
  </si>
  <si>
    <t>英語商業管理碩士學位學程</t>
  </si>
  <si>
    <t>【成績未到】者有成績，可能是因為先匯入成績檔之後，再以未到(休學)覆蓋過去，有些老師會上傳成績，有些會是空白</t>
    <phoneticPr fontId="4" type="noConversion"/>
  </si>
  <si>
    <t>【停修】者有成績，可能是因為先匯入成績檔之後，再以停修覆蓋過去，有些老師會上傳成績，有些會是空白</t>
    <phoneticPr fontId="4" type="noConversion"/>
  </si>
  <si>
    <t>學程別</t>
  </si>
  <si>
    <t>系所代號</t>
  </si>
  <si>
    <t>系所學程名稱</t>
  </si>
  <si>
    <t>環境研究中心</t>
  </si>
  <si>
    <t>學務處-服務學習辦公室</t>
  </si>
  <si>
    <t>總收文</t>
  </si>
  <si>
    <t>總發文</t>
  </si>
  <si>
    <t>研考</t>
  </si>
  <si>
    <t>檔案室</t>
  </si>
  <si>
    <t>主任秘書室</t>
  </si>
  <si>
    <t>副校長室</t>
  </si>
  <si>
    <t>校長室</t>
  </si>
  <si>
    <t>秘書室</t>
  </si>
  <si>
    <t>教務處</t>
  </si>
  <si>
    <t>學生事務處</t>
  </si>
  <si>
    <t>總務處</t>
  </si>
  <si>
    <t>研究發展處</t>
  </si>
  <si>
    <t>圖書館</t>
  </si>
  <si>
    <t>電算中心</t>
  </si>
  <si>
    <t>環境保護安全衛生中心</t>
  </si>
  <si>
    <t>資電學院</t>
  </si>
  <si>
    <t>地科學院</t>
  </si>
  <si>
    <t>生醫理工學院籌備處</t>
  </si>
  <si>
    <t>人事室</t>
  </si>
  <si>
    <t>會計室</t>
  </si>
  <si>
    <t>總教學中心委員會</t>
  </si>
  <si>
    <t>研究中心</t>
  </si>
  <si>
    <t>國際事務處</t>
  </si>
  <si>
    <t>聯合研究中心籌備處</t>
  </si>
  <si>
    <t>校務研究辦公室</t>
  </si>
  <si>
    <t>稽核室</t>
  </si>
  <si>
    <t>接受社會人士申請修讀課程</t>
  </si>
  <si>
    <t>(舊制)生命科學系</t>
  </si>
  <si>
    <t>(舊制)生命科學系碩士班</t>
  </si>
  <si>
    <t>(舊制)認知與神經科學研究所碩士班</t>
  </si>
  <si>
    <t>(舊制)系統生物與生物資訊研究所碩士班</t>
  </si>
  <si>
    <t>(舊制)認知神經科學研究所碩士班</t>
  </si>
  <si>
    <t>(舊制)生命科學系博士班</t>
  </si>
  <si>
    <t>(舊制)認知與神經科學研究所博士班</t>
  </si>
  <si>
    <t>物理與天文研究所博士班</t>
  </si>
  <si>
    <t>生物資訊與系統生物研究所博士班</t>
  </si>
  <si>
    <t>(舊制)系統生物與生物資訊研究所博士班</t>
  </si>
  <si>
    <t>(舊制)認知神經科學研究所博士班</t>
  </si>
  <si>
    <t>光電科學與工程學系光電顯示產業研發碩士專班</t>
  </si>
  <si>
    <t>(舊制)化學工程學系</t>
  </si>
  <si>
    <t>化學工程學系碩士班</t>
  </si>
  <si>
    <t>(舊制)生物醫學工程研究所碩士班</t>
  </si>
  <si>
    <t>土木工程學碩士在職專班</t>
  </si>
  <si>
    <t>化學工程學系博士班</t>
  </si>
  <si>
    <t>化學工程與材料工程學系博士</t>
  </si>
  <si>
    <t>(舊制)生物醫學工程研究所博士班</t>
  </si>
  <si>
    <t>化學工程與材料工程學系積體電路載板產業研發碩士專班</t>
  </si>
  <si>
    <t>機電整合產業研發碩士專班</t>
  </si>
  <si>
    <t>半導體製程及材料產業研發碩士專班</t>
  </si>
  <si>
    <t>機械工程學系資通產業研發碩士專班</t>
  </si>
  <si>
    <t>(舊制)財務管理學系</t>
  </si>
  <si>
    <t>財務管理學系碩士班</t>
  </si>
  <si>
    <t>管理學院高階企管碩士專班</t>
  </si>
  <si>
    <t>人力資源管理碩士在職專班</t>
  </si>
  <si>
    <t>財務管理學系博士班</t>
  </si>
  <si>
    <t>電機工程學系IC設計產業研發碩士專班</t>
  </si>
  <si>
    <t>資訊工程學系嵌入式系統產業研發碩士專班</t>
  </si>
  <si>
    <t>電機工程學系通訊暨微波半導體製程研發產業研發碩士專班</t>
  </si>
  <si>
    <t>資電學院嵌入式系統產業研發碩士外國學生專班</t>
  </si>
  <si>
    <t>電機工程學系電子組產業研發碩士專班</t>
  </si>
  <si>
    <t>(舊制)客家社會文化研究所碩士班</t>
  </si>
  <si>
    <t>(舊制)客家語文研究所碩士班</t>
  </si>
  <si>
    <t>(舊制)客家政治經濟研究所碩士班</t>
  </si>
  <si>
    <t>(舊制)客家研究所碩士在職專班</t>
  </si>
  <si>
    <t>公共事務與族群研究博士學位學程</t>
  </si>
  <si>
    <t>跨領域轉譯醫學研究所碩士班</t>
  </si>
  <si>
    <t>其它</t>
  </si>
  <si>
    <t>MISSING</t>
    <phoneticPr fontId="4" type="noConversion"/>
  </si>
  <si>
    <t>MISSING</t>
    <phoneticPr fontId="4" type="noConversion"/>
  </si>
  <si>
    <t>MISSING</t>
    <phoneticPr fontId="4" type="noConversion"/>
  </si>
  <si>
    <t>MISSING</t>
    <phoneticPr fontId="4" type="noConversion"/>
  </si>
  <si>
    <t>全學年課程</t>
    <phoneticPr fontId="4" type="noConversion"/>
  </si>
  <si>
    <t>CRSGRADE</t>
    <phoneticPr fontId="4" type="noConversion"/>
  </si>
  <si>
    <t>開課年級</t>
    <phoneticPr fontId="4" type="noConversion"/>
  </si>
  <si>
    <t>不分類</t>
  </si>
  <si>
    <t>一年級</t>
  </si>
  <si>
    <t>二年級</t>
  </si>
  <si>
    <t>三年級</t>
  </si>
  <si>
    <t>四年級</t>
  </si>
  <si>
    <t>五年級</t>
  </si>
  <si>
    <t>六年級</t>
  </si>
  <si>
    <t>七年級</t>
  </si>
  <si>
    <t>延修生</t>
  </si>
  <si>
    <t>外系專業課程採計通識學分(98學年後入學新生適用)</t>
  </si>
  <si>
    <t>國防通識(軍訓)：不列入畢業學分</t>
  </si>
  <si>
    <t>通識選修-人文與思想</t>
  </si>
  <si>
    <t>通識選修-自然科學</t>
  </si>
  <si>
    <t>通識選修-應用科學</t>
  </si>
  <si>
    <t>通識選修-社會思潮與現象</t>
  </si>
  <si>
    <t>人文科學、社會科學暨科技類</t>
  </si>
  <si>
    <t>通識-人文與藝術領域</t>
  </si>
  <si>
    <t>通識-公民與社會領域</t>
  </si>
  <si>
    <t>通識-科學與技術領域</t>
  </si>
  <si>
    <t>K</t>
  </si>
  <si>
    <t>運動代表隊</t>
  </si>
  <si>
    <t>興趣選項課程</t>
  </si>
  <si>
    <t>M</t>
  </si>
  <si>
    <t>核心必修-人文與思想</t>
  </si>
  <si>
    <t>核心必修-自然科學</t>
  </si>
  <si>
    <t>核心必修-應用科學</t>
  </si>
  <si>
    <t>核心必修-社會思潮與現象</t>
  </si>
  <si>
    <t>必修課程</t>
    <phoneticPr fontId="4" type="noConversion"/>
  </si>
  <si>
    <t>講授課程</t>
  </si>
  <si>
    <t>實驗課程</t>
  </si>
  <si>
    <t>其他(專題等)</t>
  </si>
  <si>
    <t>STYLE</t>
    <phoneticPr fontId="4" type="noConversion"/>
  </si>
  <si>
    <t>授課型態</t>
    <phoneticPr fontId="4" type="noConversion"/>
  </si>
  <si>
    <t>不是(半年)</t>
    <phoneticPr fontId="4" type="noConversion"/>
  </si>
  <si>
    <t>是(全年)</t>
    <phoneticPr fontId="4" type="noConversion"/>
  </si>
  <si>
    <t>FULL</t>
    <phoneticPr fontId="4" type="noConversion"/>
  </si>
  <si>
    <t>全學年課程</t>
    <phoneticPr fontId="4" type="noConversion"/>
  </si>
  <si>
    <t>不明(非中大課程)</t>
    <phoneticPr fontId="4" type="noConversion"/>
  </si>
  <si>
    <t>DOUBLE</t>
    <phoneticPr fontId="4" type="noConversion"/>
  </si>
  <si>
    <t>DBCNO</t>
    <phoneticPr fontId="4" type="noConversion"/>
  </si>
  <si>
    <t>Z</t>
  </si>
  <si>
    <t>Z</t>
    <phoneticPr fontId="4" type="noConversion"/>
  </si>
  <si>
    <t>師資培育</t>
  </si>
  <si>
    <t>師資培育</t>
    <phoneticPr fontId="4" type="noConversion"/>
  </si>
  <si>
    <t>課程所屬學制</t>
    <phoneticPr fontId="4" type="noConversion"/>
  </si>
  <si>
    <t xml:space="preserve">學士班              </t>
  </si>
  <si>
    <t xml:space="preserve">碩士班              </t>
  </si>
  <si>
    <t xml:space="preserve">博士班              </t>
  </si>
  <si>
    <t>碩博同修</t>
  </si>
  <si>
    <t>產業碩士專班</t>
  </si>
  <si>
    <t>此變數(欄位)來自成績系統</t>
    <phoneticPr fontId="4" type="noConversion"/>
  </si>
  <si>
    <t>此變數(欄位)來自課務系統，與 LEVEL 大致相當，但有些許出入</t>
    <phoneticPr fontId="4" type="noConversion"/>
  </si>
  <si>
    <t>是否為雙課號課程</t>
    <phoneticPr fontId="4" type="noConversion"/>
  </si>
  <si>
    <t>NL_TA</t>
    <phoneticPr fontId="4" type="noConversion"/>
  </si>
  <si>
    <t>TEACHERS</t>
    <phoneticPr fontId="4" type="noConversion"/>
  </si>
  <si>
    <t>數值資料(小時)</t>
    <phoneticPr fontId="4" type="noConversion"/>
  </si>
  <si>
    <t>EXP_HOURS</t>
    <phoneticPr fontId="4" type="noConversion"/>
  </si>
  <si>
    <t>此變數由授課教師勾選，但不完全正確</t>
    <phoneticPr fontId="4" type="noConversion"/>
  </si>
  <si>
    <t>國籍</t>
    <phoneticPr fontId="4" type="noConversion"/>
  </si>
  <si>
    <t>開課學校</t>
    <phoneticPr fontId="4" type="noConversion"/>
  </si>
  <si>
    <t>開課學程</t>
    <phoneticPr fontId="4" type="noConversion"/>
  </si>
  <si>
    <t>開課系所</t>
    <phoneticPr fontId="4" type="noConversion"/>
  </si>
  <si>
    <t>授課型態</t>
    <phoneticPr fontId="4" type="noConversion"/>
  </si>
  <si>
    <t>授課語言</t>
    <phoneticPr fontId="4" type="noConversion"/>
  </si>
  <si>
    <t>國語</t>
    <phoneticPr fontId="4" type="noConversion"/>
  </si>
  <si>
    <t>英語</t>
    <phoneticPr fontId="4" type="noConversion"/>
  </si>
  <si>
    <t>法語</t>
    <phoneticPr fontId="4" type="noConversion"/>
  </si>
  <si>
    <t>台語</t>
    <phoneticPr fontId="4" type="noConversion"/>
  </si>
  <si>
    <t>客語</t>
    <phoneticPr fontId="4" type="noConversion"/>
  </si>
  <si>
    <t>日語</t>
    <phoneticPr fontId="4" type="noConversion"/>
  </si>
  <si>
    <t>西班牙語</t>
    <phoneticPr fontId="4" type="noConversion"/>
  </si>
  <si>
    <t>德語</t>
    <phoneticPr fontId="4" type="noConversion"/>
  </si>
  <si>
    <t>部份英語</t>
    <phoneticPr fontId="4" type="noConversion"/>
  </si>
  <si>
    <t>LANGUAGE</t>
    <phoneticPr fontId="4" type="noConversion"/>
  </si>
  <si>
    <t>CRSGRP</t>
    <phoneticPr fontId="4" type="noConversion"/>
  </si>
  <si>
    <t>課程群組</t>
    <phoneticPr fontId="4" type="noConversion"/>
  </si>
  <si>
    <t>課程群組</t>
    <phoneticPr fontId="4" type="noConversion"/>
  </si>
  <si>
    <t>不設群組</t>
    <phoneticPr fontId="4" type="noConversion"/>
  </si>
  <si>
    <t>教育學程</t>
    <phoneticPr fontId="4" type="noConversion"/>
  </si>
  <si>
    <t>民主與法治</t>
    <phoneticPr fontId="4" type="noConversion"/>
  </si>
  <si>
    <t>服務學習</t>
    <phoneticPr fontId="4" type="noConversion"/>
  </si>
  <si>
    <t>核心通識</t>
    <phoneticPr fontId="4" type="noConversion"/>
  </si>
  <si>
    <t>體育課程</t>
    <phoneticPr fontId="4" type="noConversion"/>
  </si>
  <si>
    <t>軍訓課程</t>
    <phoneticPr fontId="4" type="noConversion"/>
  </si>
  <si>
    <t>進修英文</t>
    <phoneticPr fontId="4" type="noConversion"/>
  </si>
  <si>
    <t>大一國文</t>
    <phoneticPr fontId="4" type="noConversion"/>
  </si>
  <si>
    <t>碩一英文</t>
    <phoneticPr fontId="4" type="noConversion"/>
  </si>
  <si>
    <t>微積分</t>
    <phoneticPr fontId="4" type="noConversion"/>
  </si>
  <si>
    <t>普通物理</t>
    <phoneticPr fontId="4" type="noConversion"/>
  </si>
  <si>
    <t>歷史</t>
    <phoneticPr fontId="4" type="noConversion"/>
  </si>
  <si>
    <t>日文I</t>
    <phoneticPr fontId="4" type="noConversion"/>
  </si>
  <si>
    <t>德文</t>
    <phoneticPr fontId="4" type="noConversion"/>
  </si>
  <si>
    <t>法文</t>
    <phoneticPr fontId="4" type="noConversion"/>
  </si>
  <si>
    <t>西班牙文</t>
    <phoneticPr fontId="4" type="noConversion"/>
  </si>
  <si>
    <t>中文寫作</t>
    <phoneticPr fontId="4" type="noConversion"/>
  </si>
  <si>
    <t>泰語</t>
    <phoneticPr fontId="4" type="noConversion"/>
  </si>
  <si>
    <t>越南語</t>
    <phoneticPr fontId="4" type="noConversion"/>
  </si>
  <si>
    <t>DEFAULT</t>
    <phoneticPr fontId="4" type="noConversion"/>
  </si>
  <si>
    <t>1=預選課程; 0=非預選課程</t>
    <phoneticPr fontId="4" type="noConversion"/>
  </si>
  <si>
    <t>1=開放; 0=不開放</t>
    <phoneticPr fontId="4" type="noConversion"/>
  </si>
  <si>
    <t>開放校際選課</t>
    <phoneticPr fontId="4" type="noConversion"/>
  </si>
  <si>
    <t>操行分數有非整數的情況</t>
    <phoneticPr fontId="4" type="noConversion"/>
  </si>
  <si>
    <t>CANCEL</t>
    <phoneticPr fontId="4" type="noConversion"/>
  </si>
  <si>
    <t>課程停開</t>
    <phoneticPr fontId="4" type="noConversion"/>
  </si>
  <si>
    <t>1=停開</t>
    <phoneticPr fontId="4" type="noConversion"/>
  </si>
  <si>
    <t>OPEN1</t>
    <phoneticPr fontId="4" type="noConversion"/>
  </si>
  <si>
    <t>OPEN2</t>
    <phoneticPr fontId="4" type="noConversion"/>
  </si>
  <si>
    <t>INDUSTRY</t>
    <phoneticPr fontId="4" type="noConversion"/>
  </si>
  <si>
    <t>開放社會人士</t>
    <phoneticPr fontId="4" type="noConversion"/>
  </si>
  <si>
    <t>開放初選</t>
    <phoneticPr fontId="4" type="noConversion"/>
  </si>
  <si>
    <t>PRELIMINARY</t>
    <phoneticPr fontId="4" type="noConversion"/>
  </si>
  <si>
    <t>LIMIT</t>
    <phoneticPr fontId="4" type="noConversion"/>
  </si>
  <si>
    <t>未設限者=.</t>
    <phoneticPr fontId="4" type="noConversion"/>
  </si>
  <si>
    <t>FINPUPILS</t>
    <phoneticPr fontId="4" type="noConversion"/>
  </si>
  <si>
    <t>授課時數</t>
    <phoneticPr fontId="4" type="noConversion"/>
  </si>
  <si>
    <t>LEC_HOURS</t>
    <phoneticPr fontId="4" type="noConversion"/>
  </si>
  <si>
    <t>CRS_NAME</t>
  </si>
  <si>
    <t>CRS_DAY</t>
  </si>
  <si>
    <t>授課鐘點</t>
    <phoneticPr fontId="4" type="noConversion"/>
  </si>
  <si>
    <t>THOURS</t>
    <phoneticPr fontId="4" type="noConversion"/>
  </si>
  <si>
    <t>CRS_HOUR</t>
    <phoneticPr fontId="4" type="noConversion"/>
  </si>
  <si>
    <t>上課節次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</si>
  <si>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</si>
  <si>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</si>
  <si>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</si>
  <si>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</si>
  <si>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</si>
  <si>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</si>
  <si>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0800-0850</t>
    <phoneticPr fontId="4" type="noConversion"/>
  </si>
  <si>
    <t>0900-0950</t>
    <phoneticPr fontId="4" type="noConversion"/>
  </si>
  <si>
    <t>1000-1050</t>
    <phoneticPr fontId="4" type="noConversion"/>
  </si>
  <si>
    <t>1100-1150</t>
    <phoneticPr fontId="4" type="noConversion"/>
  </si>
  <si>
    <t>1200-1250</t>
    <phoneticPr fontId="4" type="noConversion"/>
  </si>
  <si>
    <t>1300-1350</t>
    <phoneticPr fontId="4" type="noConversion"/>
  </si>
  <si>
    <t>1400-1450</t>
    <phoneticPr fontId="4" type="noConversion"/>
  </si>
  <si>
    <t>1500-1550</t>
    <phoneticPr fontId="4" type="noConversion"/>
  </si>
  <si>
    <t>1600-1650</t>
    <phoneticPr fontId="4" type="noConversion"/>
  </si>
  <si>
    <t>1700-1750</t>
    <phoneticPr fontId="4" type="noConversion"/>
  </si>
  <si>
    <t>1800-1850</t>
    <phoneticPr fontId="4" type="noConversion"/>
  </si>
  <si>
    <t>1900-1950</t>
    <phoneticPr fontId="4" type="noConversion"/>
  </si>
  <si>
    <t>2000-2050</t>
    <phoneticPr fontId="4" type="noConversion"/>
  </si>
  <si>
    <t>2100-2150</t>
    <phoneticPr fontId="4" type="noConversion"/>
  </si>
  <si>
    <t>2200-2250</t>
    <phoneticPr fontId="4" type="noConversion"/>
  </si>
  <si>
    <t>2300-2350</t>
    <phoneticPr fontId="4" type="noConversion"/>
  </si>
  <si>
    <t>初入學系所</t>
    <phoneticPr fontId="4" type="noConversion"/>
  </si>
  <si>
    <t>CNO</t>
    <phoneticPr fontId="4" type="noConversion"/>
  </si>
  <si>
    <t>CRS_LEVEL</t>
    <phoneticPr fontId="4" type="noConversion"/>
  </si>
  <si>
    <t>以【課號】與【開課班別】兩者共同構成課程的唯一碼</t>
    <phoneticPr fontId="4" type="noConversion"/>
  </si>
  <si>
    <t>學生的唯一碼(已去識別化)，可進行跨學期或跨課程的串接</t>
    <phoneticPr fontId="4" type="noConversion"/>
  </si>
  <si>
    <t>個人的唯一碼(已去識別化)，同一人可能以不同身分(重考或不同學制)進入中大就讀</t>
    <phoneticPr fontId="4" type="noConversion"/>
  </si>
  <si>
    <t>PRE_SCHOOL</t>
    <phoneticPr fontId="4" type="noConversion"/>
  </si>
  <si>
    <t>1=是; 0=否</t>
    <phoneticPr fontId="4" type="noConversion"/>
  </si>
  <si>
    <t>REQUIRE</t>
    <phoneticPr fontId="4" type="noConversion"/>
  </si>
  <si>
    <t>1=必修; 0=選修</t>
    <phoneticPr fontId="4" type="noConversion"/>
  </si>
  <si>
    <t>PRE_GRAD</t>
    <phoneticPr fontId="4" type="noConversion"/>
  </si>
  <si>
    <t>當學期歸屬系所</t>
  </si>
  <si>
    <t>當學期歸屬年級</t>
  </si>
  <si>
    <t>當學期歸屬班別</t>
  </si>
  <si>
    <t>當學期歸屬組別</t>
  </si>
  <si>
    <t>數值資料(人數)</t>
    <phoneticPr fontId="4" type="noConversion"/>
  </si>
  <si>
    <t>PROG</t>
    <phoneticPr fontId="4" type="noConversion"/>
  </si>
  <si>
    <t>DPTCODE</t>
    <phoneticPr fontId="4" type="noConversion"/>
  </si>
  <si>
    <t>CRS_ROOM</t>
    <phoneticPr fontId="4" type="noConversion"/>
  </si>
  <si>
    <t>上課教室</t>
    <phoneticPr fontId="4" type="noConversion"/>
  </si>
  <si>
    <t>成績輸入狀況，包括成績已輸入、成績未到、抵免、免修、停修等等</t>
    <phoneticPr fontId="4" type="noConversion"/>
  </si>
  <si>
    <t>0代表未分班</t>
    <phoneticPr fontId="4" type="noConversion"/>
  </si>
  <si>
    <t>0代表未分組。大氣科學學系分「大氣組(1)」及「太空組(2)」，管理學院高階主管企管碩士班分「一般經營管理組(1)」、「兩岸經營管理組(3)」、「綠色經營管理組(4)」，機械工程學系分「光機電工程組(1)」、「先進材料與精密製造組(2)」及「設計與分析組(3)」，環境工程研究所碩士在職專班 自 106 學年起未見分組。</t>
    <phoneticPr fontId="4" type="noConversion"/>
  </si>
  <si>
    <t>國立臺灣工業技術學院</t>
    <phoneticPr fontId="4" type="noConversion"/>
  </si>
  <si>
    <t>國立臺北技術學院</t>
    <phoneticPr fontId="4" type="noConversion"/>
  </si>
  <si>
    <t>中信金融(興國)管理學院</t>
    <phoneticPr fontId="4" type="noConversion"/>
  </si>
  <si>
    <t>註: 工作表內提供新舊校名對照表(淡藍字)，可供使用者追溯併校或改制等異動</t>
    <phoneticPr fontId="4" type="noConversion"/>
  </si>
  <si>
    <t>年級(申請轉出)</t>
    <phoneticPr fontId="4" type="noConversion"/>
  </si>
  <si>
    <t>班別(申請轉出)</t>
    <phoneticPr fontId="4" type="noConversion"/>
  </si>
  <si>
    <t>年級(申請轉入)</t>
    <phoneticPr fontId="4" type="noConversion"/>
  </si>
  <si>
    <t>班別(申請轉入)</t>
    <phoneticPr fontId="4" type="noConversion"/>
  </si>
  <si>
    <t>前一就讀學校</t>
    <phoneticPr fontId="4" type="noConversion"/>
  </si>
  <si>
    <t>01</t>
    <phoneticPr fontId="4" type="noConversion"/>
  </si>
  <si>
    <t>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</si>
</sst>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;[Red]\-&quot;$&quot;#,##0.00"/>
  </numFmts>
  <fonts count="16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12"/>
      <color theme="1"/>
      <name val="微軟正黑體"/>
      <family val="2"/>
      <charset val="136"/>
    </font>
    <font>
      <u/>
      <sz val="11"/>
      <color theme="1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sz val="10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4" tint="0.3999755851924192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6" fillId="0" borderId="0" applyNumberFormat="0" applyFill="0" applyBorder="0" applyAlignment="0" applyProtection="0"/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47">
    <xf numFmtId="0" fontId="0" fillId="0" borderId="0" xfId="0"/>
    <xf numFmtId="0" fontId="5" fillId="0" borderId="0" xfId="0" applyFont="1"/>
    <xf numFmtId="0" fontId="8" fillId="0" borderId="0" xfId="2" applyFont="1" applyAlignment="1">
      <alignment vertical="center"/>
    </xf>
    <xf numFmtId="0" fontId="7" fillId="0" borderId="0" xfId="1" applyFont="1">
      <alignment vertical="center"/>
    </xf>
    <xf numFmtId="49" fontId="7" fillId="0" borderId="0" xfId="1" applyNumberFormat="1" applyFont="1" applyAlignment="1">
      <alignment horizontal="right" vertical="center"/>
    </xf>
    <xf numFmtId="0" fontId="9" fillId="0" borderId="0" xfId="1" applyFont="1" applyBorder="1" applyAlignment="1">
      <alignment horizontal="left" vertical="center" wrapText="1"/>
    </xf>
    <xf numFmtId="0" fontId="11" fillId="0" borderId="0" xfId="4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49" fontId="11" fillId="0" borderId="0" xfId="4" applyNumberFormat="1" applyFont="1" applyAlignment="1">
      <alignment horizontal="right" vertical="center"/>
    </xf>
    <xf numFmtId="0" fontId="7" fillId="3" borderId="0" xfId="1" applyFont="1" applyFill="1">
      <alignment vertical="center"/>
    </xf>
    <xf numFmtId="0" fontId="7" fillId="0" borderId="0" xfId="3" applyFont="1" applyAlignment="1">
      <alignment horizontal="right" vertical="center"/>
    </xf>
    <xf numFmtId="49" fontId="11" fillId="0" borderId="0" xfId="4" applyNumberFormat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3" applyNumberFormat="1" applyFont="1" applyAlignment="1">
      <alignment horizontal="right" vertical="center"/>
    </xf>
    <xf numFmtId="0" fontId="7" fillId="0" borderId="0" xfId="1" applyNumberFormat="1" applyFont="1" applyAlignment="1">
      <alignment horizontal="right" vertical="center"/>
    </xf>
    <xf numFmtId="0" fontId="5" fillId="0" borderId="0" xfId="0" applyFont="1" applyFill="1"/>
    <xf numFmtId="0" fontId="7" fillId="4" borderId="0" xfId="1" applyFont="1" applyFill="1" applyBorder="1">
      <alignment vertical="center"/>
    </xf>
    <xf numFmtId="0" fontId="7" fillId="4" borderId="0" xfId="1" applyFont="1" applyFill="1">
      <alignment vertical="center"/>
    </xf>
    <xf numFmtId="0" fontId="7" fillId="4" borderId="0" xfId="1" applyFont="1" applyFill="1" applyAlignment="1">
      <alignment horizontal="right" vertical="center"/>
    </xf>
    <xf numFmtId="0" fontId="7" fillId="4" borderId="0" xfId="1" applyFont="1" applyFill="1" applyBorder="1" applyAlignment="1">
      <alignment horizontal="left" vertical="center"/>
    </xf>
    <xf numFmtId="0" fontId="8" fillId="0" borderId="0" xfId="2" applyFont="1" applyAlignment="1">
      <alignment horizontal="right" vertical="center"/>
    </xf>
    <xf numFmtId="0" fontId="11" fillId="4" borderId="0" xfId="4" applyFont="1" applyFill="1">
      <alignment vertical="center"/>
    </xf>
    <xf numFmtId="0" fontId="11" fillId="0" borderId="0" xfId="4" applyFont="1" applyAlignment="1">
      <alignment horizontal="right" vertical="center"/>
    </xf>
    <xf numFmtId="0" fontId="13" fillId="0" borderId="0" xfId="1" applyFont="1" applyAlignment="1">
      <alignment vertical="center" wrapText="1"/>
    </xf>
    <xf numFmtId="0" fontId="5" fillId="0" borderId="1" xfId="0" applyFont="1" applyBorder="1"/>
    <xf numFmtId="0" fontId="8" fillId="0" borderId="1" xfId="2" applyFont="1" applyBorder="1"/>
    <xf numFmtId="0" fontId="5" fillId="0" borderId="1" xfId="0" applyFont="1" applyFill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176" fontId="5" fillId="0" borderId="0" xfId="0" applyNumberFormat="1" applyFont="1"/>
    <xf numFmtId="0" fontId="15" fillId="2" borderId="0" xfId="1" applyFont="1" applyFill="1">
      <alignment vertical="center"/>
    </xf>
    <xf numFmtId="0" fontId="15" fillId="0" borderId="0" xfId="1" applyFont="1">
      <alignment vertical="center"/>
    </xf>
    <xf numFmtId="0" fontId="15" fillId="0" borderId="0" xfId="1" applyFont="1" applyFill="1">
      <alignment vertical="center"/>
    </xf>
    <xf numFmtId="0" fontId="15" fillId="3" borderId="0" xfId="1" applyFont="1" applyFill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49" fontId="7" fillId="4" borderId="0" xfId="1" applyNumberFormat="1" applyFont="1" applyFill="1" applyBorder="1">
      <alignment vertical="center"/>
    </xf>
    <xf numFmtId="49" fontId="7" fillId="0" borderId="0" xfId="1" applyNumberFormat="1" applyFont="1">
      <alignment vertical="center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</cellXfs>
  <cellStyles count="7">
    <cellStyle name="一般" xfId="0" builtinId="0"/>
    <cellStyle name="一般 2" xfId="1" xr:uid="{00000000-0005-0000-0000-000001000000}"/>
    <cellStyle name="一般 3" xfId="3" xr:uid="{00000000-0005-0000-0000-000002000000}"/>
    <cellStyle name="一般 4" xfId="4" xr:uid="{00000000-0005-0000-0000-000003000000}"/>
    <cellStyle name="一般 5" xfId="6" xr:uid="{00000000-0005-0000-0000-000004000000}"/>
    <cellStyle name="超連結" xfId="2" builtinId="8"/>
    <cellStyle name="超連結 2" xfId="5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" sqref="C1"/>
    </sheetView>
  </sheetViews>
  <sheetFormatPr defaultColWidth="8.796875" defaultRowHeight="15.5"/>
  <cols>
    <col min="1" max="1" width="8.3984375" style="3" bestFit="1" customWidth="1"/>
    <col min="2" max="2" width="16.5" style="3" bestFit="1" customWidth="1"/>
    <col min="3" max="3" width="10.3984375" style="3" bestFit="1" customWidth="1"/>
    <col min="4" max="4" width="44.19921875" style="3" bestFit="1" customWidth="1"/>
    <col min="5" max="16384" width="8.796875" style="3"/>
  </cols>
  <sheetData>
    <row r="1" spans="1:4">
      <c r="A1" s="17" t="s">
        <v>2236</v>
      </c>
      <c r="B1" s="17" t="s">
        <v>62</v>
      </c>
      <c r="C1" s="2" t="str">
        <f>HYPERLINK("#變數總表!B7","變數總表")</f>
        <v>變數總表</v>
      </c>
    </row>
    <row r="2" spans="1:4" ht="39">
      <c r="A2" s="4">
        <v>0</v>
      </c>
      <c r="B2" s="5" t="s">
        <v>65</v>
      </c>
      <c r="D2" s="24" t="s">
        <v>2437</v>
      </c>
    </row>
    <row r="3" spans="1:4">
      <c r="A3" s="4">
        <v>1</v>
      </c>
      <c r="B3" s="5" t="s">
        <v>66</v>
      </c>
      <c r="C3" s="3">
        <v>822687</v>
      </c>
    </row>
    <row r="4" spans="1:4">
      <c r="A4" s="4">
        <v>2</v>
      </c>
      <c r="B4" s="5" t="s">
        <v>67</v>
      </c>
      <c r="C4" s="3">
        <v>8815</v>
      </c>
    </row>
    <row r="5" spans="1:4">
      <c r="A5" s="4">
        <v>3</v>
      </c>
      <c r="B5" s="5" t="s">
        <v>68</v>
      </c>
      <c r="C5" s="3">
        <v>91</v>
      </c>
    </row>
    <row r="6" spans="1:4">
      <c r="A6" s="4">
        <v>4</v>
      </c>
      <c r="B6" s="5" t="s">
        <v>69</v>
      </c>
      <c r="C6" s="3">
        <v>364</v>
      </c>
    </row>
    <row r="7" spans="1:4">
      <c r="A7" s="4">
        <v>5</v>
      </c>
      <c r="B7" s="5" t="s">
        <v>70</v>
      </c>
      <c r="C7" s="3">
        <v>16260</v>
      </c>
    </row>
    <row r="8" spans="1:4" ht="39">
      <c r="A8" s="4">
        <v>6</v>
      </c>
      <c r="B8" s="5" t="s">
        <v>71</v>
      </c>
      <c r="C8" s="3">
        <v>8604</v>
      </c>
      <c r="D8" s="24" t="s">
        <v>2438</v>
      </c>
    </row>
    <row r="9" spans="1:4">
      <c r="A9" s="4">
        <v>7</v>
      </c>
      <c r="B9" s="5" t="s">
        <v>72</v>
      </c>
    </row>
    <row r="10" spans="1:4">
      <c r="A10" s="4">
        <v>8</v>
      </c>
      <c r="B10" s="5" t="s">
        <v>73</v>
      </c>
      <c r="C10" s="3">
        <v>10579</v>
      </c>
    </row>
    <row r="11" spans="1:4">
      <c r="A11" s="4" t="s">
        <v>63</v>
      </c>
      <c r="B11" s="5" t="s">
        <v>74</v>
      </c>
    </row>
    <row r="12" spans="1:4">
      <c r="A12" s="4" t="s">
        <v>64</v>
      </c>
      <c r="B12" s="5" t="s">
        <v>75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21"/>
  <sheetViews>
    <sheetView workbookViewId="0">
      <selection activeCell="C1" sqref="C1"/>
    </sheetView>
  </sheetViews>
  <sheetFormatPr defaultColWidth="9.8984375" defaultRowHeight="15.5"/>
  <cols>
    <col min="1" max="1" width="17.5" style="3" bestFit="1" customWidth="1"/>
    <col min="2" max="2" width="54.796875" style="3" bestFit="1" customWidth="1"/>
    <col min="3" max="3" width="9.8984375" style="7"/>
    <col min="4" max="4" width="9.8984375" style="6"/>
    <col min="5" max="5" width="8.59765625" style="32" bestFit="1" customWidth="1"/>
    <col min="6" max="6" width="49.59765625" style="32" bestFit="1" customWidth="1"/>
    <col min="7" max="7" width="47.796875" style="32" bestFit="1" customWidth="1"/>
    <col min="8" max="8" width="12.09765625" style="32" bestFit="1" customWidth="1"/>
    <col min="9" max="9" width="45.19921875" style="32" bestFit="1" customWidth="1"/>
    <col min="10" max="10" width="8.796875" style="32" bestFit="1" customWidth="1"/>
    <col min="11" max="11" width="9.296875" style="32" bestFit="1" customWidth="1"/>
    <col min="12" max="12" width="9.8984375" style="3"/>
    <col min="13" max="16384" width="9.8984375" style="6"/>
  </cols>
  <sheetData>
    <row r="1" spans="1:11">
      <c r="A1" s="17" t="s">
        <v>2668</v>
      </c>
      <c r="B1" s="17" t="s">
        <v>2693</v>
      </c>
      <c r="C1" s="2" t="str">
        <f>HYPERLINK("#變數總表!B24","變數總表")</f>
        <v>變數總表</v>
      </c>
      <c r="E1" s="31" t="s">
        <v>1696</v>
      </c>
      <c r="F1" s="31" t="s">
        <v>1339</v>
      </c>
      <c r="G1" s="31" t="s">
        <v>1697</v>
      </c>
      <c r="H1" s="31" t="s">
        <v>1338</v>
      </c>
      <c r="I1" s="31" t="s">
        <v>1329</v>
      </c>
      <c r="J1" s="31" t="s">
        <v>1695</v>
      </c>
      <c r="K1" s="31" t="s">
        <v>1330</v>
      </c>
    </row>
    <row r="2" spans="1:11">
      <c r="A2" s="4">
        <v>1</v>
      </c>
      <c r="B2" s="5" t="s">
        <v>514</v>
      </c>
      <c r="C2" s="6">
        <v>1476</v>
      </c>
      <c r="E2" s="32">
        <v>1</v>
      </c>
      <c r="F2" s="32" t="s">
        <v>514</v>
      </c>
      <c r="G2" s="33" t="s">
        <v>514</v>
      </c>
      <c r="H2" s="32">
        <v>116</v>
      </c>
      <c r="I2" s="32" t="s">
        <v>1331</v>
      </c>
      <c r="K2" s="32" t="s">
        <v>57</v>
      </c>
    </row>
    <row r="3" spans="1:11">
      <c r="A3" s="4">
        <v>2</v>
      </c>
      <c r="B3" s="5" t="s">
        <v>515</v>
      </c>
      <c r="C3" s="6">
        <v>1906</v>
      </c>
      <c r="E3" s="32">
        <v>2</v>
      </c>
      <c r="F3" s="32" t="s">
        <v>515</v>
      </c>
      <c r="G3" s="33" t="s">
        <v>515</v>
      </c>
      <c r="H3" s="32">
        <v>300</v>
      </c>
      <c r="I3" s="32" t="s">
        <v>1331</v>
      </c>
      <c r="K3" s="32" t="s">
        <v>57</v>
      </c>
    </row>
    <row r="4" spans="1:11">
      <c r="A4" s="4">
        <v>3</v>
      </c>
      <c r="B4" s="5" t="s">
        <v>516</v>
      </c>
      <c r="C4" s="6">
        <v>1649</v>
      </c>
      <c r="E4" s="32">
        <v>3</v>
      </c>
      <c r="F4" s="32" t="s">
        <v>516</v>
      </c>
      <c r="G4" s="33" t="s">
        <v>516</v>
      </c>
      <c r="H4" s="32">
        <v>106</v>
      </c>
      <c r="I4" s="32" t="s">
        <v>1331</v>
      </c>
      <c r="K4" s="32" t="s">
        <v>57</v>
      </c>
    </row>
    <row r="5" spans="1:11">
      <c r="A5" s="4">
        <v>4</v>
      </c>
      <c r="B5" s="5" t="s">
        <v>517</v>
      </c>
      <c r="C5" s="6">
        <v>2745</v>
      </c>
      <c r="E5" s="32">
        <v>4</v>
      </c>
      <c r="F5" s="32" t="s">
        <v>517</v>
      </c>
      <c r="G5" s="33" t="s">
        <v>517</v>
      </c>
      <c r="H5" s="32">
        <v>106</v>
      </c>
      <c r="I5" s="32" t="s">
        <v>1331</v>
      </c>
      <c r="K5" s="32" t="s">
        <v>57</v>
      </c>
    </row>
    <row r="6" spans="1:11">
      <c r="A6" s="4">
        <v>5</v>
      </c>
      <c r="B6" s="5" t="s">
        <v>518</v>
      </c>
      <c r="C6" s="6">
        <v>3587</v>
      </c>
      <c r="E6" s="32">
        <v>5</v>
      </c>
      <c r="F6" s="32" t="s">
        <v>518</v>
      </c>
      <c r="G6" s="33" t="s">
        <v>518</v>
      </c>
      <c r="H6" s="32">
        <v>701</v>
      </c>
      <c r="I6" s="32" t="s">
        <v>1331</v>
      </c>
      <c r="K6" s="32" t="s">
        <v>57</v>
      </c>
    </row>
    <row r="7" spans="1:11">
      <c r="A7" s="4">
        <v>6</v>
      </c>
      <c r="B7" s="5" t="s">
        <v>519</v>
      </c>
      <c r="C7" s="6">
        <v>6719</v>
      </c>
      <c r="E7" s="32">
        <v>6</v>
      </c>
      <c r="F7" s="32" t="s">
        <v>519</v>
      </c>
      <c r="G7" s="33" t="s">
        <v>519</v>
      </c>
      <c r="H7" s="32">
        <v>402</v>
      </c>
      <c r="I7" s="32" t="s">
        <v>1331</v>
      </c>
      <c r="K7" s="32" t="s">
        <v>57</v>
      </c>
    </row>
    <row r="8" spans="1:11">
      <c r="A8" s="4">
        <v>7</v>
      </c>
      <c r="B8" s="5" t="s">
        <v>520</v>
      </c>
      <c r="C8" s="6">
        <v>2256</v>
      </c>
      <c r="E8" s="32">
        <v>7</v>
      </c>
      <c r="F8" s="32" t="s">
        <v>520</v>
      </c>
      <c r="G8" s="33" t="s">
        <v>520</v>
      </c>
      <c r="H8" s="32">
        <v>300</v>
      </c>
      <c r="I8" s="32" t="s">
        <v>1331</v>
      </c>
      <c r="K8" s="32" t="s">
        <v>57</v>
      </c>
    </row>
    <row r="9" spans="1:11">
      <c r="A9" s="4">
        <v>8</v>
      </c>
      <c r="B9" s="5" t="s">
        <v>521</v>
      </c>
      <c r="C9" s="6">
        <v>40977</v>
      </c>
      <c r="E9" s="32">
        <v>8</v>
      </c>
      <c r="F9" s="32" t="s">
        <v>521</v>
      </c>
      <c r="G9" s="33" t="s">
        <v>521</v>
      </c>
      <c r="H9" s="32">
        <v>320</v>
      </c>
      <c r="I9" s="32" t="s">
        <v>1331</v>
      </c>
      <c r="K9" s="32" t="s">
        <v>57</v>
      </c>
    </row>
    <row r="10" spans="1:11">
      <c r="A10" s="4">
        <v>9</v>
      </c>
      <c r="B10" s="5" t="s">
        <v>522</v>
      </c>
      <c r="C10" s="6">
        <v>2677</v>
      </c>
      <c r="E10" s="32">
        <v>9</v>
      </c>
      <c r="F10" s="32" t="s">
        <v>522</v>
      </c>
      <c r="G10" s="33" t="s">
        <v>522</v>
      </c>
      <c r="H10" s="32">
        <v>804</v>
      </c>
      <c r="I10" s="32" t="s">
        <v>1331</v>
      </c>
      <c r="K10" s="32" t="s">
        <v>57</v>
      </c>
    </row>
    <row r="11" spans="1:11">
      <c r="A11" s="4">
        <v>12</v>
      </c>
      <c r="B11" s="5" t="s">
        <v>523</v>
      </c>
      <c r="C11" s="6">
        <v>4843</v>
      </c>
      <c r="E11" s="32">
        <v>12</v>
      </c>
      <c r="F11" s="32" t="s">
        <v>523</v>
      </c>
      <c r="G11" s="33" t="s">
        <v>523</v>
      </c>
      <c r="H11" s="32">
        <v>202</v>
      </c>
      <c r="I11" s="32" t="s">
        <v>1331</v>
      </c>
      <c r="K11" s="32" t="s">
        <v>57</v>
      </c>
    </row>
    <row r="12" spans="1:11">
      <c r="A12" s="4">
        <v>13</v>
      </c>
      <c r="B12" s="5" t="s">
        <v>524</v>
      </c>
      <c r="C12" s="6">
        <v>6069</v>
      </c>
      <c r="E12" s="32">
        <v>13</v>
      </c>
      <c r="F12" s="32" t="s">
        <v>524</v>
      </c>
      <c r="G12" s="33" t="s">
        <v>524</v>
      </c>
      <c r="H12" s="32">
        <v>621</v>
      </c>
      <c r="I12" s="32" t="s">
        <v>1331</v>
      </c>
      <c r="K12" s="32" t="s">
        <v>57</v>
      </c>
    </row>
    <row r="13" spans="1:11">
      <c r="A13" s="4">
        <v>14</v>
      </c>
      <c r="B13" s="8" t="s">
        <v>525</v>
      </c>
      <c r="C13" s="6">
        <v>2556</v>
      </c>
      <c r="E13" s="32">
        <v>14</v>
      </c>
      <c r="F13" s="32" t="s">
        <v>525</v>
      </c>
      <c r="G13" s="33" t="s">
        <v>525</v>
      </c>
      <c r="H13" s="32">
        <v>802</v>
      </c>
      <c r="I13" s="32" t="s">
        <v>1331</v>
      </c>
      <c r="K13" s="32" t="s">
        <v>57</v>
      </c>
    </row>
    <row r="14" spans="1:11">
      <c r="A14" s="4">
        <v>15</v>
      </c>
      <c r="B14" s="8" t="s">
        <v>526</v>
      </c>
      <c r="C14" s="6">
        <v>4259</v>
      </c>
      <c r="E14" s="32">
        <v>15</v>
      </c>
      <c r="F14" s="32" t="s">
        <v>526</v>
      </c>
      <c r="G14" s="33" t="s">
        <v>526</v>
      </c>
      <c r="H14" s="32">
        <v>500</v>
      </c>
      <c r="I14" s="32" t="s">
        <v>1331</v>
      </c>
      <c r="K14" s="32" t="s">
        <v>57</v>
      </c>
    </row>
    <row r="15" spans="1:11">
      <c r="A15" s="3">
        <v>16</v>
      </c>
      <c r="B15" s="3" t="s">
        <v>527</v>
      </c>
      <c r="C15" s="6">
        <v>223</v>
      </c>
      <c r="E15" s="32">
        <v>16</v>
      </c>
      <c r="F15" s="32" t="s">
        <v>527</v>
      </c>
      <c r="G15" s="33" t="s">
        <v>527</v>
      </c>
      <c r="H15" s="32">
        <v>112</v>
      </c>
      <c r="I15" s="32" t="s">
        <v>1331</v>
      </c>
      <c r="K15" s="32" t="s">
        <v>57</v>
      </c>
    </row>
    <row r="16" spans="1:11">
      <c r="A16" s="3">
        <v>17</v>
      </c>
      <c r="B16" s="3" t="s">
        <v>528</v>
      </c>
      <c r="C16" s="6">
        <v>2753</v>
      </c>
      <c r="E16" s="32">
        <v>17</v>
      </c>
      <c r="F16" s="32" t="s">
        <v>528</v>
      </c>
      <c r="G16" s="33" t="s">
        <v>528</v>
      </c>
      <c r="H16" s="32">
        <v>237</v>
      </c>
      <c r="I16" s="32" t="s">
        <v>1331</v>
      </c>
      <c r="K16" s="32" t="s">
        <v>57</v>
      </c>
    </row>
    <row r="17" spans="1:11">
      <c r="A17" s="3">
        <v>18</v>
      </c>
      <c r="B17" s="3" t="s">
        <v>529</v>
      </c>
      <c r="C17" s="6">
        <v>3726</v>
      </c>
      <c r="E17" s="32">
        <v>18</v>
      </c>
      <c r="F17" s="32" t="s">
        <v>529</v>
      </c>
      <c r="G17" s="33" t="s">
        <v>529</v>
      </c>
      <c r="H17" s="32">
        <v>600</v>
      </c>
      <c r="I17" s="32" t="s">
        <v>1331</v>
      </c>
      <c r="K17" s="32" t="s">
        <v>57</v>
      </c>
    </row>
    <row r="18" spans="1:11">
      <c r="A18" s="3">
        <v>19</v>
      </c>
      <c r="B18" s="3" t="s">
        <v>530</v>
      </c>
      <c r="C18" s="6">
        <v>4516</v>
      </c>
      <c r="E18" s="32">
        <v>19</v>
      </c>
      <c r="F18" s="32" t="s">
        <v>530</v>
      </c>
      <c r="G18" s="33" t="s">
        <v>530</v>
      </c>
      <c r="H18" s="32">
        <v>811</v>
      </c>
      <c r="I18" s="32" t="s">
        <v>1331</v>
      </c>
      <c r="K18" s="32" t="s">
        <v>57</v>
      </c>
    </row>
    <row r="19" spans="1:11">
      <c r="A19" s="3">
        <v>20</v>
      </c>
      <c r="B19" s="3" t="s">
        <v>531</v>
      </c>
      <c r="C19" s="6">
        <v>4834</v>
      </c>
      <c r="E19" s="32">
        <v>20</v>
      </c>
      <c r="F19" s="32" t="s">
        <v>531</v>
      </c>
      <c r="G19" s="33" t="s">
        <v>531</v>
      </c>
      <c r="H19" s="32">
        <v>974</v>
      </c>
      <c r="I19" s="32" t="s">
        <v>1331</v>
      </c>
      <c r="K19" s="32" t="s">
        <v>57</v>
      </c>
    </row>
    <row r="20" spans="1:11">
      <c r="A20" s="3">
        <v>21</v>
      </c>
      <c r="B20" s="3" t="s">
        <v>532</v>
      </c>
      <c r="C20" s="6">
        <v>2982</v>
      </c>
      <c r="E20" s="32">
        <v>21</v>
      </c>
      <c r="F20" s="32" t="s">
        <v>532</v>
      </c>
      <c r="G20" s="33" t="s">
        <v>532</v>
      </c>
      <c r="H20" s="32">
        <v>545</v>
      </c>
      <c r="I20" s="32" t="s">
        <v>1331</v>
      </c>
      <c r="K20" s="32" t="s">
        <v>57</v>
      </c>
    </row>
    <row r="21" spans="1:11">
      <c r="A21" s="3">
        <v>22</v>
      </c>
      <c r="B21" s="3" t="s">
        <v>533</v>
      </c>
      <c r="C21" s="6">
        <v>2029</v>
      </c>
      <c r="E21" s="32">
        <v>22</v>
      </c>
      <c r="F21" s="32" t="s">
        <v>533</v>
      </c>
      <c r="G21" s="33" t="s">
        <v>533</v>
      </c>
      <c r="H21" s="32">
        <v>106</v>
      </c>
      <c r="I21" s="32" t="s">
        <v>1331</v>
      </c>
      <c r="K21" s="32" t="s">
        <v>57</v>
      </c>
    </row>
    <row r="22" spans="1:11">
      <c r="A22" s="3">
        <v>23</v>
      </c>
      <c r="B22" s="3" t="s">
        <v>534</v>
      </c>
      <c r="C22" s="6">
        <v>2272</v>
      </c>
      <c r="E22" s="32">
        <v>23</v>
      </c>
      <c r="F22" s="32" t="s">
        <v>534</v>
      </c>
      <c r="G22" s="33" t="s">
        <v>534</v>
      </c>
      <c r="H22" s="32">
        <v>640</v>
      </c>
      <c r="I22" s="32" t="s">
        <v>1331</v>
      </c>
      <c r="K22" s="32" t="s">
        <v>57</v>
      </c>
    </row>
    <row r="23" spans="1:11">
      <c r="A23" s="3">
        <v>24</v>
      </c>
      <c r="B23" s="3" t="s">
        <v>535</v>
      </c>
      <c r="C23" s="6">
        <v>701</v>
      </c>
      <c r="E23" s="32">
        <v>24</v>
      </c>
      <c r="F23" s="32" t="s">
        <v>535</v>
      </c>
      <c r="G23" s="33" t="s">
        <v>535</v>
      </c>
      <c r="H23" s="32">
        <v>912</v>
      </c>
      <c r="I23" s="32" t="s">
        <v>1331</v>
      </c>
      <c r="K23" s="32" t="s">
        <v>57</v>
      </c>
    </row>
    <row r="24" spans="1:11">
      <c r="A24" s="3">
        <v>25</v>
      </c>
      <c r="B24" s="3" t="s">
        <v>536</v>
      </c>
      <c r="C24" s="6">
        <v>3368</v>
      </c>
      <c r="E24" s="32">
        <v>25</v>
      </c>
      <c r="F24" s="32" t="s">
        <v>536</v>
      </c>
      <c r="G24" s="33" t="s">
        <v>536</v>
      </c>
      <c r="H24" s="32">
        <v>106</v>
      </c>
      <c r="I24" s="32" t="s">
        <v>1331</v>
      </c>
      <c r="K24" s="32" t="s">
        <v>57</v>
      </c>
    </row>
    <row r="25" spans="1:11">
      <c r="A25" s="3">
        <v>26</v>
      </c>
      <c r="B25" s="3" t="s">
        <v>537</v>
      </c>
      <c r="C25" s="6">
        <v>1361</v>
      </c>
      <c r="E25" s="32">
        <v>26</v>
      </c>
      <c r="F25" s="32" t="s">
        <v>537</v>
      </c>
      <c r="G25" s="33" t="s">
        <v>537</v>
      </c>
      <c r="H25" s="32">
        <v>824</v>
      </c>
      <c r="I25" s="32" t="s">
        <v>1331</v>
      </c>
      <c r="K25" s="32" t="s">
        <v>57</v>
      </c>
    </row>
    <row r="26" spans="1:11">
      <c r="A26" s="3">
        <v>27</v>
      </c>
      <c r="B26" s="3" t="s">
        <v>538</v>
      </c>
      <c r="C26" s="6">
        <v>2060</v>
      </c>
      <c r="E26" s="32">
        <v>27</v>
      </c>
      <c r="F26" s="32" t="s">
        <v>538</v>
      </c>
      <c r="G26" s="33" t="s">
        <v>538</v>
      </c>
      <c r="H26" s="32">
        <v>807</v>
      </c>
      <c r="I26" s="32" t="s">
        <v>1331</v>
      </c>
      <c r="K26" s="32" t="s">
        <v>57</v>
      </c>
    </row>
    <row r="27" spans="1:11">
      <c r="A27" s="3">
        <v>28</v>
      </c>
      <c r="B27" s="3" t="s">
        <v>539</v>
      </c>
      <c r="C27" s="6">
        <v>29</v>
      </c>
      <c r="E27" s="32">
        <v>28</v>
      </c>
      <c r="F27" s="32" t="s">
        <v>539</v>
      </c>
      <c r="G27" s="33" t="s">
        <v>539</v>
      </c>
      <c r="H27" s="32">
        <v>112</v>
      </c>
      <c r="I27" s="32" t="s">
        <v>1331</v>
      </c>
      <c r="K27" s="32" t="s">
        <v>57</v>
      </c>
    </row>
    <row r="28" spans="1:11">
      <c r="A28" s="3">
        <v>29</v>
      </c>
      <c r="B28" s="3" t="s">
        <v>540</v>
      </c>
      <c r="C28" s="6">
        <v>152</v>
      </c>
      <c r="E28" s="32">
        <v>29</v>
      </c>
      <c r="F28" s="32" t="s">
        <v>540</v>
      </c>
      <c r="G28" s="33" t="s">
        <v>540</v>
      </c>
      <c r="H28" s="32">
        <v>220</v>
      </c>
      <c r="I28" s="32" t="s">
        <v>1331</v>
      </c>
      <c r="K28" s="32" t="s">
        <v>57</v>
      </c>
    </row>
    <row r="29" spans="1:11">
      <c r="A29" s="3">
        <v>30</v>
      </c>
      <c r="B29" s="3" t="s">
        <v>541</v>
      </c>
      <c r="C29" s="6">
        <v>809</v>
      </c>
      <c r="E29" s="32">
        <v>30</v>
      </c>
      <c r="F29" s="32" t="s">
        <v>541</v>
      </c>
      <c r="G29" s="33" t="s">
        <v>541</v>
      </c>
      <c r="H29" s="32">
        <v>950</v>
      </c>
      <c r="I29" s="32" t="s">
        <v>1331</v>
      </c>
      <c r="K29" s="32" t="s">
        <v>57</v>
      </c>
    </row>
    <row r="30" spans="1:11">
      <c r="A30" s="3">
        <v>31</v>
      </c>
      <c r="B30" s="3" t="s">
        <v>542</v>
      </c>
      <c r="C30" s="6">
        <v>1862</v>
      </c>
      <c r="E30" s="32">
        <v>31</v>
      </c>
      <c r="F30" s="32" t="s">
        <v>542</v>
      </c>
      <c r="G30" s="33" t="s">
        <v>542</v>
      </c>
      <c r="H30" s="32">
        <v>260</v>
      </c>
      <c r="I30" s="32" t="s">
        <v>1331</v>
      </c>
      <c r="K30" s="32" t="s">
        <v>57</v>
      </c>
    </row>
    <row r="31" spans="1:11">
      <c r="A31" s="3">
        <v>32</v>
      </c>
      <c r="B31" s="3" t="s">
        <v>543</v>
      </c>
      <c r="C31" s="6">
        <v>3670</v>
      </c>
      <c r="E31" s="32">
        <v>32</v>
      </c>
      <c r="F31" s="32" t="s">
        <v>543</v>
      </c>
      <c r="G31" s="33" t="s">
        <v>543</v>
      </c>
      <c r="H31" s="32">
        <v>360</v>
      </c>
      <c r="I31" s="32" t="s">
        <v>1331</v>
      </c>
      <c r="K31" s="32" t="s">
        <v>57</v>
      </c>
    </row>
    <row r="32" spans="1:11">
      <c r="A32" s="3">
        <v>33</v>
      </c>
      <c r="B32" s="3" t="s">
        <v>544</v>
      </c>
      <c r="C32" s="6">
        <v>1330</v>
      </c>
      <c r="E32" s="32">
        <v>33</v>
      </c>
      <c r="F32" s="32" t="s">
        <v>544</v>
      </c>
      <c r="G32" s="33" t="s">
        <v>544</v>
      </c>
      <c r="H32" s="32">
        <v>632</v>
      </c>
      <c r="I32" s="32" t="s">
        <v>1331</v>
      </c>
      <c r="K32" s="32" t="s">
        <v>57</v>
      </c>
    </row>
    <row r="33" spans="1:11">
      <c r="A33" s="3">
        <v>34</v>
      </c>
      <c r="B33" s="3" t="s">
        <v>545</v>
      </c>
      <c r="C33" s="6">
        <v>440</v>
      </c>
      <c r="E33" s="32">
        <v>34</v>
      </c>
      <c r="F33" s="32" t="s">
        <v>545</v>
      </c>
      <c r="G33" s="33" t="s">
        <v>545</v>
      </c>
      <c r="H33" s="32">
        <v>811</v>
      </c>
      <c r="I33" s="32" t="s">
        <v>1331</v>
      </c>
      <c r="K33" s="32" t="s">
        <v>57</v>
      </c>
    </row>
    <row r="34" spans="1:11">
      <c r="A34" s="3">
        <v>35</v>
      </c>
      <c r="B34" s="3" t="s">
        <v>546</v>
      </c>
      <c r="C34" s="6">
        <v>52</v>
      </c>
      <c r="E34" s="32">
        <v>35</v>
      </c>
      <c r="F34" s="32" t="s">
        <v>546</v>
      </c>
      <c r="G34" s="33" t="s">
        <v>546</v>
      </c>
      <c r="H34" s="32">
        <v>720</v>
      </c>
      <c r="I34" s="32" t="s">
        <v>1331</v>
      </c>
      <c r="K34" s="32" t="s">
        <v>57</v>
      </c>
    </row>
    <row r="35" spans="1:11">
      <c r="A35" s="3">
        <v>36</v>
      </c>
      <c r="B35" s="3" t="s">
        <v>547</v>
      </c>
      <c r="C35" s="6">
        <v>1556</v>
      </c>
      <c r="E35" s="32">
        <v>36</v>
      </c>
      <c r="F35" s="32" t="s">
        <v>547</v>
      </c>
      <c r="G35" s="33" t="s">
        <v>547</v>
      </c>
      <c r="H35" s="32">
        <v>700</v>
      </c>
      <c r="I35" s="32" t="s">
        <v>1331</v>
      </c>
      <c r="K35" s="32" t="s">
        <v>57</v>
      </c>
    </row>
    <row r="36" spans="1:11">
      <c r="A36" s="3">
        <v>37</v>
      </c>
      <c r="B36" s="3" t="s">
        <v>548</v>
      </c>
      <c r="C36" s="6">
        <v>1113</v>
      </c>
      <c r="E36" s="32">
        <v>37</v>
      </c>
      <c r="F36" s="32" t="s">
        <v>548</v>
      </c>
      <c r="G36" s="33" t="s">
        <v>548</v>
      </c>
      <c r="H36" s="32">
        <v>106</v>
      </c>
      <c r="I36" s="32" t="s">
        <v>1331</v>
      </c>
      <c r="K36" s="32" t="s">
        <v>57</v>
      </c>
    </row>
    <row r="37" spans="1:11">
      <c r="A37" s="3">
        <v>38</v>
      </c>
      <c r="B37" s="3" t="s">
        <v>549</v>
      </c>
      <c r="C37" s="6">
        <v>1308</v>
      </c>
      <c r="E37" s="32">
        <v>38</v>
      </c>
      <c r="F37" s="32" t="s">
        <v>1055</v>
      </c>
      <c r="G37" s="33" t="s">
        <v>1055</v>
      </c>
      <c r="H37" s="32">
        <v>300</v>
      </c>
      <c r="I37" s="32" t="s">
        <v>1331</v>
      </c>
      <c r="K37" s="32" t="s">
        <v>57</v>
      </c>
    </row>
    <row r="38" spans="1:11">
      <c r="A38" s="3">
        <v>39</v>
      </c>
      <c r="B38" s="3" t="s">
        <v>550</v>
      </c>
      <c r="C38" s="6">
        <v>721</v>
      </c>
      <c r="E38" s="32">
        <v>39</v>
      </c>
      <c r="F38" s="32" t="s">
        <v>550</v>
      </c>
      <c r="G38" s="33" t="s">
        <v>550</v>
      </c>
      <c r="H38" s="32">
        <v>403</v>
      </c>
      <c r="I38" s="32" t="s">
        <v>1331</v>
      </c>
      <c r="K38" s="32" t="s">
        <v>57</v>
      </c>
    </row>
    <row r="39" spans="1:11">
      <c r="A39" s="10">
        <v>40</v>
      </c>
      <c r="B39" s="10" t="s">
        <v>551</v>
      </c>
      <c r="C39" s="6">
        <v>475</v>
      </c>
      <c r="E39" s="32">
        <v>40</v>
      </c>
      <c r="F39" s="32" t="s">
        <v>1340</v>
      </c>
      <c r="G39" s="33" t="s">
        <v>551</v>
      </c>
      <c r="H39" s="32">
        <v>900</v>
      </c>
      <c r="I39" s="32" t="s">
        <v>1331</v>
      </c>
      <c r="K39" s="32" t="s">
        <v>57</v>
      </c>
    </row>
    <row r="40" spans="1:11">
      <c r="A40" s="10">
        <v>41</v>
      </c>
      <c r="B40" s="10" t="s">
        <v>531</v>
      </c>
      <c r="C40" s="6">
        <v>57</v>
      </c>
      <c r="E40" s="32">
        <v>41</v>
      </c>
      <c r="F40" s="32" t="s">
        <v>1341</v>
      </c>
      <c r="G40" s="33" t="s">
        <v>531</v>
      </c>
      <c r="H40" s="32">
        <v>974</v>
      </c>
      <c r="I40" s="32" t="s">
        <v>1331</v>
      </c>
      <c r="K40" s="32" t="s">
        <v>57</v>
      </c>
    </row>
    <row r="41" spans="1:11">
      <c r="A41" s="3">
        <v>42</v>
      </c>
      <c r="B41" s="3" t="s">
        <v>552</v>
      </c>
      <c r="C41" s="6">
        <v>66</v>
      </c>
      <c r="E41" s="32">
        <v>42</v>
      </c>
      <c r="F41" s="32" t="s">
        <v>552</v>
      </c>
      <c r="G41" s="33" t="s">
        <v>552</v>
      </c>
      <c r="H41" s="32">
        <v>880</v>
      </c>
      <c r="I41" s="32" t="s">
        <v>1331</v>
      </c>
      <c r="K41" s="32" t="s">
        <v>57</v>
      </c>
    </row>
    <row r="42" spans="1:11">
      <c r="A42" s="3">
        <v>43</v>
      </c>
      <c r="B42" s="3" t="s">
        <v>553</v>
      </c>
      <c r="C42" s="6">
        <v>977</v>
      </c>
      <c r="E42" s="32">
        <v>43</v>
      </c>
      <c r="F42" s="32" t="s">
        <v>553</v>
      </c>
      <c r="G42" s="33" t="s">
        <v>553</v>
      </c>
      <c r="H42" s="32">
        <v>411</v>
      </c>
      <c r="I42" s="32" t="s">
        <v>1331</v>
      </c>
      <c r="K42" s="32" t="s">
        <v>57</v>
      </c>
    </row>
    <row r="43" spans="1:11">
      <c r="A43" s="3">
        <v>44</v>
      </c>
      <c r="B43" s="3" t="s">
        <v>554</v>
      </c>
      <c r="C43" s="6">
        <v>108</v>
      </c>
      <c r="E43" s="32">
        <v>44</v>
      </c>
      <c r="F43" s="32" t="s">
        <v>554</v>
      </c>
      <c r="G43" s="33" t="s">
        <v>554</v>
      </c>
      <c r="H43" s="32">
        <v>333</v>
      </c>
      <c r="I43" s="32" t="s">
        <v>1331</v>
      </c>
      <c r="K43" s="32" t="s">
        <v>57</v>
      </c>
    </row>
    <row r="44" spans="1:11">
      <c r="A44" s="3">
        <v>46</v>
      </c>
      <c r="B44" s="3" t="s">
        <v>555</v>
      </c>
      <c r="C44" s="6">
        <v>92</v>
      </c>
      <c r="E44" s="32">
        <v>46</v>
      </c>
      <c r="F44" s="32" t="s">
        <v>555</v>
      </c>
      <c r="G44" s="33" t="s">
        <v>555</v>
      </c>
      <c r="H44" s="32">
        <v>112</v>
      </c>
      <c r="I44" s="32" t="s">
        <v>1331</v>
      </c>
      <c r="K44" s="32" t="s">
        <v>57</v>
      </c>
    </row>
    <row r="45" spans="1:11">
      <c r="A45" s="3">
        <v>47</v>
      </c>
      <c r="B45" s="3" t="s">
        <v>556</v>
      </c>
      <c r="C45" s="6">
        <v>24</v>
      </c>
      <c r="E45" s="32">
        <v>47</v>
      </c>
      <c r="F45" s="32" t="s">
        <v>556</v>
      </c>
      <c r="G45" s="33" t="s">
        <v>556</v>
      </c>
      <c r="H45" s="32">
        <v>812</v>
      </c>
      <c r="I45" s="32" t="s">
        <v>1331</v>
      </c>
      <c r="K45" s="32" t="s">
        <v>57</v>
      </c>
    </row>
    <row r="46" spans="1:11">
      <c r="A46" s="3">
        <v>48</v>
      </c>
      <c r="B46" s="3" t="s">
        <v>557</v>
      </c>
      <c r="C46" s="6">
        <v>185</v>
      </c>
      <c r="E46" s="32">
        <v>48</v>
      </c>
      <c r="F46" s="32" t="s">
        <v>557</v>
      </c>
      <c r="G46" s="33" t="s">
        <v>557</v>
      </c>
      <c r="H46" s="32">
        <v>892</v>
      </c>
      <c r="I46" s="32" t="s">
        <v>1331</v>
      </c>
      <c r="K46" s="32" t="s">
        <v>57</v>
      </c>
    </row>
    <row r="47" spans="1:11">
      <c r="A47" s="3">
        <v>49</v>
      </c>
      <c r="B47" s="3" t="s">
        <v>558</v>
      </c>
      <c r="C47" s="6">
        <v>9</v>
      </c>
      <c r="E47" s="32">
        <v>49</v>
      </c>
      <c r="F47" s="32" t="s">
        <v>558</v>
      </c>
      <c r="G47" s="33" t="s">
        <v>558</v>
      </c>
      <c r="H47" s="32">
        <v>404</v>
      </c>
      <c r="I47" s="32" t="s">
        <v>1331</v>
      </c>
      <c r="K47" s="32" t="s">
        <v>57</v>
      </c>
    </row>
    <row r="48" spans="1:11">
      <c r="A48" s="3">
        <v>50</v>
      </c>
      <c r="B48" s="3" t="s">
        <v>559</v>
      </c>
      <c r="C48" s="6">
        <v>845</v>
      </c>
      <c r="E48" s="32">
        <v>50</v>
      </c>
      <c r="F48" s="32" t="s">
        <v>559</v>
      </c>
      <c r="G48" s="33" t="s">
        <v>559</v>
      </c>
      <c r="H48" s="32">
        <v>404</v>
      </c>
      <c r="I48" s="32" t="s">
        <v>1331</v>
      </c>
      <c r="K48" s="32" t="s">
        <v>57</v>
      </c>
    </row>
    <row r="49" spans="1:11">
      <c r="A49" s="3">
        <v>51</v>
      </c>
      <c r="B49" s="3" t="s">
        <v>560</v>
      </c>
      <c r="C49" s="6">
        <v>401</v>
      </c>
      <c r="E49" s="32">
        <v>51</v>
      </c>
      <c r="F49" s="32" t="s">
        <v>560</v>
      </c>
      <c r="G49" s="33" t="s">
        <v>560</v>
      </c>
      <c r="H49" s="32">
        <v>100</v>
      </c>
      <c r="I49" s="32" t="s">
        <v>1331</v>
      </c>
      <c r="K49" s="32" t="s">
        <v>57</v>
      </c>
    </row>
    <row r="50" spans="1:11">
      <c r="A50" s="3">
        <v>52</v>
      </c>
      <c r="B50" s="3" t="s">
        <v>551</v>
      </c>
      <c r="C50" s="6">
        <v>140</v>
      </c>
      <c r="E50" s="32">
        <v>52</v>
      </c>
      <c r="F50" s="32" t="s">
        <v>551</v>
      </c>
      <c r="G50" s="33" t="s">
        <v>551</v>
      </c>
      <c r="H50" s="32">
        <v>900</v>
      </c>
      <c r="I50" s="32" t="s">
        <v>1331</v>
      </c>
      <c r="K50" s="32" t="s">
        <v>57</v>
      </c>
    </row>
    <row r="51" spans="1:11">
      <c r="A51" s="3">
        <v>102</v>
      </c>
      <c r="B51" s="3" t="s">
        <v>2685</v>
      </c>
      <c r="C51" s="6">
        <v>112</v>
      </c>
      <c r="E51" s="32">
        <v>102</v>
      </c>
      <c r="F51" s="32" t="s">
        <v>1342</v>
      </c>
      <c r="G51" s="33" t="s">
        <v>533</v>
      </c>
      <c r="H51" s="32">
        <v>106</v>
      </c>
      <c r="I51" s="32" t="s">
        <v>1331</v>
      </c>
      <c r="K51" s="32" t="s">
        <v>57</v>
      </c>
    </row>
    <row r="52" spans="1:11">
      <c r="A52" s="3">
        <v>108</v>
      </c>
      <c r="B52" s="3" t="s">
        <v>561</v>
      </c>
      <c r="C52" s="6">
        <v>2</v>
      </c>
      <c r="E52" s="32">
        <v>106</v>
      </c>
      <c r="F52" s="32" t="s">
        <v>1343</v>
      </c>
      <c r="G52" s="33" t="s">
        <v>539</v>
      </c>
      <c r="H52" s="32">
        <v>112</v>
      </c>
      <c r="I52" s="32" t="s">
        <v>1331</v>
      </c>
      <c r="K52" s="32" t="s">
        <v>57</v>
      </c>
    </row>
    <row r="53" spans="1:11">
      <c r="A53" s="3">
        <v>110</v>
      </c>
      <c r="B53" s="3" t="s">
        <v>554</v>
      </c>
      <c r="C53" s="6">
        <v>39</v>
      </c>
      <c r="E53" s="32">
        <v>107</v>
      </c>
      <c r="F53" s="32" t="s">
        <v>1344</v>
      </c>
      <c r="G53" s="33" t="s">
        <v>540</v>
      </c>
      <c r="H53" s="32">
        <v>220</v>
      </c>
      <c r="I53" s="32" t="s">
        <v>1331</v>
      </c>
      <c r="K53" s="32" t="s">
        <v>57</v>
      </c>
    </row>
    <row r="54" spans="1:11">
      <c r="A54" s="3">
        <v>111</v>
      </c>
      <c r="B54" s="3" t="s">
        <v>562</v>
      </c>
      <c r="C54" s="6">
        <v>11</v>
      </c>
      <c r="E54" s="32">
        <v>108</v>
      </c>
      <c r="F54" s="32" t="s">
        <v>561</v>
      </c>
      <c r="G54" s="33" t="s">
        <v>546</v>
      </c>
      <c r="H54" s="32">
        <v>720</v>
      </c>
      <c r="I54" s="32" t="s">
        <v>1331</v>
      </c>
      <c r="K54" s="32" t="s">
        <v>57</v>
      </c>
    </row>
    <row r="55" spans="1:11">
      <c r="A55" s="3">
        <v>117</v>
      </c>
      <c r="B55" s="3" t="s">
        <v>2686</v>
      </c>
      <c r="C55" s="6">
        <v>17</v>
      </c>
      <c r="E55" s="32">
        <v>110</v>
      </c>
      <c r="F55" s="32" t="s">
        <v>1345</v>
      </c>
      <c r="G55" s="33" t="s">
        <v>554</v>
      </c>
      <c r="H55" s="32">
        <v>333</v>
      </c>
      <c r="I55" s="32" t="s">
        <v>1331</v>
      </c>
      <c r="K55" s="32" t="s">
        <v>57</v>
      </c>
    </row>
    <row r="56" spans="1:11">
      <c r="A56" s="3">
        <v>118</v>
      </c>
      <c r="B56" s="3" t="s">
        <v>555</v>
      </c>
      <c r="C56" s="6">
        <v>32</v>
      </c>
      <c r="E56" s="32">
        <v>111</v>
      </c>
      <c r="F56" s="32" t="s">
        <v>562</v>
      </c>
      <c r="G56" s="33" t="s">
        <v>558</v>
      </c>
      <c r="H56" s="32">
        <v>404</v>
      </c>
      <c r="I56" s="32" t="s">
        <v>1331</v>
      </c>
      <c r="K56" s="32" t="s">
        <v>57</v>
      </c>
    </row>
    <row r="57" spans="1:11">
      <c r="A57" s="3">
        <v>121</v>
      </c>
      <c r="B57" s="3" t="s">
        <v>548</v>
      </c>
      <c r="C57" s="6">
        <v>299</v>
      </c>
      <c r="E57" s="32">
        <v>115</v>
      </c>
      <c r="F57" s="32" t="s">
        <v>1346</v>
      </c>
      <c r="G57" s="33" t="s">
        <v>534</v>
      </c>
      <c r="H57" s="32">
        <v>640</v>
      </c>
      <c r="I57" s="32" t="s">
        <v>1331</v>
      </c>
      <c r="K57" s="32" t="s">
        <v>57</v>
      </c>
    </row>
    <row r="58" spans="1:11">
      <c r="A58" s="3">
        <v>122</v>
      </c>
      <c r="B58" s="3" t="s">
        <v>549</v>
      </c>
      <c r="C58" s="6">
        <v>188</v>
      </c>
      <c r="E58" s="32">
        <v>116</v>
      </c>
      <c r="F58" s="32" t="s">
        <v>1347</v>
      </c>
      <c r="G58" s="33" t="s">
        <v>535</v>
      </c>
      <c r="H58" s="32">
        <v>912</v>
      </c>
      <c r="I58" s="32" t="s">
        <v>1331</v>
      </c>
      <c r="K58" s="32" t="s">
        <v>57</v>
      </c>
    </row>
    <row r="59" spans="1:11">
      <c r="A59" s="3">
        <v>123</v>
      </c>
      <c r="B59" s="3" t="s">
        <v>563</v>
      </c>
      <c r="C59" s="6">
        <v>48</v>
      </c>
      <c r="E59" s="32">
        <v>117</v>
      </c>
      <c r="F59" s="32" t="s">
        <v>1348</v>
      </c>
      <c r="G59" s="33" t="s">
        <v>536</v>
      </c>
      <c r="H59" s="32">
        <v>106</v>
      </c>
      <c r="I59" s="32" t="s">
        <v>1331</v>
      </c>
      <c r="K59" s="32" t="s">
        <v>57</v>
      </c>
    </row>
    <row r="60" spans="1:11">
      <c r="A60" s="3">
        <v>124</v>
      </c>
      <c r="B60" s="3" t="s">
        <v>564</v>
      </c>
      <c r="C60" s="6">
        <v>34</v>
      </c>
      <c r="E60" s="32">
        <v>118</v>
      </c>
      <c r="F60" s="32" t="s">
        <v>1349</v>
      </c>
      <c r="G60" s="33" t="s">
        <v>555</v>
      </c>
      <c r="H60" s="32">
        <v>112</v>
      </c>
      <c r="I60" s="32" t="s">
        <v>1331</v>
      </c>
      <c r="K60" s="32" t="s">
        <v>57</v>
      </c>
    </row>
    <row r="61" spans="1:11">
      <c r="A61" s="3">
        <v>125</v>
      </c>
      <c r="B61" s="3" t="s">
        <v>565</v>
      </c>
      <c r="C61" s="6">
        <v>53</v>
      </c>
      <c r="E61" s="32">
        <v>121</v>
      </c>
      <c r="F61" s="32" t="s">
        <v>1350</v>
      </c>
      <c r="G61" s="33" t="s">
        <v>548</v>
      </c>
      <c r="H61" s="32">
        <v>106</v>
      </c>
      <c r="I61" s="32" t="s">
        <v>1331</v>
      </c>
      <c r="K61" s="32" t="s">
        <v>57</v>
      </c>
    </row>
    <row r="62" spans="1:11">
      <c r="A62" s="3">
        <v>126</v>
      </c>
      <c r="B62" s="3" t="s">
        <v>551</v>
      </c>
      <c r="C62" s="6">
        <v>58</v>
      </c>
      <c r="E62" s="32">
        <v>122</v>
      </c>
      <c r="F62" s="32" t="s">
        <v>1351</v>
      </c>
      <c r="G62" s="33" t="s">
        <v>1055</v>
      </c>
      <c r="H62" s="32">
        <v>300</v>
      </c>
      <c r="I62" s="32" t="s">
        <v>1331</v>
      </c>
      <c r="K62" s="32" t="s">
        <v>57</v>
      </c>
    </row>
    <row r="63" spans="1:11">
      <c r="A63" s="3">
        <v>127</v>
      </c>
      <c r="B63" s="3" t="s">
        <v>566</v>
      </c>
      <c r="C63" s="6">
        <v>22</v>
      </c>
      <c r="E63" s="32">
        <v>123</v>
      </c>
      <c r="F63" s="32" t="s">
        <v>563</v>
      </c>
      <c r="G63" s="33" t="s">
        <v>550</v>
      </c>
      <c r="H63" s="32">
        <v>403</v>
      </c>
      <c r="I63" s="32" t="s">
        <v>1331</v>
      </c>
      <c r="K63" s="32" t="s">
        <v>57</v>
      </c>
    </row>
    <row r="64" spans="1:11">
      <c r="A64" s="3">
        <v>128</v>
      </c>
      <c r="B64" s="3" t="s">
        <v>567</v>
      </c>
      <c r="C64" s="6">
        <v>209</v>
      </c>
      <c r="E64" s="32">
        <v>124</v>
      </c>
      <c r="F64" s="32" t="s">
        <v>564</v>
      </c>
      <c r="G64" s="33" t="s">
        <v>529</v>
      </c>
      <c r="H64" s="32">
        <v>600</v>
      </c>
      <c r="I64" s="32" t="s">
        <v>1331</v>
      </c>
      <c r="K64" s="32" t="s">
        <v>57</v>
      </c>
    </row>
    <row r="65" spans="1:11">
      <c r="A65" s="3">
        <v>129</v>
      </c>
      <c r="B65" s="3" t="s">
        <v>568</v>
      </c>
      <c r="C65" s="6">
        <v>26</v>
      </c>
      <c r="E65" s="32">
        <v>125</v>
      </c>
      <c r="F65" s="32" t="s">
        <v>565</v>
      </c>
      <c r="G65" s="33" t="s">
        <v>547</v>
      </c>
      <c r="H65" s="32">
        <v>700</v>
      </c>
      <c r="I65" s="32" t="s">
        <v>1331</v>
      </c>
      <c r="K65" s="32" t="s">
        <v>57</v>
      </c>
    </row>
    <row r="66" spans="1:11">
      <c r="A66" s="3">
        <v>133</v>
      </c>
      <c r="B66" s="3" t="s">
        <v>544</v>
      </c>
      <c r="C66" s="6">
        <v>23</v>
      </c>
      <c r="E66" s="32">
        <v>126</v>
      </c>
      <c r="F66" s="32" t="s">
        <v>1352</v>
      </c>
      <c r="G66" s="33" t="s">
        <v>551</v>
      </c>
      <c r="H66" s="32">
        <v>900</v>
      </c>
      <c r="I66" s="32" t="s">
        <v>1331</v>
      </c>
      <c r="K66" s="32" t="s">
        <v>57</v>
      </c>
    </row>
    <row r="67" spans="1:11">
      <c r="A67" s="3">
        <v>134</v>
      </c>
      <c r="B67" s="3" t="s">
        <v>545</v>
      </c>
      <c r="C67" s="6">
        <v>45</v>
      </c>
      <c r="E67" s="32">
        <v>127</v>
      </c>
      <c r="F67" s="32" t="s">
        <v>566</v>
      </c>
      <c r="G67" s="33" t="s">
        <v>541</v>
      </c>
      <c r="H67" s="32">
        <v>950</v>
      </c>
      <c r="I67" s="32" t="s">
        <v>1331</v>
      </c>
      <c r="K67" s="32" t="s">
        <v>57</v>
      </c>
    </row>
    <row r="68" spans="1:11">
      <c r="A68" s="3">
        <v>135</v>
      </c>
      <c r="B68" s="3" t="s">
        <v>569</v>
      </c>
      <c r="C68" s="6">
        <v>140</v>
      </c>
      <c r="E68" s="32">
        <v>128</v>
      </c>
      <c r="F68" s="32" t="s">
        <v>567</v>
      </c>
      <c r="G68" s="33" t="s">
        <v>531</v>
      </c>
      <c r="H68" s="32">
        <v>974</v>
      </c>
      <c r="I68" s="32" t="s">
        <v>1331</v>
      </c>
      <c r="K68" s="32" t="s">
        <v>57</v>
      </c>
    </row>
    <row r="69" spans="1:11">
      <c r="A69" s="3">
        <v>136</v>
      </c>
      <c r="B69" s="3" t="s">
        <v>551</v>
      </c>
      <c r="C69" s="6">
        <v>62</v>
      </c>
      <c r="E69" s="32">
        <v>129</v>
      </c>
      <c r="F69" s="32" t="s">
        <v>1353</v>
      </c>
      <c r="G69" s="33" t="s">
        <v>568</v>
      </c>
      <c r="H69" s="32">
        <v>100</v>
      </c>
      <c r="I69" s="32" t="s">
        <v>1331</v>
      </c>
      <c r="K69" s="32" t="s">
        <v>57</v>
      </c>
    </row>
    <row r="70" spans="1:11">
      <c r="A70" s="3">
        <v>137</v>
      </c>
      <c r="B70" s="3" t="s">
        <v>559</v>
      </c>
      <c r="C70" s="6">
        <v>228</v>
      </c>
      <c r="E70" s="32">
        <v>133</v>
      </c>
      <c r="F70" s="32" t="s">
        <v>1354</v>
      </c>
      <c r="G70" s="33" t="s">
        <v>544</v>
      </c>
      <c r="H70" s="32">
        <v>632</v>
      </c>
      <c r="I70" s="32" t="s">
        <v>1331</v>
      </c>
      <c r="K70" s="32" t="s">
        <v>57</v>
      </c>
    </row>
    <row r="71" spans="1:11">
      <c r="A71" s="3">
        <v>138</v>
      </c>
      <c r="B71" s="3" t="s">
        <v>553</v>
      </c>
      <c r="C71" s="6">
        <v>158</v>
      </c>
      <c r="E71" s="32">
        <v>134</v>
      </c>
      <c r="F71" s="32" t="s">
        <v>1355</v>
      </c>
      <c r="G71" s="33" t="s">
        <v>545</v>
      </c>
      <c r="H71" s="32">
        <v>811</v>
      </c>
      <c r="I71" s="32" t="s">
        <v>1331</v>
      </c>
      <c r="K71" s="32" t="s">
        <v>57</v>
      </c>
    </row>
    <row r="72" spans="1:11">
      <c r="A72" s="3">
        <v>139</v>
      </c>
      <c r="B72" s="3" t="s">
        <v>543</v>
      </c>
      <c r="C72" s="6">
        <v>134</v>
      </c>
      <c r="E72" s="32">
        <v>135</v>
      </c>
      <c r="F72" s="32" t="s">
        <v>1356</v>
      </c>
      <c r="G72" s="33" t="s">
        <v>542</v>
      </c>
      <c r="H72" s="32">
        <v>260</v>
      </c>
      <c r="I72" s="32" t="s">
        <v>1331</v>
      </c>
      <c r="K72" s="32" t="s">
        <v>57</v>
      </c>
    </row>
    <row r="73" spans="1:11">
      <c r="A73" s="3">
        <v>140</v>
      </c>
      <c r="B73" s="3" t="s">
        <v>556</v>
      </c>
      <c r="C73" s="6">
        <v>21</v>
      </c>
      <c r="E73" s="32">
        <v>136</v>
      </c>
      <c r="F73" s="32" t="s">
        <v>1357</v>
      </c>
      <c r="G73" s="33" t="s">
        <v>551</v>
      </c>
      <c r="H73" s="32">
        <v>900</v>
      </c>
      <c r="I73" s="32" t="s">
        <v>1331</v>
      </c>
      <c r="K73" s="32" t="s">
        <v>57</v>
      </c>
    </row>
    <row r="74" spans="1:11">
      <c r="A74" s="3">
        <v>142</v>
      </c>
      <c r="B74" s="3" t="s">
        <v>560</v>
      </c>
      <c r="C74" s="6">
        <v>1503</v>
      </c>
      <c r="E74" s="32">
        <v>137</v>
      </c>
      <c r="F74" s="32" t="s">
        <v>1358</v>
      </c>
      <c r="G74" s="33" t="s">
        <v>559</v>
      </c>
      <c r="H74" s="32">
        <v>404</v>
      </c>
      <c r="I74" s="32" t="s">
        <v>1331</v>
      </c>
      <c r="K74" s="32" t="s">
        <v>57</v>
      </c>
    </row>
    <row r="75" spans="1:11">
      <c r="A75" s="3">
        <v>144</v>
      </c>
      <c r="B75" s="3" t="s">
        <v>570</v>
      </c>
      <c r="C75" s="6">
        <v>91</v>
      </c>
      <c r="E75" s="32">
        <v>138</v>
      </c>
      <c r="F75" s="32" t="s">
        <v>1359</v>
      </c>
      <c r="G75" s="33" t="s">
        <v>553</v>
      </c>
      <c r="H75" s="32">
        <v>411</v>
      </c>
      <c r="I75" s="32" t="s">
        <v>1331</v>
      </c>
      <c r="K75" s="32" t="s">
        <v>57</v>
      </c>
    </row>
    <row r="76" spans="1:11">
      <c r="A76" s="3">
        <v>301</v>
      </c>
      <c r="B76" s="3" t="s">
        <v>571</v>
      </c>
      <c r="C76" s="6">
        <v>507</v>
      </c>
      <c r="E76" s="32">
        <v>139</v>
      </c>
      <c r="F76" s="32" t="s">
        <v>1360</v>
      </c>
      <c r="G76" s="33" t="s">
        <v>543</v>
      </c>
      <c r="H76" s="32">
        <v>360</v>
      </c>
      <c r="I76" s="32" t="s">
        <v>1331</v>
      </c>
      <c r="K76" s="32" t="s">
        <v>57</v>
      </c>
    </row>
    <row r="77" spans="1:11">
      <c r="A77" s="3">
        <v>1001</v>
      </c>
      <c r="B77" s="3" t="s">
        <v>572</v>
      </c>
      <c r="C77" s="6">
        <v>4373</v>
      </c>
      <c r="E77" s="32">
        <v>140</v>
      </c>
      <c r="F77" s="32" t="s">
        <v>1361</v>
      </c>
      <c r="G77" s="33" t="s">
        <v>556</v>
      </c>
      <c r="H77" s="32">
        <v>812</v>
      </c>
      <c r="I77" s="32" t="s">
        <v>1331</v>
      </c>
      <c r="K77" s="32" t="s">
        <v>57</v>
      </c>
    </row>
    <row r="78" spans="1:11">
      <c r="A78" s="3">
        <v>1002</v>
      </c>
      <c r="B78" s="3" t="s">
        <v>573</v>
      </c>
      <c r="C78" s="6">
        <v>5320</v>
      </c>
      <c r="E78" s="32">
        <v>141</v>
      </c>
      <c r="F78" s="32" t="s">
        <v>1362</v>
      </c>
      <c r="G78" s="33" t="s">
        <v>552</v>
      </c>
      <c r="H78" s="32">
        <v>880</v>
      </c>
      <c r="I78" s="32" t="s">
        <v>1331</v>
      </c>
      <c r="K78" s="32" t="s">
        <v>57</v>
      </c>
    </row>
    <row r="79" spans="1:11">
      <c r="A79" s="3">
        <v>1003</v>
      </c>
      <c r="B79" s="3" t="s">
        <v>574</v>
      </c>
      <c r="C79" s="6">
        <v>3997</v>
      </c>
      <c r="E79" s="32">
        <v>142</v>
      </c>
      <c r="F79" s="32" t="s">
        <v>1363</v>
      </c>
      <c r="G79" s="33" t="s">
        <v>560</v>
      </c>
      <c r="H79" s="32">
        <v>100</v>
      </c>
      <c r="I79" s="32" t="s">
        <v>1331</v>
      </c>
      <c r="K79" s="32" t="s">
        <v>57</v>
      </c>
    </row>
    <row r="80" spans="1:11">
      <c r="A80" s="3">
        <v>1004</v>
      </c>
      <c r="B80" s="3" t="s">
        <v>575</v>
      </c>
      <c r="C80" s="6">
        <v>12644</v>
      </c>
      <c r="E80" s="32">
        <v>143</v>
      </c>
      <c r="F80" s="32" t="s">
        <v>1364</v>
      </c>
      <c r="G80" s="33" t="s">
        <v>557</v>
      </c>
      <c r="H80" s="32">
        <v>892</v>
      </c>
      <c r="I80" s="32" t="s">
        <v>1331</v>
      </c>
      <c r="K80" s="32" t="s">
        <v>57</v>
      </c>
    </row>
    <row r="81" spans="1:11">
      <c r="A81" s="3">
        <v>1005</v>
      </c>
      <c r="B81" s="3" t="s">
        <v>576</v>
      </c>
      <c r="C81" s="6">
        <v>10941</v>
      </c>
      <c r="E81" s="32">
        <v>144</v>
      </c>
      <c r="F81" s="32" t="s">
        <v>570</v>
      </c>
      <c r="G81" s="33" t="s">
        <v>570</v>
      </c>
      <c r="H81" s="32">
        <v>114</v>
      </c>
      <c r="I81" s="32" t="s">
        <v>1331</v>
      </c>
      <c r="K81" s="32" t="s">
        <v>57</v>
      </c>
    </row>
    <row r="82" spans="1:11">
      <c r="A82" s="3">
        <v>1006</v>
      </c>
      <c r="B82" s="3" t="s">
        <v>577</v>
      </c>
      <c r="C82" s="6">
        <v>4194</v>
      </c>
      <c r="E82" s="32">
        <v>219</v>
      </c>
      <c r="F82" s="32" t="s">
        <v>1365</v>
      </c>
      <c r="G82" s="33" t="s">
        <v>570</v>
      </c>
      <c r="H82" s="32">
        <v>114</v>
      </c>
      <c r="I82" s="32" t="s">
        <v>1331</v>
      </c>
      <c r="K82" s="32" t="s">
        <v>57</v>
      </c>
    </row>
    <row r="83" spans="1:11">
      <c r="A83" s="3">
        <v>1007</v>
      </c>
      <c r="B83" s="3" t="s">
        <v>578</v>
      </c>
      <c r="C83" s="6">
        <v>7536</v>
      </c>
      <c r="E83" s="32">
        <v>220</v>
      </c>
      <c r="F83" s="32" t="s">
        <v>1366</v>
      </c>
      <c r="G83" s="33" t="s">
        <v>559</v>
      </c>
      <c r="H83" s="32">
        <v>404</v>
      </c>
      <c r="I83" s="32" t="s">
        <v>1331</v>
      </c>
      <c r="K83" s="32" t="s">
        <v>57</v>
      </c>
    </row>
    <row r="84" spans="1:11">
      <c r="A84" s="3">
        <v>1008</v>
      </c>
      <c r="B84" s="3" t="s">
        <v>579</v>
      </c>
      <c r="C84" s="6">
        <v>1449</v>
      </c>
      <c r="E84" s="32">
        <v>221</v>
      </c>
      <c r="F84" s="32" t="s">
        <v>1367</v>
      </c>
      <c r="G84" s="33" t="s">
        <v>1056</v>
      </c>
      <c r="H84" s="32">
        <v>700</v>
      </c>
      <c r="I84" s="32" t="s">
        <v>1331</v>
      </c>
      <c r="K84" s="32" t="s">
        <v>57</v>
      </c>
    </row>
    <row r="85" spans="1:11">
      <c r="A85" s="3">
        <v>1009</v>
      </c>
      <c r="B85" s="3" t="s">
        <v>580</v>
      </c>
      <c r="C85" s="6">
        <v>4007</v>
      </c>
      <c r="E85" s="32">
        <v>222</v>
      </c>
      <c r="F85" s="32" t="s">
        <v>1057</v>
      </c>
      <c r="G85" s="33" t="s">
        <v>1057</v>
      </c>
      <c r="H85" s="32">
        <v>950</v>
      </c>
      <c r="I85" s="32" t="s">
        <v>1331</v>
      </c>
      <c r="K85" s="32" t="s">
        <v>57</v>
      </c>
    </row>
    <row r="86" spans="1:11">
      <c r="A86" s="3">
        <v>1010</v>
      </c>
      <c r="B86" s="3" t="s">
        <v>581</v>
      </c>
      <c r="C86" s="6">
        <v>9115</v>
      </c>
      <c r="E86" s="32">
        <v>301</v>
      </c>
      <c r="F86" s="32" t="s">
        <v>571</v>
      </c>
      <c r="G86" s="33" t="s">
        <v>568</v>
      </c>
      <c r="H86" s="32">
        <v>100</v>
      </c>
      <c r="I86" s="32" t="s">
        <v>1331</v>
      </c>
      <c r="K86" s="32" t="s">
        <v>57</v>
      </c>
    </row>
    <row r="87" spans="1:11">
      <c r="A87" s="3">
        <v>1011</v>
      </c>
      <c r="B87" s="3" t="s">
        <v>582</v>
      </c>
      <c r="C87" s="6">
        <v>1693</v>
      </c>
      <c r="E87" s="32">
        <v>302</v>
      </c>
      <c r="F87" s="32" t="s">
        <v>1368</v>
      </c>
      <c r="G87" s="33" t="s">
        <v>568</v>
      </c>
      <c r="H87" s="32">
        <v>100</v>
      </c>
      <c r="I87" s="32" t="s">
        <v>1331</v>
      </c>
      <c r="K87" s="32" t="s">
        <v>57</v>
      </c>
    </row>
    <row r="88" spans="1:11">
      <c r="A88" s="3">
        <v>1012</v>
      </c>
      <c r="B88" s="3" t="s">
        <v>583</v>
      </c>
      <c r="C88" s="6">
        <v>985</v>
      </c>
      <c r="E88" s="32">
        <v>1001</v>
      </c>
      <c r="F88" s="32" t="s">
        <v>572</v>
      </c>
      <c r="G88" s="33" t="s">
        <v>572</v>
      </c>
      <c r="H88" s="32">
        <v>407</v>
      </c>
      <c r="I88" s="32" t="s">
        <v>1331</v>
      </c>
      <c r="K88" s="32" t="s">
        <v>57</v>
      </c>
    </row>
    <row r="89" spans="1:11">
      <c r="A89" s="3">
        <v>1013</v>
      </c>
      <c r="B89" s="3" t="s">
        <v>584</v>
      </c>
      <c r="C89" s="6">
        <v>311</v>
      </c>
      <c r="E89" s="32">
        <v>1002</v>
      </c>
      <c r="F89" s="32" t="s">
        <v>573</v>
      </c>
      <c r="G89" s="33" t="s">
        <v>573</v>
      </c>
      <c r="H89" s="32">
        <v>242</v>
      </c>
      <c r="I89" s="32" t="s">
        <v>1331</v>
      </c>
      <c r="K89" s="32" t="s">
        <v>57</v>
      </c>
    </row>
    <row r="90" spans="1:11">
      <c r="A90" s="3">
        <v>1014</v>
      </c>
      <c r="B90" s="3" t="s">
        <v>585</v>
      </c>
      <c r="C90" s="6">
        <v>1365</v>
      </c>
      <c r="E90" s="32">
        <v>1003</v>
      </c>
      <c r="F90" s="32" t="s">
        <v>574</v>
      </c>
      <c r="G90" s="33" t="s">
        <v>574</v>
      </c>
      <c r="H90" s="32">
        <v>111</v>
      </c>
      <c r="I90" s="32" t="s">
        <v>1331</v>
      </c>
      <c r="K90" s="32" t="s">
        <v>57</v>
      </c>
    </row>
    <row r="91" spans="1:11">
      <c r="A91" s="3">
        <v>1015</v>
      </c>
      <c r="B91" s="3" t="s">
        <v>586</v>
      </c>
      <c r="C91" s="6">
        <v>1130</v>
      </c>
      <c r="E91" s="32">
        <v>1004</v>
      </c>
      <c r="F91" s="32" t="s">
        <v>575</v>
      </c>
      <c r="G91" s="33" t="s">
        <v>575</v>
      </c>
      <c r="H91" s="32">
        <v>320</v>
      </c>
      <c r="I91" s="32" t="s">
        <v>1331</v>
      </c>
      <c r="K91" s="32" t="s">
        <v>57</v>
      </c>
    </row>
    <row r="92" spans="1:11">
      <c r="A92" s="3">
        <v>1016</v>
      </c>
      <c r="B92" s="3" t="s">
        <v>587</v>
      </c>
      <c r="C92" s="6">
        <v>3002</v>
      </c>
      <c r="E92" s="32">
        <v>1005</v>
      </c>
      <c r="F92" s="32" t="s">
        <v>576</v>
      </c>
      <c r="G92" s="33" t="s">
        <v>576</v>
      </c>
      <c r="H92" s="32">
        <v>251</v>
      </c>
      <c r="I92" s="32" t="s">
        <v>1331</v>
      </c>
      <c r="K92" s="32" t="s">
        <v>57</v>
      </c>
    </row>
    <row r="93" spans="1:11">
      <c r="A93" s="3">
        <v>1017</v>
      </c>
      <c r="B93" s="3" t="s">
        <v>588</v>
      </c>
      <c r="C93" s="6">
        <v>1017</v>
      </c>
      <c r="E93" s="32">
        <v>1006</v>
      </c>
      <c r="F93" s="32" t="s">
        <v>577</v>
      </c>
      <c r="G93" s="33" t="s">
        <v>577</v>
      </c>
      <c r="H93" s="32">
        <v>111</v>
      </c>
      <c r="I93" s="32" t="s">
        <v>1331</v>
      </c>
      <c r="K93" s="32" t="s">
        <v>57</v>
      </c>
    </row>
    <row r="94" spans="1:11">
      <c r="A94" s="3">
        <v>1018</v>
      </c>
      <c r="B94" s="3" t="s">
        <v>589</v>
      </c>
      <c r="C94" s="6">
        <v>851</v>
      </c>
      <c r="E94" s="32">
        <v>1007</v>
      </c>
      <c r="F94" s="32" t="s">
        <v>578</v>
      </c>
      <c r="G94" s="33" t="s">
        <v>578</v>
      </c>
      <c r="H94" s="32">
        <v>407</v>
      </c>
      <c r="I94" s="32" t="s">
        <v>1331</v>
      </c>
      <c r="K94" s="32" t="s">
        <v>57</v>
      </c>
    </row>
    <row r="95" spans="1:11">
      <c r="A95" s="3">
        <v>1019</v>
      </c>
      <c r="B95" s="3" t="s">
        <v>590</v>
      </c>
      <c r="C95" s="6">
        <v>912</v>
      </c>
      <c r="E95" s="32">
        <v>1008</v>
      </c>
      <c r="F95" s="32" t="s">
        <v>579</v>
      </c>
      <c r="G95" s="33" t="s">
        <v>579</v>
      </c>
      <c r="H95" s="32">
        <v>433</v>
      </c>
      <c r="I95" s="32" t="s">
        <v>1331</v>
      </c>
      <c r="K95" s="32" t="s">
        <v>57</v>
      </c>
    </row>
    <row r="96" spans="1:11">
      <c r="A96" s="3">
        <v>1020</v>
      </c>
      <c r="B96" s="3" t="s">
        <v>591</v>
      </c>
      <c r="C96" s="6">
        <v>340</v>
      </c>
      <c r="E96" s="32">
        <v>1009</v>
      </c>
      <c r="F96" s="32" t="s">
        <v>580</v>
      </c>
      <c r="G96" s="33" t="s">
        <v>580</v>
      </c>
      <c r="H96" s="32">
        <v>333</v>
      </c>
      <c r="I96" s="32" t="s">
        <v>1331</v>
      </c>
      <c r="K96" s="32" t="s">
        <v>57</v>
      </c>
    </row>
    <row r="97" spans="1:11">
      <c r="A97" s="3">
        <v>1021</v>
      </c>
      <c r="B97" s="3" t="s">
        <v>592</v>
      </c>
      <c r="C97" s="6">
        <v>796</v>
      </c>
      <c r="E97" s="32">
        <v>1010</v>
      </c>
      <c r="F97" s="32" t="s">
        <v>581</v>
      </c>
      <c r="G97" s="33" t="s">
        <v>581</v>
      </c>
      <c r="H97" s="32">
        <v>320</v>
      </c>
      <c r="I97" s="32" t="s">
        <v>1331</v>
      </c>
      <c r="K97" s="32" t="s">
        <v>57</v>
      </c>
    </row>
    <row r="98" spans="1:11">
      <c r="A98" s="3">
        <v>1022</v>
      </c>
      <c r="B98" s="3" t="s">
        <v>593</v>
      </c>
      <c r="C98" s="6">
        <v>1692</v>
      </c>
      <c r="E98" s="32">
        <v>1011</v>
      </c>
      <c r="F98" s="32" t="s">
        <v>582</v>
      </c>
      <c r="G98" s="33" t="s">
        <v>582</v>
      </c>
      <c r="H98" s="32">
        <v>300</v>
      </c>
      <c r="I98" s="32" t="s">
        <v>1331</v>
      </c>
      <c r="K98" s="32" t="s">
        <v>57</v>
      </c>
    </row>
    <row r="99" spans="1:11">
      <c r="A99" s="3">
        <v>1023</v>
      </c>
      <c r="B99" s="3" t="s">
        <v>594</v>
      </c>
      <c r="C99" s="6">
        <v>804</v>
      </c>
      <c r="E99" s="32">
        <v>1012</v>
      </c>
      <c r="F99" s="32" t="s">
        <v>583</v>
      </c>
      <c r="G99" s="33" t="s">
        <v>583</v>
      </c>
      <c r="H99" s="32">
        <v>515</v>
      </c>
      <c r="I99" s="32" t="s">
        <v>1331</v>
      </c>
      <c r="K99" s="32" t="s">
        <v>57</v>
      </c>
    </row>
    <row r="100" spans="1:11">
      <c r="A100" s="3">
        <v>1024</v>
      </c>
      <c r="B100" s="3" t="s">
        <v>595</v>
      </c>
      <c r="C100" s="6">
        <v>225</v>
      </c>
      <c r="E100" s="32">
        <v>1013</v>
      </c>
      <c r="F100" s="32" t="s">
        <v>584</v>
      </c>
      <c r="G100" s="33" t="s">
        <v>584</v>
      </c>
      <c r="H100" s="32">
        <v>223</v>
      </c>
      <c r="I100" s="32" t="s">
        <v>1331</v>
      </c>
      <c r="K100" s="32" t="s">
        <v>57</v>
      </c>
    </row>
    <row r="101" spans="1:11">
      <c r="A101" s="3">
        <v>1025</v>
      </c>
      <c r="B101" s="3" t="s">
        <v>596</v>
      </c>
      <c r="C101" s="6">
        <v>448</v>
      </c>
      <c r="E101" s="32">
        <v>1014</v>
      </c>
      <c r="F101" s="32" t="s">
        <v>585</v>
      </c>
      <c r="G101" s="33" t="s">
        <v>585</v>
      </c>
      <c r="H101" s="32">
        <v>840</v>
      </c>
      <c r="I101" s="32" t="s">
        <v>1331</v>
      </c>
      <c r="K101" s="32" t="s">
        <v>57</v>
      </c>
    </row>
    <row r="102" spans="1:11">
      <c r="A102" s="3">
        <v>1026</v>
      </c>
      <c r="B102" s="3" t="s">
        <v>597</v>
      </c>
      <c r="C102" s="6">
        <v>116</v>
      </c>
      <c r="E102" s="32">
        <v>1015</v>
      </c>
      <c r="F102" s="32" t="s">
        <v>586</v>
      </c>
      <c r="G102" s="33" t="s">
        <v>586</v>
      </c>
      <c r="H102" s="32">
        <v>116</v>
      </c>
      <c r="I102" s="32" t="s">
        <v>1331</v>
      </c>
      <c r="K102" s="32" t="s">
        <v>57</v>
      </c>
    </row>
    <row r="103" spans="1:11">
      <c r="A103" s="3">
        <v>1027</v>
      </c>
      <c r="B103" s="3" t="s">
        <v>598</v>
      </c>
      <c r="C103" s="6">
        <v>119</v>
      </c>
      <c r="E103" s="32">
        <v>1016</v>
      </c>
      <c r="F103" s="32" t="s">
        <v>587</v>
      </c>
      <c r="G103" s="33" t="s">
        <v>587</v>
      </c>
      <c r="H103" s="32">
        <v>111</v>
      </c>
      <c r="I103" s="32" t="s">
        <v>1331</v>
      </c>
      <c r="K103" s="32" t="s">
        <v>57</v>
      </c>
    </row>
    <row r="104" spans="1:11">
      <c r="A104" s="3">
        <v>1028</v>
      </c>
      <c r="B104" s="3" t="s">
        <v>599</v>
      </c>
      <c r="C104" s="6">
        <v>239</v>
      </c>
      <c r="E104" s="32">
        <v>1017</v>
      </c>
      <c r="F104" s="32" t="s">
        <v>1369</v>
      </c>
      <c r="G104" s="33" t="s">
        <v>588</v>
      </c>
      <c r="H104" s="32">
        <v>104</v>
      </c>
      <c r="I104" s="32" t="s">
        <v>1331</v>
      </c>
      <c r="K104" s="32" t="s">
        <v>57</v>
      </c>
    </row>
    <row r="105" spans="1:11">
      <c r="A105" s="3">
        <v>1029</v>
      </c>
      <c r="B105" s="3" t="s">
        <v>600</v>
      </c>
      <c r="C105" s="6">
        <v>794</v>
      </c>
      <c r="E105" s="32">
        <v>1018</v>
      </c>
      <c r="F105" s="32" t="s">
        <v>589</v>
      </c>
      <c r="G105" s="33" t="s">
        <v>589</v>
      </c>
      <c r="H105" s="32">
        <v>413</v>
      </c>
      <c r="I105" s="32" t="s">
        <v>1331</v>
      </c>
      <c r="K105" s="32" t="s">
        <v>57</v>
      </c>
    </row>
    <row r="106" spans="1:11">
      <c r="A106" s="3">
        <v>1030</v>
      </c>
      <c r="B106" s="3" t="s">
        <v>601</v>
      </c>
      <c r="C106" s="6">
        <v>781</v>
      </c>
      <c r="E106" s="32">
        <v>1019</v>
      </c>
      <c r="F106" s="32" t="s">
        <v>590</v>
      </c>
      <c r="G106" s="33" t="s">
        <v>590</v>
      </c>
      <c r="H106" s="32">
        <v>807</v>
      </c>
      <c r="I106" s="32" t="s">
        <v>1331</v>
      </c>
      <c r="K106" s="32" t="s">
        <v>57</v>
      </c>
    </row>
    <row r="107" spans="1:11">
      <c r="A107" s="3">
        <v>1031</v>
      </c>
      <c r="B107" s="3" t="s">
        <v>602</v>
      </c>
      <c r="C107" s="6">
        <v>122</v>
      </c>
      <c r="E107" s="32">
        <v>1020</v>
      </c>
      <c r="F107" s="32" t="s">
        <v>591</v>
      </c>
      <c r="G107" s="33" t="s">
        <v>591</v>
      </c>
      <c r="H107" s="32">
        <v>622</v>
      </c>
      <c r="I107" s="32" t="s">
        <v>1331</v>
      </c>
      <c r="K107" s="32" t="s">
        <v>57</v>
      </c>
    </row>
    <row r="108" spans="1:11">
      <c r="A108" s="3">
        <v>1032</v>
      </c>
      <c r="B108" s="3" t="s">
        <v>603</v>
      </c>
      <c r="C108" s="6">
        <v>1159</v>
      </c>
      <c r="E108" s="32">
        <v>1021</v>
      </c>
      <c r="F108" s="32" t="s">
        <v>592</v>
      </c>
      <c r="G108" s="33" t="s">
        <v>1058</v>
      </c>
      <c r="H108" s="32">
        <v>251</v>
      </c>
      <c r="I108" s="32" t="s">
        <v>1331</v>
      </c>
      <c r="K108" s="32" t="s">
        <v>57</v>
      </c>
    </row>
    <row r="109" spans="1:11">
      <c r="A109" s="3">
        <v>1033</v>
      </c>
      <c r="B109" s="3" t="s">
        <v>604</v>
      </c>
      <c r="C109" s="6">
        <v>480</v>
      </c>
      <c r="E109" s="32">
        <v>1022</v>
      </c>
      <c r="F109" s="32" t="s">
        <v>593</v>
      </c>
      <c r="G109" s="33" t="s">
        <v>593</v>
      </c>
      <c r="H109" s="32">
        <v>104</v>
      </c>
      <c r="I109" s="32" t="s">
        <v>1331</v>
      </c>
      <c r="K109" s="32" t="s">
        <v>57</v>
      </c>
    </row>
    <row r="110" spans="1:11">
      <c r="A110" s="3">
        <v>1034</v>
      </c>
      <c r="B110" s="3" t="s">
        <v>605</v>
      </c>
      <c r="C110" s="6">
        <v>140</v>
      </c>
      <c r="E110" s="32">
        <v>1023</v>
      </c>
      <c r="F110" s="32" t="s">
        <v>1370</v>
      </c>
      <c r="G110" s="33" t="s">
        <v>594</v>
      </c>
      <c r="H110" s="32">
        <v>710</v>
      </c>
      <c r="I110" s="32" t="s">
        <v>1331</v>
      </c>
      <c r="K110" s="32" t="s">
        <v>57</v>
      </c>
    </row>
    <row r="111" spans="1:11">
      <c r="A111" s="3">
        <v>1035</v>
      </c>
      <c r="B111" s="3" t="s">
        <v>606</v>
      </c>
      <c r="C111" s="6">
        <v>140</v>
      </c>
      <c r="E111" s="32">
        <v>1024</v>
      </c>
      <c r="F111" s="32" t="s">
        <v>595</v>
      </c>
      <c r="G111" s="33" t="s">
        <v>595</v>
      </c>
      <c r="H111" s="32">
        <v>710</v>
      </c>
      <c r="I111" s="32" t="s">
        <v>1331</v>
      </c>
      <c r="K111" s="32" t="s">
        <v>57</v>
      </c>
    </row>
    <row r="112" spans="1:11">
      <c r="A112" s="3">
        <v>1036</v>
      </c>
      <c r="B112" s="3" t="s">
        <v>607</v>
      </c>
      <c r="C112" s="6">
        <v>1488</v>
      </c>
      <c r="E112" s="32">
        <v>1025</v>
      </c>
      <c r="F112" s="32" t="s">
        <v>596</v>
      </c>
      <c r="G112" s="33" t="s">
        <v>716</v>
      </c>
      <c r="H112" s="32">
        <v>717</v>
      </c>
      <c r="I112" s="32" t="s">
        <v>1331</v>
      </c>
      <c r="K112" s="32" t="s">
        <v>57</v>
      </c>
    </row>
    <row r="113" spans="1:11">
      <c r="A113" s="3">
        <v>1037</v>
      </c>
      <c r="B113" s="3" t="s">
        <v>608</v>
      </c>
      <c r="C113" s="6">
        <v>143</v>
      </c>
      <c r="E113" s="32">
        <v>1026</v>
      </c>
      <c r="F113" s="32" t="s">
        <v>597</v>
      </c>
      <c r="G113" s="33" t="s">
        <v>597</v>
      </c>
      <c r="H113" s="32">
        <v>824</v>
      </c>
      <c r="I113" s="32" t="s">
        <v>1331</v>
      </c>
      <c r="K113" s="32" t="s">
        <v>57</v>
      </c>
    </row>
    <row r="114" spans="1:11">
      <c r="A114" s="3">
        <v>1038</v>
      </c>
      <c r="B114" s="3" t="s">
        <v>609</v>
      </c>
      <c r="C114" s="6">
        <v>767</v>
      </c>
      <c r="E114" s="32">
        <v>1027</v>
      </c>
      <c r="F114" s="32" t="s">
        <v>598</v>
      </c>
      <c r="G114" s="33" t="s">
        <v>598</v>
      </c>
      <c r="H114" s="32">
        <v>970</v>
      </c>
      <c r="I114" s="32" t="s">
        <v>1331</v>
      </c>
      <c r="K114" s="32" t="s">
        <v>57</v>
      </c>
    </row>
    <row r="115" spans="1:11">
      <c r="A115" s="3">
        <v>1039</v>
      </c>
      <c r="B115" s="3" t="s">
        <v>610</v>
      </c>
      <c r="C115" s="6">
        <v>243</v>
      </c>
      <c r="E115" s="32">
        <v>1028</v>
      </c>
      <c r="F115" s="32" t="s">
        <v>599</v>
      </c>
      <c r="G115" s="33" t="s">
        <v>599</v>
      </c>
      <c r="H115" s="32">
        <v>110</v>
      </c>
      <c r="I115" s="32" t="s">
        <v>1331</v>
      </c>
      <c r="K115" s="32" t="s">
        <v>57</v>
      </c>
    </row>
    <row r="116" spans="1:11">
      <c r="A116" s="3">
        <v>1040</v>
      </c>
      <c r="B116" s="3" t="s">
        <v>611</v>
      </c>
      <c r="C116" s="6">
        <v>27</v>
      </c>
      <c r="E116" s="32">
        <v>1029</v>
      </c>
      <c r="F116" s="32" t="s">
        <v>600</v>
      </c>
      <c r="G116" s="33" t="s">
        <v>600</v>
      </c>
      <c r="H116" s="32">
        <v>402</v>
      </c>
      <c r="I116" s="32" t="s">
        <v>1331</v>
      </c>
      <c r="K116" s="32" t="s">
        <v>57</v>
      </c>
    </row>
    <row r="117" spans="1:11">
      <c r="A117" s="3">
        <v>1041</v>
      </c>
      <c r="B117" s="3" t="s">
        <v>612</v>
      </c>
      <c r="C117" s="6">
        <v>528</v>
      </c>
      <c r="E117" s="32">
        <v>1030</v>
      </c>
      <c r="F117" s="32" t="s">
        <v>601</v>
      </c>
      <c r="G117" s="33" t="s">
        <v>601</v>
      </c>
      <c r="H117" s="32">
        <v>333</v>
      </c>
      <c r="I117" s="32" t="s">
        <v>1331</v>
      </c>
      <c r="K117" s="32" t="s">
        <v>57</v>
      </c>
    </row>
    <row r="118" spans="1:11">
      <c r="A118" s="3">
        <v>1042</v>
      </c>
      <c r="B118" s="3" t="s">
        <v>613</v>
      </c>
      <c r="C118" s="6">
        <v>209</v>
      </c>
      <c r="E118" s="32">
        <v>1031</v>
      </c>
      <c r="F118" s="32" t="s">
        <v>602</v>
      </c>
      <c r="G118" s="33" t="s">
        <v>602</v>
      </c>
      <c r="H118" s="32">
        <v>831</v>
      </c>
      <c r="I118" s="32" t="s">
        <v>1331</v>
      </c>
      <c r="K118" s="32" t="s">
        <v>57</v>
      </c>
    </row>
    <row r="119" spans="1:11">
      <c r="A119" s="3">
        <v>1043</v>
      </c>
      <c r="B119" s="3" t="s">
        <v>614</v>
      </c>
      <c r="C119" s="6">
        <v>17</v>
      </c>
      <c r="E119" s="32">
        <v>1032</v>
      </c>
      <c r="F119" s="32" t="s">
        <v>603</v>
      </c>
      <c r="G119" s="33" t="s">
        <v>603</v>
      </c>
      <c r="H119" s="32">
        <v>304</v>
      </c>
      <c r="I119" s="32" t="s">
        <v>1331</v>
      </c>
      <c r="K119" s="32" t="s">
        <v>57</v>
      </c>
    </row>
    <row r="120" spans="1:11">
      <c r="A120" s="3">
        <v>1044</v>
      </c>
      <c r="B120" s="3" t="s">
        <v>615</v>
      </c>
      <c r="C120" s="6">
        <v>211</v>
      </c>
      <c r="E120" s="32">
        <v>1033</v>
      </c>
      <c r="F120" s="32" t="s">
        <v>604</v>
      </c>
      <c r="G120" s="33" t="s">
        <v>604</v>
      </c>
      <c r="H120" s="32">
        <v>711</v>
      </c>
      <c r="I120" s="32" t="s">
        <v>1331</v>
      </c>
      <c r="K120" s="32" t="s">
        <v>57</v>
      </c>
    </row>
    <row r="121" spans="1:11">
      <c r="A121" s="3">
        <v>1045</v>
      </c>
      <c r="B121" s="3" t="s">
        <v>616</v>
      </c>
      <c r="C121" s="6">
        <v>85</v>
      </c>
      <c r="E121" s="32">
        <v>1034</v>
      </c>
      <c r="F121" s="32" t="s">
        <v>605</v>
      </c>
      <c r="G121" s="33" t="s">
        <v>605</v>
      </c>
      <c r="H121" s="32">
        <v>433</v>
      </c>
      <c r="I121" s="32" t="s">
        <v>1331</v>
      </c>
      <c r="K121" s="32" t="s">
        <v>57</v>
      </c>
    </row>
    <row r="122" spans="1:11">
      <c r="A122" s="3">
        <v>1046</v>
      </c>
      <c r="B122" s="3" t="s">
        <v>617</v>
      </c>
      <c r="C122" s="6">
        <v>304</v>
      </c>
      <c r="E122" s="32">
        <v>1035</v>
      </c>
      <c r="F122" s="32" t="s">
        <v>606</v>
      </c>
      <c r="G122" s="33" t="s">
        <v>606</v>
      </c>
      <c r="H122" s="32">
        <v>404</v>
      </c>
      <c r="I122" s="32" t="s">
        <v>1331</v>
      </c>
      <c r="K122" s="32" t="s">
        <v>57</v>
      </c>
    </row>
    <row r="123" spans="1:11">
      <c r="A123" s="3">
        <v>1047</v>
      </c>
      <c r="B123" s="3" t="s">
        <v>618</v>
      </c>
      <c r="C123" s="6">
        <v>28</v>
      </c>
      <c r="E123" s="32">
        <v>1036</v>
      </c>
      <c r="F123" s="32" t="s">
        <v>607</v>
      </c>
      <c r="G123" s="33" t="s">
        <v>662</v>
      </c>
      <c r="H123" s="32">
        <v>320</v>
      </c>
      <c r="I123" s="32" t="s">
        <v>1331</v>
      </c>
      <c r="K123" s="32" t="s">
        <v>57</v>
      </c>
    </row>
    <row r="124" spans="1:11">
      <c r="A124" s="3">
        <v>1048</v>
      </c>
      <c r="B124" s="3" t="s">
        <v>619</v>
      </c>
      <c r="C124" s="6">
        <v>464</v>
      </c>
      <c r="E124" s="32">
        <v>1037</v>
      </c>
      <c r="F124" s="32" t="s">
        <v>608</v>
      </c>
      <c r="G124" s="33" t="s">
        <v>608</v>
      </c>
      <c r="H124" s="32">
        <v>833</v>
      </c>
      <c r="I124" s="32" t="s">
        <v>1331</v>
      </c>
      <c r="K124" s="32" t="s">
        <v>57</v>
      </c>
    </row>
    <row r="125" spans="1:11">
      <c r="A125" s="3">
        <v>1049</v>
      </c>
      <c r="B125" s="3" t="s">
        <v>620</v>
      </c>
      <c r="C125" s="6">
        <v>462</v>
      </c>
      <c r="E125" s="32">
        <v>1038</v>
      </c>
      <c r="F125" s="32" t="s">
        <v>609</v>
      </c>
      <c r="G125" s="33" t="s">
        <v>609</v>
      </c>
      <c r="H125" s="32">
        <v>320</v>
      </c>
      <c r="I125" s="32" t="s">
        <v>1331</v>
      </c>
      <c r="K125" s="32" t="s">
        <v>57</v>
      </c>
    </row>
    <row r="126" spans="1:11">
      <c r="A126" s="3">
        <v>1050</v>
      </c>
      <c r="B126" s="3" t="s">
        <v>621</v>
      </c>
      <c r="C126" s="6">
        <v>122</v>
      </c>
      <c r="E126" s="32">
        <v>1039</v>
      </c>
      <c r="F126" s="32" t="s">
        <v>610</v>
      </c>
      <c r="G126" s="33" t="s">
        <v>610</v>
      </c>
      <c r="H126" s="32">
        <v>300</v>
      </c>
      <c r="I126" s="32" t="s">
        <v>1331</v>
      </c>
      <c r="K126" s="32" t="s">
        <v>57</v>
      </c>
    </row>
    <row r="127" spans="1:11">
      <c r="A127" s="3">
        <v>1051</v>
      </c>
      <c r="B127" s="3" t="s">
        <v>622</v>
      </c>
      <c r="C127" s="6">
        <v>89</v>
      </c>
      <c r="E127" s="32">
        <v>1040</v>
      </c>
      <c r="F127" s="32" t="s">
        <v>611</v>
      </c>
      <c r="G127" s="33" t="s">
        <v>611</v>
      </c>
      <c r="H127" s="32">
        <v>500</v>
      </c>
      <c r="I127" s="32" t="s">
        <v>1331</v>
      </c>
      <c r="K127" s="32" t="s">
        <v>57</v>
      </c>
    </row>
    <row r="128" spans="1:11">
      <c r="A128" s="3">
        <v>1052</v>
      </c>
      <c r="B128" s="3" t="s">
        <v>623</v>
      </c>
      <c r="C128" s="6">
        <v>19</v>
      </c>
      <c r="E128" s="32">
        <v>1041</v>
      </c>
      <c r="F128" s="32" t="s">
        <v>612</v>
      </c>
      <c r="G128" s="33" t="s">
        <v>612</v>
      </c>
      <c r="H128" s="32">
        <v>243</v>
      </c>
      <c r="I128" s="32" t="s">
        <v>1331</v>
      </c>
      <c r="K128" s="32" t="s">
        <v>57</v>
      </c>
    </row>
    <row r="129" spans="1:11">
      <c r="A129" s="3">
        <v>1053</v>
      </c>
      <c r="B129" s="3" t="s">
        <v>624</v>
      </c>
      <c r="C129" s="6">
        <v>242</v>
      </c>
      <c r="E129" s="32">
        <v>1042</v>
      </c>
      <c r="F129" s="32" t="s">
        <v>613</v>
      </c>
      <c r="G129" s="33" t="s">
        <v>613</v>
      </c>
      <c r="H129" s="32">
        <v>821</v>
      </c>
      <c r="I129" s="32" t="s">
        <v>1331</v>
      </c>
      <c r="K129" s="32" t="s">
        <v>57</v>
      </c>
    </row>
    <row r="130" spans="1:11">
      <c r="A130" s="3">
        <v>1054</v>
      </c>
      <c r="B130" s="3" t="s">
        <v>625</v>
      </c>
      <c r="C130" s="6">
        <v>149</v>
      </c>
      <c r="E130" s="32">
        <v>1043</v>
      </c>
      <c r="F130" s="32" t="s">
        <v>614</v>
      </c>
      <c r="G130" s="33" t="s">
        <v>614</v>
      </c>
      <c r="H130" s="32">
        <v>907</v>
      </c>
      <c r="I130" s="32" t="s">
        <v>1331</v>
      </c>
      <c r="K130" s="32" t="s">
        <v>57</v>
      </c>
    </row>
    <row r="131" spans="1:11">
      <c r="A131" s="3">
        <v>1055</v>
      </c>
      <c r="B131" s="3" t="s">
        <v>626</v>
      </c>
      <c r="C131" s="6">
        <v>25</v>
      </c>
      <c r="E131" s="32">
        <v>1044</v>
      </c>
      <c r="F131" s="32" t="s">
        <v>615</v>
      </c>
      <c r="G131" s="33" t="s">
        <v>615</v>
      </c>
      <c r="H131" s="32">
        <v>251</v>
      </c>
      <c r="I131" s="32" t="s">
        <v>1331</v>
      </c>
      <c r="K131" s="32" t="s">
        <v>57</v>
      </c>
    </row>
    <row r="132" spans="1:11">
      <c r="A132" s="3">
        <v>1056</v>
      </c>
      <c r="B132" s="3" t="s">
        <v>627</v>
      </c>
      <c r="C132" s="6">
        <v>165</v>
      </c>
      <c r="E132" s="32">
        <v>1045</v>
      </c>
      <c r="F132" s="32" t="s">
        <v>616</v>
      </c>
      <c r="G132" s="33" t="s">
        <v>616</v>
      </c>
      <c r="H132" s="32">
        <v>408</v>
      </c>
      <c r="I132" s="32" t="s">
        <v>1331</v>
      </c>
      <c r="K132" s="32" t="s">
        <v>57</v>
      </c>
    </row>
    <row r="133" spans="1:11">
      <c r="A133" s="3">
        <v>1057</v>
      </c>
      <c r="B133" s="3" t="s">
        <v>628</v>
      </c>
      <c r="C133" s="6">
        <v>178</v>
      </c>
      <c r="E133" s="32">
        <v>1046</v>
      </c>
      <c r="F133" s="32" t="s">
        <v>617</v>
      </c>
      <c r="G133" s="33" t="s">
        <v>617</v>
      </c>
      <c r="H133" s="32">
        <v>116</v>
      </c>
      <c r="I133" s="32" t="s">
        <v>1331</v>
      </c>
      <c r="K133" s="32" t="s">
        <v>57</v>
      </c>
    </row>
    <row r="134" spans="1:11">
      <c r="A134" s="3">
        <v>1058</v>
      </c>
      <c r="B134" s="3" t="s">
        <v>629</v>
      </c>
      <c r="C134" s="6">
        <v>135</v>
      </c>
      <c r="E134" s="32">
        <v>1047</v>
      </c>
      <c r="F134" s="32" t="s">
        <v>618</v>
      </c>
      <c r="G134" s="33" t="s">
        <v>618</v>
      </c>
      <c r="H134" s="32">
        <v>406</v>
      </c>
      <c r="I134" s="32" t="s">
        <v>1331</v>
      </c>
      <c r="K134" s="32" t="s">
        <v>57</v>
      </c>
    </row>
    <row r="135" spans="1:11">
      <c r="A135" s="3">
        <v>1059</v>
      </c>
      <c r="B135" s="3" t="s">
        <v>630</v>
      </c>
      <c r="C135" s="6">
        <v>24</v>
      </c>
      <c r="E135" s="32">
        <v>1048</v>
      </c>
      <c r="F135" s="32" t="s">
        <v>619</v>
      </c>
      <c r="G135" s="33" t="s">
        <v>619</v>
      </c>
      <c r="H135" s="32">
        <v>413</v>
      </c>
      <c r="I135" s="32" t="s">
        <v>1331</v>
      </c>
      <c r="K135" s="32" t="s">
        <v>57</v>
      </c>
    </row>
    <row r="136" spans="1:11">
      <c r="A136" s="3">
        <v>1061</v>
      </c>
      <c r="B136" s="3" t="s">
        <v>631</v>
      </c>
      <c r="C136" s="6">
        <v>79</v>
      </c>
      <c r="E136" s="32">
        <v>1049</v>
      </c>
      <c r="F136" s="32" t="s">
        <v>620</v>
      </c>
      <c r="G136" s="33" t="s">
        <v>620</v>
      </c>
      <c r="H136" s="32">
        <v>338</v>
      </c>
      <c r="I136" s="32" t="s">
        <v>1331</v>
      </c>
      <c r="K136" s="32" t="s">
        <v>57</v>
      </c>
    </row>
    <row r="137" spans="1:11">
      <c r="A137" s="3">
        <v>1062</v>
      </c>
      <c r="B137" s="3" t="s">
        <v>632</v>
      </c>
      <c r="C137" s="6">
        <v>25</v>
      </c>
      <c r="E137" s="32">
        <v>1050</v>
      </c>
      <c r="F137" s="32" t="s">
        <v>621</v>
      </c>
      <c r="G137" s="33" t="s">
        <v>621</v>
      </c>
      <c r="H137" s="32">
        <v>262</v>
      </c>
      <c r="I137" s="32" t="s">
        <v>1331</v>
      </c>
      <c r="K137" s="32" t="s">
        <v>57</v>
      </c>
    </row>
    <row r="138" spans="1:11">
      <c r="A138" s="3">
        <v>1063</v>
      </c>
      <c r="B138" s="3" t="s">
        <v>633</v>
      </c>
      <c r="C138" s="6">
        <v>27</v>
      </c>
      <c r="E138" s="32">
        <v>1051</v>
      </c>
      <c r="F138" s="32" t="s">
        <v>622</v>
      </c>
      <c r="G138" s="33" t="s">
        <v>657</v>
      </c>
      <c r="H138" s="32">
        <v>710</v>
      </c>
      <c r="I138" s="32" t="s">
        <v>1331</v>
      </c>
      <c r="K138" s="32" t="s">
        <v>57</v>
      </c>
    </row>
    <row r="139" spans="1:11">
      <c r="A139" s="3">
        <v>1064</v>
      </c>
      <c r="B139" s="3" t="s">
        <v>634</v>
      </c>
      <c r="C139" s="6">
        <v>6</v>
      </c>
      <c r="E139" s="32">
        <v>1052</v>
      </c>
      <c r="F139" s="32" t="s">
        <v>623</v>
      </c>
      <c r="G139" s="33" t="s">
        <v>623</v>
      </c>
      <c r="H139" s="32">
        <v>744</v>
      </c>
      <c r="I139" s="32" t="s">
        <v>1331</v>
      </c>
      <c r="K139" s="32" t="s">
        <v>57</v>
      </c>
    </row>
    <row r="140" spans="1:11">
      <c r="A140" s="3">
        <v>1066</v>
      </c>
      <c r="B140" s="3" t="s">
        <v>635</v>
      </c>
      <c r="C140" s="6">
        <v>47</v>
      </c>
      <c r="E140" s="32">
        <v>1053</v>
      </c>
      <c r="F140" s="32" t="s">
        <v>624</v>
      </c>
      <c r="G140" s="33" t="s">
        <v>664</v>
      </c>
      <c r="H140" s="32">
        <v>300</v>
      </c>
      <c r="I140" s="32" t="s">
        <v>1331</v>
      </c>
      <c r="K140" s="32" t="s">
        <v>57</v>
      </c>
    </row>
    <row r="141" spans="1:11">
      <c r="A141" s="3">
        <v>1069</v>
      </c>
      <c r="B141" s="3" t="s">
        <v>636</v>
      </c>
      <c r="C141" s="6">
        <v>40</v>
      </c>
      <c r="E141" s="32">
        <v>1054</v>
      </c>
      <c r="F141" s="32" t="s">
        <v>625</v>
      </c>
      <c r="G141" s="33" t="s">
        <v>625</v>
      </c>
      <c r="H141" s="32">
        <v>231</v>
      </c>
      <c r="I141" s="32" t="s">
        <v>1331</v>
      </c>
      <c r="K141" s="32" t="s">
        <v>57</v>
      </c>
    </row>
    <row r="142" spans="1:11">
      <c r="A142" s="3">
        <v>1070</v>
      </c>
      <c r="B142" s="3" t="s">
        <v>637</v>
      </c>
      <c r="C142" s="6">
        <v>21</v>
      </c>
      <c r="E142" s="32">
        <v>1055</v>
      </c>
      <c r="F142" s="32" t="s">
        <v>626</v>
      </c>
      <c r="G142" s="33" t="s">
        <v>626</v>
      </c>
      <c r="H142" s="32">
        <v>717</v>
      </c>
      <c r="I142" s="32" t="s">
        <v>1331</v>
      </c>
      <c r="K142" s="32" t="s">
        <v>57</v>
      </c>
    </row>
    <row r="143" spans="1:11">
      <c r="A143" s="3">
        <v>1071</v>
      </c>
      <c r="B143" s="3" t="s">
        <v>638</v>
      </c>
      <c r="C143" s="6">
        <v>44</v>
      </c>
      <c r="E143" s="32">
        <v>1056</v>
      </c>
      <c r="F143" s="32" t="s">
        <v>627</v>
      </c>
      <c r="G143" s="33" t="s">
        <v>627</v>
      </c>
      <c r="H143" s="32">
        <v>222</v>
      </c>
      <c r="I143" s="32" t="s">
        <v>1331</v>
      </c>
      <c r="K143" s="32" t="s">
        <v>57</v>
      </c>
    </row>
    <row r="144" spans="1:11">
      <c r="A144" s="3">
        <v>1072</v>
      </c>
      <c r="B144" s="3" t="s">
        <v>639</v>
      </c>
      <c r="C144" s="6">
        <v>45</v>
      </c>
      <c r="E144" s="32">
        <v>1057</v>
      </c>
      <c r="F144" s="32" t="s">
        <v>628</v>
      </c>
      <c r="G144" s="33" t="s">
        <v>628</v>
      </c>
      <c r="H144" s="32">
        <v>114</v>
      </c>
      <c r="I144" s="32" t="s">
        <v>1331</v>
      </c>
      <c r="K144" s="32" t="s">
        <v>57</v>
      </c>
    </row>
    <row r="145" spans="1:11">
      <c r="A145" s="3">
        <v>1073</v>
      </c>
      <c r="B145" s="3" t="s">
        <v>640</v>
      </c>
      <c r="C145" s="6">
        <v>17</v>
      </c>
      <c r="E145" s="32">
        <v>1058</v>
      </c>
      <c r="F145" s="32" t="s">
        <v>629</v>
      </c>
      <c r="G145" s="33" t="s">
        <v>629</v>
      </c>
      <c r="H145" s="32">
        <v>523</v>
      </c>
      <c r="I145" s="32" t="s">
        <v>1331</v>
      </c>
      <c r="K145" s="32" t="s">
        <v>57</v>
      </c>
    </row>
    <row r="146" spans="1:11">
      <c r="A146" s="3">
        <v>1074</v>
      </c>
      <c r="B146" s="3" t="s">
        <v>641</v>
      </c>
      <c r="C146" s="6">
        <v>19</v>
      </c>
      <c r="E146" s="32">
        <v>1059</v>
      </c>
      <c r="F146" s="32" t="s">
        <v>630</v>
      </c>
      <c r="G146" s="33" t="s">
        <v>687</v>
      </c>
      <c r="H146" s="32">
        <v>709</v>
      </c>
      <c r="I146" s="32" t="s">
        <v>1331</v>
      </c>
      <c r="K146" s="32" t="s">
        <v>57</v>
      </c>
    </row>
    <row r="147" spans="1:11">
      <c r="A147" s="3">
        <v>1075</v>
      </c>
      <c r="B147" s="3" t="s">
        <v>642</v>
      </c>
      <c r="C147" s="6">
        <v>121</v>
      </c>
      <c r="E147" s="32">
        <v>1060</v>
      </c>
      <c r="F147" s="32" t="s">
        <v>674</v>
      </c>
      <c r="G147" s="33" t="s">
        <v>674</v>
      </c>
      <c r="H147" s="32">
        <v>542</v>
      </c>
      <c r="I147" s="32" t="s">
        <v>1331</v>
      </c>
      <c r="K147" s="32" t="s">
        <v>57</v>
      </c>
    </row>
    <row r="148" spans="1:11">
      <c r="A148" s="3">
        <v>1076</v>
      </c>
      <c r="B148" s="3" t="s">
        <v>643</v>
      </c>
      <c r="C148" s="6">
        <v>23</v>
      </c>
      <c r="E148" s="32">
        <v>1061</v>
      </c>
      <c r="F148" s="32" t="s">
        <v>631</v>
      </c>
      <c r="G148" s="33" t="s">
        <v>631</v>
      </c>
      <c r="H148" s="32">
        <v>115</v>
      </c>
      <c r="I148" s="32" t="s">
        <v>1331</v>
      </c>
      <c r="K148" s="32" t="s">
        <v>57</v>
      </c>
    </row>
    <row r="149" spans="1:11">
      <c r="A149" s="3">
        <v>1078</v>
      </c>
      <c r="B149" s="3" t="s">
        <v>644</v>
      </c>
      <c r="C149" s="6">
        <v>44</v>
      </c>
      <c r="E149" s="32">
        <v>1062</v>
      </c>
      <c r="F149" s="32" t="s">
        <v>632</v>
      </c>
      <c r="G149" s="33" t="s">
        <v>632</v>
      </c>
      <c r="H149" s="32">
        <v>407</v>
      </c>
      <c r="I149" s="32" t="s">
        <v>1331</v>
      </c>
      <c r="K149" s="32" t="s">
        <v>57</v>
      </c>
    </row>
    <row r="150" spans="1:11">
      <c r="A150" s="3">
        <v>1101</v>
      </c>
      <c r="B150" s="3" t="s">
        <v>645</v>
      </c>
      <c r="C150" s="6">
        <v>246</v>
      </c>
      <c r="E150" s="32">
        <v>1063</v>
      </c>
      <c r="F150" s="32" t="s">
        <v>633</v>
      </c>
      <c r="G150" s="33" t="s">
        <v>665</v>
      </c>
      <c r="H150" s="32">
        <v>361</v>
      </c>
      <c r="I150" s="32" t="s">
        <v>1331</v>
      </c>
      <c r="K150" s="32" t="s">
        <v>57</v>
      </c>
    </row>
    <row r="151" spans="1:11">
      <c r="A151" s="3">
        <v>1102</v>
      </c>
      <c r="B151" s="3" t="s">
        <v>646</v>
      </c>
      <c r="C151" s="6">
        <v>48</v>
      </c>
      <c r="E151" s="32">
        <v>1064</v>
      </c>
      <c r="F151" s="32" t="s">
        <v>634</v>
      </c>
      <c r="G151" s="33" t="s">
        <v>634</v>
      </c>
      <c r="H151" s="32">
        <v>912</v>
      </c>
      <c r="I151" s="32" t="s">
        <v>1331</v>
      </c>
      <c r="K151" s="32" t="s">
        <v>57</v>
      </c>
    </row>
    <row r="152" spans="1:11">
      <c r="A152" s="3">
        <v>1103</v>
      </c>
      <c r="B152" s="3" t="s">
        <v>647</v>
      </c>
      <c r="C152" s="6">
        <v>21</v>
      </c>
      <c r="E152" s="32">
        <v>1065</v>
      </c>
      <c r="F152" s="32" t="s">
        <v>670</v>
      </c>
      <c r="G152" s="33" t="s">
        <v>670</v>
      </c>
      <c r="H152" s="32">
        <v>621</v>
      </c>
      <c r="I152" s="32" t="s">
        <v>1331</v>
      </c>
      <c r="K152" s="32" t="s">
        <v>57</v>
      </c>
    </row>
    <row r="153" spans="1:11">
      <c r="A153" s="3">
        <v>1104</v>
      </c>
      <c r="B153" s="3" t="s">
        <v>606</v>
      </c>
      <c r="C153" s="6">
        <v>68</v>
      </c>
      <c r="E153" s="32">
        <v>1066</v>
      </c>
      <c r="F153" s="32" t="s">
        <v>635</v>
      </c>
      <c r="G153" s="33" t="s">
        <v>635</v>
      </c>
      <c r="H153" s="32">
        <v>640</v>
      </c>
      <c r="I153" s="32" t="s">
        <v>1331</v>
      </c>
      <c r="K153" s="32" t="s">
        <v>57</v>
      </c>
    </row>
    <row r="154" spans="1:11">
      <c r="A154" s="3">
        <v>1105</v>
      </c>
      <c r="B154" s="3" t="s">
        <v>648</v>
      </c>
      <c r="C154" s="6">
        <v>548</v>
      </c>
      <c r="E154" s="32">
        <v>1067</v>
      </c>
      <c r="F154" s="32" t="s">
        <v>1371</v>
      </c>
      <c r="G154" s="33" t="s">
        <v>655</v>
      </c>
      <c r="H154" s="32">
        <v>721</v>
      </c>
      <c r="I154" s="32" t="s">
        <v>1331</v>
      </c>
      <c r="K154" s="32" t="s">
        <v>57</v>
      </c>
    </row>
    <row r="155" spans="1:11">
      <c r="A155" s="3">
        <v>1106</v>
      </c>
      <c r="B155" s="3" t="s">
        <v>600</v>
      </c>
      <c r="C155" s="6">
        <v>10</v>
      </c>
      <c r="E155" s="32">
        <v>1068</v>
      </c>
      <c r="F155" s="32" t="s">
        <v>669</v>
      </c>
      <c r="G155" s="33" t="s">
        <v>669</v>
      </c>
      <c r="H155" s="32">
        <v>510</v>
      </c>
      <c r="I155" s="32" t="s">
        <v>1331</v>
      </c>
      <c r="K155" s="32" t="s">
        <v>57</v>
      </c>
    </row>
    <row r="156" spans="1:11">
      <c r="A156" s="3">
        <v>1107</v>
      </c>
      <c r="B156" s="3" t="s">
        <v>649</v>
      </c>
      <c r="C156" s="6">
        <v>168</v>
      </c>
      <c r="E156" s="32">
        <v>1069</v>
      </c>
      <c r="F156" s="32" t="s">
        <v>636</v>
      </c>
      <c r="G156" s="33" t="s">
        <v>636</v>
      </c>
      <c r="H156" s="32">
        <v>412</v>
      </c>
      <c r="I156" s="32" t="s">
        <v>1331</v>
      </c>
      <c r="K156" s="32" t="s">
        <v>57</v>
      </c>
    </row>
    <row r="157" spans="1:11">
      <c r="A157" s="3">
        <v>1108</v>
      </c>
      <c r="B157" s="3" t="s">
        <v>650</v>
      </c>
      <c r="C157" s="6">
        <v>28</v>
      </c>
      <c r="E157" s="32">
        <v>1070</v>
      </c>
      <c r="F157" s="32" t="s">
        <v>637</v>
      </c>
      <c r="G157" s="33" t="s">
        <v>637</v>
      </c>
      <c r="H157" s="32">
        <v>333</v>
      </c>
      <c r="I157" s="32" t="s">
        <v>1331</v>
      </c>
      <c r="K157" s="32" t="s">
        <v>57</v>
      </c>
    </row>
    <row r="158" spans="1:11">
      <c r="A158" s="3">
        <v>1109</v>
      </c>
      <c r="B158" s="3" t="s">
        <v>651</v>
      </c>
      <c r="C158" s="6">
        <v>239</v>
      </c>
      <c r="E158" s="32">
        <v>1071</v>
      </c>
      <c r="F158" s="32" t="s">
        <v>1372</v>
      </c>
      <c r="G158" s="33" t="s">
        <v>638</v>
      </c>
      <c r="H158" s="32">
        <v>112</v>
      </c>
      <c r="I158" s="32" t="s">
        <v>1331</v>
      </c>
      <c r="K158" s="32" t="s">
        <v>57</v>
      </c>
    </row>
    <row r="159" spans="1:11">
      <c r="A159" s="3">
        <v>1110</v>
      </c>
      <c r="B159" s="3" t="s">
        <v>648</v>
      </c>
      <c r="C159" s="6">
        <v>539</v>
      </c>
      <c r="E159" s="32">
        <v>1072</v>
      </c>
      <c r="F159" s="32" t="s">
        <v>639</v>
      </c>
      <c r="G159" s="33" t="s">
        <v>639</v>
      </c>
      <c r="H159" s="32">
        <v>307</v>
      </c>
      <c r="I159" s="32" t="s">
        <v>1331</v>
      </c>
      <c r="K159" s="32" t="s">
        <v>57</v>
      </c>
    </row>
    <row r="160" spans="1:11">
      <c r="A160" s="3">
        <v>1111</v>
      </c>
      <c r="B160" s="3" t="s">
        <v>652</v>
      </c>
      <c r="C160" s="6">
        <v>175</v>
      </c>
      <c r="E160" s="32">
        <v>1073</v>
      </c>
      <c r="F160" s="32" t="s">
        <v>640</v>
      </c>
      <c r="G160" s="33" t="s">
        <v>640</v>
      </c>
      <c r="H160" s="32">
        <v>244</v>
      </c>
      <c r="I160" s="32" t="s">
        <v>1331</v>
      </c>
      <c r="K160" s="32" t="s">
        <v>57</v>
      </c>
    </row>
    <row r="161" spans="1:11">
      <c r="A161" s="3">
        <v>1112</v>
      </c>
      <c r="B161" s="3" t="s">
        <v>653</v>
      </c>
      <c r="C161" s="6">
        <v>20</v>
      </c>
      <c r="E161" s="32">
        <v>1074</v>
      </c>
      <c r="F161" s="32" t="s">
        <v>641</v>
      </c>
      <c r="G161" s="33" t="s">
        <v>641</v>
      </c>
      <c r="H161" s="32">
        <v>737</v>
      </c>
      <c r="I161" s="32" t="s">
        <v>1331</v>
      </c>
      <c r="K161" s="32" t="s">
        <v>57</v>
      </c>
    </row>
    <row r="162" spans="1:11">
      <c r="A162" s="3">
        <v>1116</v>
      </c>
      <c r="B162" s="3" t="s">
        <v>604</v>
      </c>
      <c r="C162" s="6">
        <v>21</v>
      </c>
      <c r="E162" s="32">
        <v>1075</v>
      </c>
      <c r="F162" s="32" t="s">
        <v>642</v>
      </c>
      <c r="G162" s="33" t="s">
        <v>642</v>
      </c>
      <c r="H162" s="32">
        <v>807</v>
      </c>
      <c r="I162" s="32" t="s">
        <v>1331</v>
      </c>
      <c r="K162" s="32" t="s">
        <v>57</v>
      </c>
    </row>
    <row r="163" spans="1:11">
      <c r="A163" s="3">
        <v>1121</v>
      </c>
      <c r="B163" s="3" t="s">
        <v>610</v>
      </c>
      <c r="C163" s="6">
        <v>5</v>
      </c>
      <c r="E163" s="32">
        <v>1076</v>
      </c>
      <c r="F163" s="32" t="s">
        <v>643</v>
      </c>
      <c r="G163" s="33" t="s">
        <v>643</v>
      </c>
      <c r="H163" s="32">
        <v>235</v>
      </c>
      <c r="I163" s="32" t="s">
        <v>1331</v>
      </c>
      <c r="K163" s="32" t="s">
        <v>57</v>
      </c>
    </row>
    <row r="164" spans="1:11">
      <c r="A164" s="3">
        <v>1122</v>
      </c>
      <c r="B164" s="3" t="s">
        <v>654</v>
      </c>
      <c r="C164" s="6">
        <v>46</v>
      </c>
      <c r="E164" s="32">
        <v>1078</v>
      </c>
      <c r="F164" s="32" t="s">
        <v>644</v>
      </c>
      <c r="G164" s="33" t="s">
        <v>644</v>
      </c>
      <c r="H164" s="32">
        <v>220</v>
      </c>
      <c r="I164" s="32" t="s">
        <v>1331</v>
      </c>
      <c r="K164" s="32" t="s">
        <v>57</v>
      </c>
    </row>
    <row r="165" spans="1:11">
      <c r="A165" s="3">
        <v>1123</v>
      </c>
      <c r="B165" s="3" t="s">
        <v>655</v>
      </c>
      <c r="C165" s="6">
        <v>39</v>
      </c>
      <c r="E165" s="32">
        <v>1101</v>
      </c>
      <c r="F165" s="32" t="s">
        <v>1373</v>
      </c>
      <c r="G165" s="33" t="s">
        <v>1059</v>
      </c>
      <c r="H165" s="32">
        <v>830</v>
      </c>
      <c r="I165" s="32" t="s">
        <v>1332</v>
      </c>
      <c r="K165" s="32" t="s">
        <v>57</v>
      </c>
    </row>
    <row r="166" spans="1:11">
      <c r="A166" s="3">
        <v>1124</v>
      </c>
      <c r="B166" s="3" t="s">
        <v>656</v>
      </c>
      <c r="C166" s="6">
        <v>17</v>
      </c>
      <c r="E166" s="32">
        <v>1102</v>
      </c>
      <c r="F166" s="32" t="s">
        <v>1374</v>
      </c>
      <c r="G166" s="33" t="s">
        <v>1060</v>
      </c>
      <c r="H166" s="32">
        <v>813</v>
      </c>
      <c r="I166" s="32" t="s">
        <v>1332</v>
      </c>
      <c r="K166" s="32" t="s">
        <v>57</v>
      </c>
    </row>
    <row r="167" spans="1:11">
      <c r="A167" s="3">
        <v>1125</v>
      </c>
      <c r="B167" s="3" t="s">
        <v>2687</v>
      </c>
      <c r="C167" s="6">
        <v>42</v>
      </c>
      <c r="E167" s="32">
        <v>1103</v>
      </c>
      <c r="F167" s="32" t="s">
        <v>1375</v>
      </c>
      <c r="G167" s="33" t="s">
        <v>1061</v>
      </c>
      <c r="H167" s="32">
        <v>820</v>
      </c>
      <c r="I167" s="32" t="s">
        <v>1332</v>
      </c>
      <c r="K167" s="32" t="s">
        <v>57</v>
      </c>
    </row>
    <row r="168" spans="1:11">
      <c r="A168" s="3">
        <v>1133</v>
      </c>
      <c r="B168" s="3" t="s">
        <v>603</v>
      </c>
      <c r="C168" s="6">
        <v>119</v>
      </c>
      <c r="E168" s="32">
        <v>1104</v>
      </c>
      <c r="F168" s="32" t="s">
        <v>1376</v>
      </c>
      <c r="G168" s="33" t="s">
        <v>606</v>
      </c>
      <c r="H168" s="32">
        <v>404</v>
      </c>
      <c r="I168" s="32" t="s">
        <v>1331</v>
      </c>
      <c r="K168" s="32" t="s">
        <v>57</v>
      </c>
    </row>
    <row r="169" spans="1:11">
      <c r="A169" s="3">
        <v>1134</v>
      </c>
      <c r="B169" s="3" t="s">
        <v>639</v>
      </c>
      <c r="C169" s="6">
        <v>298</v>
      </c>
      <c r="E169" s="32">
        <v>1105</v>
      </c>
      <c r="F169" s="32" t="s">
        <v>1377</v>
      </c>
      <c r="G169" s="33" t="s">
        <v>648</v>
      </c>
      <c r="H169" s="32">
        <v>334</v>
      </c>
      <c r="I169" s="32" t="s">
        <v>1331</v>
      </c>
      <c r="K169" s="32" t="s">
        <v>57</v>
      </c>
    </row>
    <row r="170" spans="1:11">
      <c r="A170" s="3">
        <v>1135</v>
      </c>
      <c r="B170" s="3" t="s">
        <v>657</v>
      </c>
      <c r="C170" s="6">
        <v>20</v>
      </c>
      <c r="E170" s="32">
        <v>1106</v>
      </c>
      <c r="F170" s="32" t="s">
        <v>1378</v>
      </c>
      <c r="G170" s="33" t="s">
        <v>600</v>
      </c>
      <c r="H170" s="32">
        <v>402</v>
      </c>
      <c r="I170" s="32" t="s">
        <v>1331</v>
      </c>
      <c r="K170" s="32" t="s">
        <v>57</v>
      </c>
    </row>
    <row r="171" spans="1:11">
      <c r="A171" s="3">
        <v>1136</v>
      </c>
      <c r="B171" s="3" t="s">
        <v>602</v>
      </c>
      <c r="C171" s="6">
        <v>7</v>
      </c>
      <c r="E171" s="32">
        <v>1107</v>
      </c>
      <c r="F171" s="32" t="s">
        <v>649</v>
      </c>
      <c r="G171" s="33" t="s">
        <v>648</v>
      </c>
      <c r="H171" s="32">
        <v>334</v>
      </c>
      <c r="I171" s="32" t="s">
        <v>1332</v>
      </c>
      <c r="K171" s="32" t="s">
        <v>57</v>
      </c>
    </row>
    <row r="172" spans="1:11">
      <c r="A172" s="3">
        <v>1137</v>
      </c>
      <c r="B172" s="3" t="s">
        <v>605</v>
      </c>
      <c r="C172" s="6">
        <v>10</v>
      </c>
      <c r="E172" s="32">
        <v>1108</v>
      </c>
      <c r="F172" s="32" t="s">
        <v>650</v>
      </c>
      <c r="G172" s="33" t="s">
        <v>651</v>
      </c>
      <c r="H172" s="32">
        <v>333</v>
      </c>
      <c r="I172" s="32" t="s">
        <v>1332</v>
      </c>
      <c r="K172" s="32" t="s">
        <v>57</v>
      </c>
    </row>
    <row r="173" spans="1:11">
      <c r="A173" s="3">
        <v>1139</v>
      </c>
      <c r="B173" s="3" t="s">
        <v>658</v>
      </c>
      <c r="C173" s="6">
        <v>141</v>
      </c>
      <c r="E173" s="32">
        <v>1109</v>
      </c>
      <c r="F173" s="32" t="s">
        <v>651</v>
      </c>
      <c r="G173" s="33" t="s">
        <v>651</v>
      </c>
      <c r="H173" s="32">
        <v>333</v>
      </c>
      <c r="I173" s="32" t="s">
        <v>1332</v>
      </c>
      <c r="K173" s="32" t="s">
        <v>57</v>
      </c>
    </row>
    <row r="174" spans="1:11">
      <c r="A174" s="3">
        <v>1141</v>
      </c>
      <c r="B174" s="3" t="s">
        <v>613</v>
      </c>
      <c r="C174" s="6">
        <v>29</v>
      </c>
      <c r="E174" s="32">
        <v>1110</v>
      </c>
      <c r="F174" s="32" t="s">
        <v>648</v>
      </c>
      <c r="G174" s="33" t="s">
        <v>648</v>
      </c>
      <c r="H174" s="32">
        <v>334</v>
      </c>
      <c r="I174" s="32" t="s">
        <v>1332</v>
      </c>
      <c r="K174" s="32" t="s">
        <v>57</v>
      </c>
    </row>
    <row r="175" spans="1:11">
      <c r="A175" s="3">
        <v>1142</v>
      </c>
      <c r="B175" s="3" t="s">
        <v>625</v>
      </c>
      <c r="C175" s="6">
        <v>186</v>
      </c>
      <c r="E175" s="32">
        <v>1111</v>
      </c>
      <c r="F175" s="32" t="s">
        <v>652</v>
      </c>
      <c r="G175" s="33" t="s">
        <v>652</v>
      </c>
      <c r="H175" s="32">
        <v>114</v>
      </c>
      <c r="I175" s="32" t="s">
        <v>1332</v>
      </c>
      <c r="K175" s="32" t="s">
        <v>57</v>
      </c>
    </row>
    <row r="176" spans="1:11">
      <c r="A176" s="3">
        <v>1143</v>
      </c>
      <c r="B176" s="3" t="s">
        <v>612</v>
      </c>
      <c r="C176" s="6">
        <v>94</v>
      </c>
      <c r="E176" s="32">
        <v>1112</v>
      </c>
      <c r="F176" s="32" t="s">
        <v>653</v>
      </c>
      <c r="G176" s="33" t="s">
        <v>653</v>
      </c>
      <c r="H176" s="32">
        <v>820</v>
      </c>
      <c r="I176" s="32" t="s">
        <v>1332</v>
      </c>
      <c r="K176" s="32" t="s">
        <v>57</v>
      </c>
    </row>
    <row r="177" spans="1:11">
      <c r="A177" s="3">
        <v>1145</v>
      </c>
      <c r="B177" s="3" t="s">
        <v>659</v>
      </c>
      <c r="C177" s="6">
        <v>111</v>
      </c>
      <c r="E177" s="32">
        <v>1116</v>
      </c>
      <c r="F177" s="32" t="s">
        <v>1379</v>
      </c>
      <c r="G177" s="33" t="s">
        <v>604</v>
      </c>
      <c r="H177" s="32">
        <v>711</v>
      </c>
      <c r="I177" s="32" t="s">
        <v>1331</v>
      </c>
      <c r="K177" s="32" t="s">
        <v>57</v>
      </c>
    </row>
    <row r="178" spans="1:11">
      <c r="A178" s="3">
        <v>1146</v>
      </c>
      <c r="B178" s="3" t="s">
        <v>616</v>
      </c>
      <c r="C178" s="6"/>
      <c r="E178" s="32">
        <v>1118</v>
      </c>
      <c r="F178" s="32" t="s">
        <v>1380</v>
      </c>
      <c r="G178" s="33" t="s">
        <v>598</v>
      </c>
      <c r="H178" s="32">
        <v>970</v>
      </c>
      <c r="I178" s="32" t="s">
        <v>1331</v>
      </c>
      <c r="K178" s="32" t="s">
        <v>57</v>
      </c>
    </row>
    <row r="179" spans="1:11">
      <c r="A179" s="3">
        <v>1147</v>
      </c>
      <c r="B179" s="3" t="s">
        <v>642</v>
      </c>
      <c r="C179" s="6">
        <v>373</v>
      </c>
      <c r="E179" s="32">
        <v>1121</v>
      </c>
      <c r="F179" s="32" t="s">
        <v>1381</v>
      </c>
      <c r="G179" s="33" t="s">
        <v>610</v>
      </c>
      <c r="H179" s="32">
        <v>300</v>
      </c>
      <c r="I179" s="32" t="s">
        <v>1331</v>
      </c>
      <c r="K179" s="32" t="s">
        <v>57</v>
      </c>
    </row>
    <row r="180" spans="1:11">
      <c r="A180" s="3">
        <v>1148</v>
      </c>
      <c r="B180" s="3" t="s">
        <v>660</v>
      </c>
      <c r="C180" s="6">
        <v>54</v>
      </c>
      <c r="E180" s="32">
        <v>1122</v>
      </c>
      <c r="F180" s="32" t="s">
        <v>654</v>
      </c>
      <c r="G180" s="33" t="s">
        <v>620</v>
      </c>
      <c r="H180" s="32">
        <v>338</v>
      </c>
      <c r="I180" s="32" t="s">
        <v>1331</v>
      </c>
      <c r="K180" s="32" t="s">
        <v>57</v>
      </c>
    </row>
    <row r="181" spans="1:11">
      <c r="A181" s="3">
        <v>1149</v>
      </c>
      <c r="B181" s="3" t="s">
        <v>609</v>
      </c>
      <c r="C181" s="6">
        <v>313</v>
      </c>
      <c r="E181" s="32">
        <v>1123</v>
      </c>
      <c r="F181" s="32" t="s">
        <v>1382</v>
      </c>
      <c r="G181" s="33" t="s">
        <v>655</v>
      </c>
      <c r="H181" s="32">
        <v>721</v>
      </c>
      <c r="I181" s="32" t="s">
        <v>1331</v>
      </c>
      <c r="K181" s="32" t="s">
        <v>57</v>
      </c>
    </row>
    <row r="182" spans="1:11">
      <c r="A182" s="3">
        <v>1151</v>
      </c>
      <c r="B182" s="3" t="s">
        <v>661</v>
      </c>
      <c r="C182" s="6">
        <v>138</v>
      </c>
      <c r="E182" s="32">
        <v>1124</v>
      </c>
      <c r="F182" s="32" t="s">
        <v>1383</v>
      </c>
      <c r="G182" s="33" t="s">
        <v>687</v>
      </c>
      <c r="H182" s="32">
        <v>709</v>
      </c>
      <c r="I182" s="32" t="s">
        <v>1331</v>
      </c>
      <c r="K182" s="32" t="s">
        <v>57</v>
      </c>
    </row>
    <row r="183" spans="1:11">
      <c r="A183" s="3">
        <v>1152</v>
      </c>
      <c r="B183" s="3" t="s">
        <v>662</v>
      </c>
      <c r="C183" s="6">
        <v>174</v>
      </c>
      <c r="E183" s="32">
        <v>1125</v>
      </c>
      <c r="F183" s="32" t="s">
        <v>1062</v>
      </c>
      <c r="G183" s="33" t="s">
        <v>1062</v>
      </c>
      <c r="H183" s="32">
        <v>709</v>
      </c>
      <c r="I183" s="32" t="s">
        <v>1331</v>
      </c>
      <c r="K183" s="32" t="s">
        <v>57</v>
      </c>
    </row>
    <row r="184" spans="1:11">
      <c r="A184" s="3">
        <v>1154</v>
      </c>
      <c r="B184" s="3" t="s">
        <v>663</v>
      </c>
      <c r="C184" s="6">
        <v>8</v>
      </c>
      <c r="E184" s="32">
        <v>1133</v>
      </c>
      <c r="F184" s="32" t="s">
        <v>1384</v>
      </c>
      <c r="G184" s="33" t="s">
        <v>603</v>
      </c>
      <c r="H184" s="32">
        <v>304</v>
      </c>
      <c r="I184" s="32" t="s">
        <v>1331</v>
      </c>
      <c r="K184" s="32" t="s">
        <v>57</v>
      </c>
    </row>
    <row r="185" spans="1:11">
      <c r="A185" s="3">
        <v>1155</v>
      </c>
      <c r="B185" s="3" t="s">
        <v>614</v>
      </c>
      <c r="C185" s="6">
        <v>24</v>
      </c>
      <c r="E185" s="32">
        <v>1134</v>
      </c>
      <c r="F185" s="32" t="s">
        <v>1385</v>
      </c>
      <c r="G185" s="33" t="s">
        <v>639</v>
      </c>
      <c r="H185" s="32">
        <v>307</v>
      </c>
      <c r="I185" s="32" t="s">
        <v>1331</v>
      </c>
      <c r="K185" s="32" t="s">
        <v>57</v>
      </c>
    </row>
    <row r="186" spans="1:11">
      <c r="A186" s="3">
        <v>1156</v>
      </c>
      <c r="B186" s="3" t="s">
        <v>611</v>
      </c>
      <c r="C186" s="6">
        <v>18</v>
      </c>
      <c r="E186" s="32">
        <v>1135</v>
      </c>
      <c r="F186" s="32" t="s">
        <v>1386</v>
      </c>
      <c r="G186" s="33" t="s">
        <v>657</v>
      </c>
      <c r="H186" s="32">
        <v>710</v>
      </c>
      <c r="I186" s="32" t="s">
        <v>1331</v>
      </c>
      <c r="K186" s="32" t="s">
        <v>57</v>
      </c>
    </row>
    <row r="187" spans="1:11">
      <c r="A187" s="3">
        <v>1157</v>
      </c>
      <c r="B187" s="3" t="s">
        <v>664</v>
      </c>
      <c r="C187" s="6">
        <v>76</v>
      </c>
      <c r="E187" s="32">
        <v>1136</v>
      </c>
      <c r="F187" s="32" t="s">
        <v>1387</v>
      </c>
      <c r="G187" s="33" t="s">
        <v>602</v>
      </c>
      <c r="H187" s="32">
        <v>831</v>
      </c>
      <c r="I187" s="32" t="s">
        <v>1331</v>
      </c>
      <c r="K187" s="32" t="s">
        <v>57</v>
      </c>
    </row>
    <row r="188" spans="1:11">
      <c r="A188" s="3">
        <v>1158</v>
      </c>
      <c r="B188" s="3" t="s">
        <v>626</v>
      </c>
      <c r="C188" s="6">
        <v>66</v>
      </c>
      <c r="E188" s="32">
        <v>1137</v>
      </c>
      <c r="F188" s="32" t="s">
        <v>1388</v>
      </c>
      <c r="G188" s="33" t="s">
        <v>605</v>
      </c>
      <c r="H188" s="32">
        <v>433</v>
      </c>
      <c r="I188" s="32" t="s">
        <v>1331</v>
      </c>
      <c r="K188" s="32" t="s">
        <v>57</v>
      </c>
    </row>
    <row r="189" spans="1:11">
      <c r="A189" s="3">
        <v>1160</v>
      </c>
      <c r="B189" s="3" t="s">
        <v>665</v>
      </c>
      <c r="C189" s="6">
        <v>36</v>
      </c>
      <c r="E189" s="32">
        <v>1139</v>
      </c>
      <c r="F189" s="32" t="s">
        <v>658</v>
      </c>
      <c r="G189" s="33" t="s">
        <v>601</v>
      </c>
      <c r="H189" s="32">
        <v>333</v>
      </c>
      <c r="I189" s="32" t="s">
        <v>1331</v>
      </c>
      <c r="K189" s="32" t="s">
        <v>57</v>
      </c>
    </row>
    <row r="190" spans="1:11">
      <c r="A190" s="3">
        <v>1161</v>
      </c>
      <c r="B190" s="3" t="s">
        <v>628</v>
      </c>
      <c r="C190" s="6">
        <v>80</v>
      </c>
      <c r="E190" s="32">
        <v>1140</v>
      </c>
      <c r="F190" s="32" t="s">
        <v>1389</v>
      </c>
      <c r="G190" s="33" t="s">
        <v>618</v>
      </c>
      <c r="H190" s="32">
        <v>406</v>
      </c>
      <c r="I190" s="32" t="s">
        <v>1331</v>
      </c>
      <c r="K190" s="32" t="s">
        <v>57</v>
      </c>
    </row>
    <row r="191" spans="1:11">
      <c r="A191" s="3">
        <v>1162</v>
      </c>
      <c r="B191" s="3" t="s">
        <v>617</v>
      </c>
      <c r="C191" s="6">
        <v>111</v>
      </c>
      <c r="E191" s="32">
        <v>1141</v>
      </c>
      <c r="F191" s="32" t="s">
        <v>1390</v>
      </c>
      <c r="G191" s="33" t="s">
        <v>613</v>
      </c>
      <c r="H191" s="32">
        <v>821</v>
      </c>
      <c r="I191" s="32" t="s">
        <v>1331</v>
      </c>
      <c r="K191" s="32" t="s">
        <v>57</v>
      </c>
    </row>
    <row r="192" spans="1:11">
      <c r="A192" s="3">
        <v>1163</v>
      </c>
      <c r="B192" s="3" t="s">
        <v>666</v>
      </c>
      <c r="C192" s="6">
        <v>102</v>
      </c>
      <c r="E192" s="32">
        <v>1142</v>
      </c>
      <c r="F192" s="32" t="s">
        <v>1391</v>
      </c>
      <c r="G192" s="33" t="s">
        <v>625</v>
      </c>
      <c r="H192" s="32">
        <v>231</v>
      </c>
      <c r="I192" s="32" t="s">
        <v>1331</v>
      </c>
      <c r="K192" s="32" t="s">
        <v>57</v>
      </c>
    </row>
    <row r="193" spans="1:11">
      <c r="A193" s="3">
        <v>1164</v>
      </c>
      <c r="B193" s="3" t="s">
        <v>644</v>
      </c>
      <c r="C193" s="6">
        <v>504</v>
      </c>
      <c r="E193" s="32">
        <v>1143</v>
      </c>
      <c r="F193" s="32" t="s">
        <v>1392</v>
      </c>
      <c r="G193" s="33" t="s">
        <v>612</v>
      </c>
      <c r="H193" s="32">
        <v>243</v>
      </c>
      <c r="I193" s="32" t="s">
        <v>1331</v>
      </c>
      <c r="K193" s="32" t="s">
        <v>57</v>
      </c>
    </row>
    <row r="194" spans="1:11">
      <c r="A194" s="3">
        <v>1165</v>
      </c>
      <c r="B194" s="3" t="s">
        <v>640</v>
      </c>
      <c r="C194" s="6">
        <v>117</v>
      </c>
      <c r="E194" s="32">
        <v>1144</v>
      </c>
      <c r="F194" s="32" t="s">
        <v>1393</v>
      </c>
      <c r="G194" s="33" t="s">
        <v>608</v>
      </c>
      <c r="H194" s="32">
        <v>833</v>
      </c>
      <c r="I194" s="32" t="s">
        <v>1331</v>
      </c>
      <c r="K194" s="32" t="s">
        <v>57</v>
      </c>
    </row>
    <row r="195" spans="1:11">
      <c r="A195" s="3">
        <v>1166</v>
      </c>
      <c r="B195" s="3" t="s">
        <v>667</v>
      </c>
      <c r="C195" s="6">
        <v>252</v>
      </c>
      <c r="E195" s="32">
        <v>1145</v>
      </c>
      <c r="F195" s="32" t="s">
        <v>659</v>
      </c>
      <c r="G195" s="33" t="s">
        <v>631</v>
      </c>
      <c r="H195" s="32">
        <v>115</v>
      </c>
      <c r="I195" s="32" t="s">
        <v>1331</v>
      </c>
      <c r="K195" s="32" t="s">
        <v>57</v>
      </c>
    </row>
    <row r="196" spans="1:11">
      <c r="A196" s="3">
        <v>1167</v>
      </c>
      <c r="B196" s="3" t="s">
        <v>627</v>
      </c>
      <c r="C196" s="6">
        <v>156</v>
      </c>
      <c r="E196" s="32">
        <v>1146</v>
      </c>
      <c r="F196" s="32" t="s">
        <v>1394</v>
      </c>
      <c r="G196" s="33" t="s">
        <v>616</v>
      </c>
      <c r="H196" s="32">
        <v>408</v>
      </c>
      <c r="I196" s="32" t="s">
        <v>1331</v>
      </c>
      <c r="K196" s="32" t="s">
        <v>57</v>
      </c>
    </row>
    <row r="197" spans="1:11">
      <c r="A197" s="3">
        <v>1168</v>
      </c>
      <c r="B197" s="3" t="s">
        <v>668</v>
      </c>
      <c r="C197" s="6">
        <v>628</v>
      </c>
      <c r="E197" s="32">
        <v>1147</v>
      </c>
      <c r="F197" s="32" t="s">
        <v>1395</v>
      </c>
      <c r="G197" s="33" t="s">
        <v>642</v>
      </c>
      <c r="H197" s="32">
        <v>807</v>
      </c>
      <c r="I197" s="32" t="s">
        <v>1331</v>
      </c>
      <c r="K197" s="32" t="s">
        <v>57</v>
      </c>
    </row>
    <row r="198" spans="1:11">
      <c r="A198" s="3">
        <v>1169</v>
      </c>
      <c r="B198" s="3" t="s">
        <v>632</v>
      </c>
      <c r="C198" s="6">
        <v>34</v>
      </c>
      <c r="E198" s="32">
        <v>1148</v>
      </c>
      <c r="F198" s="32" t="s">
        <v>660</v>
      </c>
      <c r="G198" s="33" t="s">
        <v>660</v>
      </c>
      <c r="H198" s="32">
        <v>971</v>
      </c>
      <c r="I198" s="32" t="s">
        <v>1331</v>
      </c>
      <c r="K198" s="32" t="s">
        <v>57</v>
      </c>
    </row>
    <row r="199" spans="1:11">
      <c r="A199" s="3">
        <v>1170</v>
      </c>
      <c r="B199" s="3" t="s">
        <v>669</v>
      </c>
      <c r="C199" s="6">
        <v>5</v>
      </c>
      <c r="E199" s="32">
        <v>1149</v>
      </c>
      <c r="F199" s="32" t="s">
        <v>1396</v>
      </c>
      <c r="G199" s="33" t="s">
        <v>609</v>
      </c>
      <c r="H199" s="32">
        <v>320</v>
      </c>
      <c r="I199" s="32" t="s">
        <v>1331</v>
      </c>
      <c r="K199" s="32" t="s">
        <v>57</v>
      </c>
    </row>
    <row r="200" spans="1:11">
      <c r="A200" s="3">
        <v>1171</v>
      </c>
      <c r="B200" s="3" t="s">
        <v>635</v>
      </c>
      <c r="C200" s="6">
        <v>9</v>
      </c>
      <c r="E200" s="32">
        <v>1150</v>
      </c>
      <c r="F200" s="32" t="s">
        <v>1063</v>
      </c>
      <c r="G200" s="33" t="s">
        <v>1063</v>
      </c>
      <c r="H200" s="32">
        <v>970</v>
      </c>
      <c r="I200" s="32" t="s">
        <v>1331</v>
      </c>
      <c r="K200" s="32" t="s">
        <v>57</v>
      </c>
    </row>
    <row r="201" spans="1:11">
      <c r="A201" s="3">
        <v>1172</v>
      </c>
      <c r="B201" s="3" t="s">
        <v>670</v>
      </c>
      <c r="C201" s="6">
        <v>25</v>
      </c>
      <c r="E201" s="32">
        <v>1151</v>
      </c>
      <c r="F201" s="32" t="s">
        <v>1397</v>
      </c>
      <c r="G201" s="33" t="s">
        <v>615</v>
      </c>
      <c r="H201" s="32">
        <v>251</v>
      </c>
      <c r="I201" s="32" t="s">
        <v>1331</v>
      </c>
      <c r="K201" s="32" t="s">
        <v>57</v>
      </c>
    </row>
    <row r="202" spans="1:11">
      <c r="A202" s="3">
        <v>1174</v>
      </c>
      <c r="B202" s="3" t="s">
        <v>636</v>
      </c>
      <c r="C202" s="6">
        <v>21</v>
      </c>
      <c r="E202" s="32">
        <v>1152</v>
      </c>
      <c r="F202" s="32" t="s">
        <v>1398</v>
      </c>
      <c r="G202" s="33" t="s">
        <v>662</v>
      </c>
      <c r="H202" s="32">
        <v>320</v>
      </c>
      <c r="I202" s="32" t="s">
        <v>1331</v>
      </c>
      <c r="K202" s="32" t="s">
        <v>57</v>
      </c>
    </row>
    <row r="203" spans="1:11">
      <c r="A203" s="3">
        <v>1175</v>
      </c>
      <c r="B203" s="3" t="s">
        <v>671</v>
      </c>
      <c r="C203" s="6">
        <v>7</v>
      </c>
      <c r="E203" s="32">
        <v>1153</v>
      </c>
      <c r="F203" s="32" t="s">
        <v>1399</v>
      </c>
      <c r="G203" s="33" t="s">
        <v>623</v>
      </c>
      <c r="H203" s="32">
        <v>744</v>
      </c>
      <c r="I203" s="32" t="s">
        <v>1331</v>
      </c>
      <c r="K203" s="32" t="s">
        <v>57</v>
      </c>
    </row>
    <row r="204" spans="1:11">
      <c r="A204" s="3">
        <v>1176</v>
      </c>
      <c r="B204" s="3" t="s">
        <v>672</v>
      </c>
      <c r="C204" s="6">
        <v>59</v>
      </c>
      <c r="E204" s="32">
        <v>1154</v>
      </c>
      <c r="F204" s="32" t="s">
        <v>1064</v>
      </c>
      <c r="G204" s="33" t="s">
        <v>1064</v>
      </c>
      <c r="H204" s="32">
        <v>909</v>
      </c>
      <c r="I204" s="32" t="s">
        <v>1331</v>
      </c>
      <c r="K204" s="32" t="s">
        <v>57</v>
      </c>
    </row>
    <row r="205" spans="1:11">
      <c r="A205" s="3">
        <v>1177</v>
      </c>
      <c r="B205" s="3" t="s">
        <v>629</v>
      </c>
      <c r="C205" s="6">
        <v>19</v>
      </c>
      <c r="E205" s="32">
        <v>1155</v>
      </c>
      <c r="F205" s="32" t="s">
        <v>1400</v>
      </c>
      <c r="G205" s="33" t="s">
        <v>614</v>
      </c>
      <c r="H205" s="32">
        <v>907</v>
      </c>
      <c r="I205" s="32" t="s">
        <v>1331</v>
      </c>
      <c r="K205" s="32" t="s">
        <v>57</v>
      </c>
    </row>
    <row r="206" spans="1:11">
      <c r="A206" s="3">
        <v>1179</v>
      </c>
      <c r="B206" s="3" t="s">
        <v>673</v>
      </c>
      <c r="C206" s="6">
        <v>42</v>
      </c>
      <c r="E206" s="32">
        <v>1156</v>
      </c>
      <c r="F206" s="32" t="s">
        <v>1401</v>
      </c>
      <c r="G206" s="33" t="s">
        <v>611</v>
      </c>
      <c r="H206" s="32">
        <v>500</v>
      </c>
      <c r="I206" s="32" t="s">
        <v>1331</v>
      </c>
      <c r="K206" s="32" t="s">
        <v>57</v>
      </c>
    </row>
    <row r="207" spans="1:11">
      <c r="A207" s="3">
        <v>1180</v>
      </c>
      <c r="B207" s="3" t="s">
        <v>674</v>
      </c>
      <c r="C207" s="6">
        <v>19</v>
      </c>
      <c r="E207" s="32">
        <v>1157</v>
      </c>
      <c r="F207" s="32" t="s">
        <v>1402</v>
      </c>
      <c r="G207" s="33" t="s">
        <v>664</v>
      </c>
      <c r="H207" s="32">
        <v>300</v>
      </c>
      <c r="I207" s="32" t="s">
        <v>1331</v>
      </c>
      <c r="K207" s="32" t="s">
        <v>57</v>
      </c>
    </row>
    <row r="208" spans="1:11">
      <c r="A208" s="3">
        <v>1181</v>
      </c>
      <c r="B208" s="3" t="s">
        <v>641</v>
      </c>
      <c r="C208" s="6">
        <v>21</v>
      </c>
      <c r="E208" s="32">
        <v>1158</v>
      </c>
      <c r="F208" s="32" t="s">
        <v>1403</v>
      </c>
      <c r="G208" s="33" t="s">
        <v>626</v>
      </c>
      <c r="H208" s="32">
        <v>717</v>
      </c>
      <c r="I208" s="32" t="s">
        <v>1331</v>
      </c>
      <c r="K208" s="32" t="s">
        <v>57</v>
      </c>
    </row>
    <row r="209" spans="1:11">
      <c r="A209" s="3">
        <v>1182</v>
      </c>
      <c r="B209" s="3" t="s">
        <v>675</v>
      </c>
      <c r="C209" s="6">
        <v>98</v>
      </c>
      <c r="E209" s="32">
        <v>1159</v>
      </c>
      <c r="F209" s="32" t="s">
        <v>1065</v>
      </c>
      <c r="G209" s="33" t="s">
        <v>1065</v>
      </c>
      <c r="H209" s="32">
        <v>831</v>
      </c>
      <c r="I209" s="32" t="s">
        <v>1331</v>
      </c>
      <c r="K209" s="32" t="s">
        <v>57</v>
      </c>
    </row>
    <row r="210" spans="1:11">
      <c r="A210" s="3">
        <v>1183</v>
      </c>
      <c r="B210" s="3" t="s">
        <v>676</v>
      </c>
      <c r="C210" s="6">
        <v>49</v>
      </c>
      <c r="E210" s="32">
        <v>1160</v>
      </c>
      <c r="F210" s="32" t="s">
        <v>1404</v>
      </c>
      <c r="G210" s="33" t="s">
        <v>665</v>
      </c>
      <c r="H210" s="32">
        <v>361</v>
      </c>
      <c r="I210" s="32" t="s">
        <v>1331</v>
      </c>
      <c r="K210" s="32" t="s">
        <v>57</v>
      </c>
    </row>
    <row r="211" spans="1:11">
      <c r="A211" s="3">
        <v>1184</v>
      </c>
      <c r="B211" s="3" t="s">
        <v>677</v>
      </c>
      <c r="C211" s="6">
        <v>14</v>
      </c>
      <c r="E211" s="32">
        <v>1161</v>
      </c>
      <c r="F211" s="32" t="s">
        <v>1405</v>
      </c>
      <c r="G211" s="33" t="s">
        <v>628</v>
      </c>
      <c r="H211" s="32">
        <v>114</v>
      </c>
      <c r="I211" s="32" t="s">
        <v>1331</v>
      </c>
      <c r="K211" s="32" t="s">
        <v>57</v>
      </c>
    </row>
    <row r="212" spans="1:11">
      <c r="A212" s="3">
        <v>1186</v>
      </c>
      <c r="B212" s="3" t="s">
        <v>637</v>
      </c>
      <c r="C212" s="6">
        <v>15</v>
      </c>
      <c r="E212" s="32">
        <v>1162</v>
      </c>
      <c r="F212" s="32" t="s">
        <v>1406</v>
      </c>
      <c r="G212" s="33" t="s">
        <v>617</v>
      </c>
      <c r="H212" s="32">
        <v>116</v>
      </c>
      <c r="I212" s="32" t="s">
        <v>1331</v>
      </c>
      <c r="K212" s="32" t="s">
        <v>57</v>
      </c>
    </row>
    <row r="213" spans="1:11">
      <c r="A213" s="3">
        <v>1187</v>
      </c>
      <c r="B213" s="3" t="s">
        <v>678</v>
      </c>
      <c r="C213" s="6">
        <v>18</v>
      </c>
      <c r="E213" s="32">
        <v>1163</v>
      </c>
      <c r="F213" s="32" t="s">
        <v>666</v>
      </c>
      <c r="G213" s="33" t="s">
        <v>638</v>
      </c>
      <c r="H213" s="32">
        <v>112</v>
      </c>
      <c r="I213" s="32" t="s">
        <v>1331</v>
      </c>
      <c r="K213" s="32" t="s">
        <v>57</v>
      </c>
    </row>
    <row r="214" spans="1:11">
      <c r="A214" s="3">
        <v>1191</v>
      </c>
      <c r="B214" s="3" t="s">
        <v>643</v>
      </c>
      <c r="C214" s="6">
        <v>33</v>
      </c>
      <c r="E214" s="32">
        <v>1164</v>
      </c>
      <c r="F214" s="32" t="s">
        <v>1066</v>
      </c>
      <c r="G214" s="33" t="s">
        <v>1066</v>
      </c>
      <c r="H214" s="32">
        <v>220</v>
      </c>
      <c r="I214" s="32" t="s">
        <v>1331</v>
      </c>
      <c r="K214" s="32" t="s">
        <v>57</v>
      </c>
    </row>
    <row r="215" spans="1:11">
      <c r="A215" s="3">
        <v>1194</v>
      </c>
      <c r="B215" s="3" t="s">
        <v>679</v>
      </c>
      <c r="C215" s="6">
        <v>15</v>
      </c>
      <c r="E215" s="32">
        <v>1165</v>
      </c>
      <c r="F215" s="32" t="s">
        <v>1407</v>
      </c>
      <c r="G215" s="33" t="s">
        <v>640</v>
      </c>
      <c r="H215" s="32">
        <v>244</v>
      </c>
      <c r="I215" s="32" t="s">
        <v>1331</v>
      </c>
      <c r="K215" s="32" t="s">
        <v>57</v>
      </c>
    </row>
    <row r="216" spans="1:11">
      <c r="A216" s="3">
        <v>1205</v>
      </c>
      <c r="B216" s="3" t="s">
        <v>643</v>
      </c>
      <c r="C216" s="6">
        <v>77</v>
      </c>
      <c r="E216" s="32">
        <v>1166</v>
      </c>
      <c r="F216" s="32" t="s">
        <v>667</v>
      </c>
      <c r="G216" s="33" t="s">
        <v>667</v>
      </c>
      <c r="H216" s="32">
        <v>220</v>
      </c>
      <c r="I216" s="32" t="s">
        <v>1331</v>
      </c>
      <c r="K216" s="32" t="s">
        <v>57</v>
      </c>
    </row>
    <row r="217" spans="1:11">
      <c r="A217" s="3">
        <v>1206</v>
      </c>
      <c r="B217" s="3" t="s">
        <v>680</v>
      </c>
      <c r="C217" s="6">
        <v>101</v>
      </c>
      <c r="E217" s="32">
        <v>1167</v>
      </c>
      <c r="F217" s="32" t="s">
        <v>1408</v>
      </c>
      <c r="G217" s="33" t="s">
        <v>627</v>
      </c>
      <c r="H217" s="32">
        <v>222</v>
      </c>
      <c r="I217" s="32" t="s">
        <v>1331</v>
      </c>
      <c r="K217" s="32" t="s">
        <v>57</v>
      </c>
    </row>
    <row r="218" spans="1:11">
      <c r="A218" s="3">
        <v>1208</v>
      </c>
      <c r="B218" s="3" t="s">
        <v>681</v>
      </c>
      <c r="C218" s="6">
        <v>170</v>
      </c>
      <c r="E218" s="32">
        <v>1168</v>
      </c>
      <c r="F218" s="32" t="s">
        <v>668</v>
      </c>
      <c r="G218" s="33" t="s">
        <v>1067</v>
      </c>
      <c r="H218" s="32">
        <v>320</v>
      </c>
      <c r="I218" s="32" t="s">
        <v>1331</v>
      </c>
      <c r="K218" s="32" t="s">
        <v>57</v>
      </c>
    </row>
    <row r="219" spans="1:11">
      <c r="A219" s="3">
        <v>1210</v>
      </c>
      <c r="B219" s="3" t="s">
        <v>682</v>
      </c>
      <c r="C219" s="6">
        <v>85</v>
      </c>
      <c r="E219" s="32">
        <v>1169</v>
      </c>
      <c r="F219" s="32" t="s">
        <v>1409</v>
      </c>
      <c r="G219" s="33" t="s">
        <v>632</v>
      </c>
      <c r="H219" s="32">
        <v>407</v>
      </c>
      <c r="I219" s="32" t="s">
        <v>1331</v>
      </c>
      <c r="K219" s="32" t="s">
        <v>57</v>
      </c>
    </row>
    <row r="220" spans="1:11">
      <c r="A220" s="3">
        <v>1219</v>
      </c>
      <c r="B220" s="3" t="s">
        <v>674</v>
      </c>
      <c r="C220" s="6">
        <v>16</v>
      </c>
      <c r="E220" s="32">
        <v>1170</v>
      </c>
      <c r="F220" s="32" t="s">
        <v>1410</v>
      </c>
      <c r="G220" s="33" t="s">
        <v>669</v>
      </c>
      <c r="H220" s="32">
        <v>510</v>
      </c>
      <c r="I220" s="32" t="s">
        <v>1331</v>
      </c>
      <c r="K220" s="32" t="s">
        <v>57</v>
      </c>
    </row>
    <row r="221" spans="1:11">
      <c r="A221" s="3">
        <v>1227</v>
      </c>
      <c r="B221" s="3" t="s">
        <v>683</v>
      </c>
      <c r="C221" s="6">
        <v>35</v>
      </c>
      <c r="E221" s="32">
        <v>1171</v>
      </c>
      <c r="F221" s="32" t="s">
        <v>1411</v>
      </c>
      <c r="G221" s="33" t="s">
        <v>635</v>
      </c>
      <c r="H221" s="32">
        <v>640</v>
      </c>
      <c r="I221" s="32" t="s">
        <v>1331</v>
      </c>
      <c r="K221" s="32" t="s">
        <v>57</v>
      </c>
    </row>
    <row r="222" spans="1:11">
      <c r="A222" s="3">
        <v>1241</v>
      </c>
      <c r="B222" s="3" t="s">
        <v>684</v>
      </c>
      <c r="C222" s="6">
        <v>115</v>
      </c>
      <c r="E222" s="32">
        <v>1172</v>
      </c>
      <c r="F222" s="32" t="s">
        <v>1412</v>
      </c>
      <c r="G222" s="33" t="s">
        <v>670</v>
      </c>
      <c r="H222" s="32">
        <v>621</v>
      </c>
      <c r="I222" s="32" t="s">
        <v>1331</v>
      </c>
      <c r="K222" s="32" t="s">
        <v>57</v>
      </c>
    </row>
    <row r="223" spans="1:11">
      <c r="A223" s="3">
        <v>1242</v>
      </c>
      <c r="B223" s="3" t="s">
        <v>679</v>
      </c>
      <c r="C223" s="6">
        <v>37</v>
      </c>
      <c r="E223" s="32">
        <v>1173</v>
      </c>
      <c r="F223" s="32" t="s">
        <v>1413</v>
      </c>
      <c r="G223" s="33" t="s">
        <v>634</v>
      </c>
      <c r="H223" s="32">
        <v>912</v>
      </c>
      <c r="I223" s="32" t="s">
        <v>1331</v>
      </c>
      <c r="K223" s="32" t="s">
        <v>57</v>
      </c>
    </row>
    <row r="224" spans="1:11">
      <c r="A224" s="3">
        <v>1249</v>
      </c>
      <c r="B224" s="3" t="s">
        <v>685</v>
      </c>
      <c r="C224" s="6">
        <v>21</v>
      </c>
      <c r="E224" s="32">
        <v>1174</v>
      </c>
      <c r="F224" s="32" t="s">
        <v>1414</v>
      </c>
      <c r="G224" s="33" t="s">
        <v>636</v>
      </c>
      <c r="H224" s="32">
        <v>412</v>
      </c>
      <c r="I224" s="32" t="s">
        <v>1331</v>
      </c>
      <c r="K224" s="32" t="s">
        <v>57</v>
      </c>
    </row>
    <row r="225" spans="1:11">
      <c r="A225" s="3">
        <v>1258</v>
      </c>
      <c r="B225" s="3" t="s">
        <v>686</v>
      </c>
      <c r="C225" s="6">
        <v>21</v>
      </c>
      <c r="E225" s="32">
        <v>1175</v>
      </c>
      <c r="F225" s="32" t="s">
        <v>671</v>
      </c>
      <c r="G225" s="33" t="s">
        <v>621</v>
      </c>
      <c r="H225" s="32">
        <v>262</v>
      </c>
      <c r="I225" s="32" t="s">
        <v>1331</v>
      </c>
      <c r="K225" s="32" t="s">
        <v>57</v>
      </c>
    </row>
    <row r="226" spans="1:11">
      <c r="A226" s="3">
        <v>1281</v>
      </c>
      <c r="B226" s="3" t="s">
        <v>687</v>
      </c>
      <c r="C226" s="6">
        <v>1</v>
      </c>
      <c r="E226" s="32">
        <v>1176</v>
      </c>
      <c r="F226" s="32" t="s">
        <v>672</v>
      </c>
      <c r="G226" s="33" t="s">
        <v>672</v>
      </c>
      <c r="H226" s="32">
        <v>613</v>
      </c>
      <c r="I226" s="32" t="s">
        <v>1331</v>
      </c>
      <c r="K226" s="32" t="s">
        <v>57</v>
      </c>
    </row>
    <row r="227" spans="1:11">
      <c r="A227" s="3">
        <v>2001</v>
      </c>
      <c r="B227" s="3" t="s">
        <v>688</v>
      </c>
      <c r="C227" s="6">
        <v>19</v>
      </c>
      <c r="E227" s="32">
        <v>1177</v>
      </c>
      <c r="F227" s="32" t="s">
        <v>1415</v>
      </c>
      <c r="G227" s="33" t="s">
        <v>629</v>
      </c>
      <c r="H227" s="32">
        <v>523</v>
      </c>
      <c r="I227" s="32" t="s">
        <v>1331</v>
      </c>
      <c r="K227" s="32" t="s">
        <v>57</v>
      </c>
    </row>
    <row r="228" spans="1:11">
      <c r="A228" s="3">
        <v>2012</v>
      </c>
      <c r="B228" s="3" t="s">
        <v>689</v>
      </c>
      <c r="C228" s="6">
        <v>35</v>
      </c>
      <c r="E228" s="32">
        <v>1178</v>
      </c>
      <c r="F228" s="32" t="s">
        <v>1416</v>
      </c>
      <c r="G228" s="33" t="s">
        <v>619</v>
      </c>
      <c r="H228" s="32">
        <v>413</v>
      </c>
      <c r="I228" s="32" t="s">
        <v>1331</v>
      </c>
      <c r="K228" s="32" t="s">
        <v>57</v>
      </c>
    </row>
    <row r="229" spans="1:11">
      <c r="A229" s="3">
        <v>2014</v>
      </c>
      <c r="B229" s="3" t="s">
        <v>690</v>
      </c>
      <c r="C229" s="6">
        <v>8</v>
      </c>
      <c r="E229" s="32">
        <v>1179</v>
      </c>
      <c r="F229" s="32" t="s">
        <v>673</v>
      </c>
      <c r="G229" s="33" t="s">
        <v>673</v>
      </c>
      <c r="H229" s="32">
        <v>236</v>
      </c>
      <c r="I229" s="32" t="s">
        <v>1331</v>
      </c>
      <c r="K229" s="32" t="s">
        <v>57</v>
      </c>
    </row>
    <row r="230" spans="1:11">
      <c r="A230" s="3">
        <v>2019</v>
      </c>
      <c r="B230" s="3" t="s">
        <v>691</v>
      </c>
      <c r="C230" s="6">
        <v>18</v>
      </c>
      <c r="E230" s="32">
        <v>1180</v>
      </c>
      <c r="F230" s="32" t="s">
        <v>1417</v>
      </c>
      <c r="G230" s="33" t="s">
        <v>674</v>
      </c>
      <c r="H230" s="32">
        <v>542</v>
      </c>
      <c r="I230" s="32" t="s">
        <v>1331</v>
      </c>
      <c r="K230" s="32" t="s">
        <v>57</v>
      </c>
    </row>
    <row r="231" spans="1:11">
      <c r="A231" s="3">
        <v>2021</v>
      </c>
      <c r="B231" s="3" t="s">
        <v>535</v>
      </c>
      <c r="C231" s="6">
        <v>21</v>
      </c>
      <c r="E231" s="32">
        <v>1181</v>
      </c>
      <c r="F231" s="32" t="s">
        <v>1418</v>
      </c>
      <c r="G231" s="33" t="s">
        <v>641</v>
      </c>
      <c r="H231" s="32">
        <v>737</v>
      </c>
      <c r="I231" s="32" t="s">
        <v>1331</v>
      </c>
      <c r="K231" s="32" t="s">
        <v>57</v>
      </c>
    </row>
    <row r="232" spans="1:11">
      <c r="A232" s="3">
        <v>2022</v>
      </c>
      <c r="B232" s="3" t="s">
        <v>692</v>
      </c>
      <c r="C232" s="6">
        <v>9</v>
      </c>
      <c r="E232" s="32">
        <v>1182</v>
      </c>
      <c r="F232" s="32" t="s">
        <v>675</v>
      </c>
      <c r="G232" s="33" t="s">
        <v>675</v>
      </c>
      <c r="H232" s="32">
        <v>261</v>
      </c>
      <c r="I232" s="32" t="s">
        <v>1331</v>
      </c>
      <c r="K232" s="32" t="s">
        <v>57</v>
      </c>
    </row>
    <row r="233" spans="1:11">
      <c r="A233" s="3">
        <v>2101</v>
      </c>
      <c r="B233" s="3" t="s">
        <v>536</v>
      </c>
      <c r="C233" s="6">
        <v>268</v>
      </c>
      <c r="E233" s="32">
        <v>1183</v>
      </c>
      <c r="F233" s="32" t="s">
        <v>676</v>
      </c>
      <c r="G233" s="33" t="s">
        <v>676</v>
      </c>
      <c r="H233" s="32">
        <v>243</v>
      </c>
      <c r="I233" s="32" t="s">
        <v>1331</v>
      </c>
      <c r="K233" s="32" t="s">
        <v>57</v>
      </c>
    </row>
    <row r="234" spans="1:11">
      <c r="A234" s="3">
        <v>2102</v>
      </c>
      <c r="B234" s="3" t="s">
        <v>544</v>
      </c>
      <c r="C234" s="6">
        <v>68</v>
      </c>
      <c r="E234" s="32">
        <v>1184</v>
      </c>
      <c r="F234" s="32" t="s">
        <v>677</v>
      </c>
      <c r="G234" s="33" t="s">
        <v>683</v>
      </c>
      <c r="H234" s="32">
        <v>829</v>
      </c>
      <c r="I234" s="32" t="s">
        <v>1331</v>
      </c>
      <c r="K234" s="32" t="s">
        <v>57</v>
      </c>
    </row>
    <row r="235" spans="1:11">
      <c r="A235" s="3">
        <v>2103</v>
      </c>
      <c r="B235" s="3" t="s">
        <v>693</v>
      </c>
      <c r="C235" s="6">
        <v>46</v>
      </c>
      <c r="E235" s="32">
        <v>1185</v>
      </c>
      <c r="F235" s="32" t="s">
        <v>656</v>
      </c>
      <c r="G235" s="33" t="s">
        <v>656</v>
      </c>
      <c r="H235" s="32">
        <v>203</v>
      </c>
      <c r="I235" s="32" t="s">
        <v>1331</v>
      </c>
      <c r="K235" s="32" t="s">
        <v>57</v>
      </c>
    </row>
    <row r="236" spans="1:11">
      <c r="A236" s="3">
        <v>2104</v>
      </c>
      <c r="B236" s="3" t="s">
        <v>538</v>
      </c>
      <c r="C236" s="6">
        <v>73</v>
      </c>
      <c r="E236" s="32">
        <v>1186</v>
      </c>
      <c r="F236" s="32" t="s">
        <v>1419</v>
      </c>
      <c r="G236" s="33" t="s">
        <v>637</v>
      </c>
      <c r="H236" s="32">
        <v>333</v>
      </c>
      <c r="I236" s="32" t="s">
        <v>1331</v>
      </c>
      <c r="K236" s="32" t="s">
        <v>57</v>
      </c>
    </row>
    <row r="237" spans="1:11">
      <c r="A237" s="3">
        <v>2107</v>
      </c>
      <c r="B237" s="3" t="s">
        <v>694</v>
      </c>
      <c r="C237" s="6">
        <v>55</v>
      </c>
      <c r="E237" s="32">
        <v>1187</v>
      </c>
      <c r="F237" s="32" t="s">
        <v>678</v>
      </c>
      <c r="G237" s="33" t="s">
        <v>678</v>
      </c>
      <c r="H237" s="32">
        <v>201</v>
      </c>
      <c r="I237" s="32" t="s">
        <v>1331</v>
      </c>
      <c r="K237" s="32" t="s">
        <v>57</v>
      </c>
    </row>
    <row r="238" spans="1:11">
      <c r="A238" s="3">
        <v>2110</v>
      </c>
      <c r="B238" s="3" t="s">
        <v>662</v>
      </c>
      <c r="C238" s="6">
        <v>324</v>
      </c>
      <c r="E238" s="32">
        <v>1188</v>
      </c>
      <c r="F238" s="32" t="s">
        <v>1068</v>
      </c>
      <c r="G238" s="33" t="s">
        <v>1068</v>
      </c>
      <c r="H238" s="32">
        <v>600</v>
      </c>
      <c r="I238" s="32" t="s">
        <v>1331</v>
      </c>
      <c r="K238" s="32" t="s">
        <v>57</v>
      </c>
    </row>
    <row r="239" spans="1:11">
      <c r="A239" s="3">
        <v>2111</v>
      </c>
      <c r="B239" s="3" t="s">
        <v>603</v>
      </c>
      <c r="C239" s="6">
        <v>176</v>
      </c>
      <c r="E239" s="32">
        <v>1189</v>
      </c>
      <c r="F239" s="32" t="s">
        <v>1420</v>
      </c>
      <c r="G239" s="33" t="s">
        <v>686</v>
      </c>
      <c r="H239" s="32">
        <v>351</v>
      </c>
      <c r="I239" s="32" t="s">
        <v>1331</v>
      </c>
      <c r="K239" s="32" t="s">
        <v>57</v>
      </c>
    </row>
    <row r="240" spans="1:11">
      <c r="A240" s="3">
        <v>2113</v>
      </c>
      <c r="B240" s="3" t="s">
        <v>615</v>
      </c>
      <c r="C240" s="6">
        <v>156</v>
      </c>
      <c r="E240" s="32">
        <v>1190</v>
      </c>
      <c r="F240" s="32" t="s">
        <v>1421</v>
      </c>
      <c r="G240" s="33" t="s">
        <v>1069</v>
      </c>
      <c r="H240" s="32">
        <v>908</v>
      </c>
      <c r="I240" s="32" t="s">
        <v>1331</v>
      </c>
      <c r="K240" s="32" t="s">
        <v>57</v>
      </c>
    </row>
    <row r="241" spans="1:11">
      <c r="A241" s="3">
        <v>2115</v>
      </c>
      <c r="B241" s="3" t="s">
        <v>695</v>
      </c>
      <c r="C241" s="6">
        <v>35</v>
      </c>
      <c r="E241" s="32">
        <v>1191</v>
      </c>
      <c r="F241" s="32" t="s">
        <v>1422</v>
      </c>
      <c r="G241" s="33" t="s">
        <v>643</v>
      </c>
      <c r="H241" s="32">
        <v>235</v>
      </c>
      <c r="I241" s="32" t="s">
        <v>1331</v>
      </c>
      <c r="K241" s="32" t="s">
        <v>57</v>
      </c>
    </row>
    <row r="242" spans="1:11">
      <c r="A242" s="3">
        <v>2116</v>
      </c>
      <c r="B242" s="3" t="s">
        <v>696</v>
      </c>
      <c r="C242" s="6">
        <v>191</v>
      </c>
      <c r="E242" s="32">
        <v>1192</v>
      </c>
      <c r="F242" s="32" t="s">
        <v>1070</v>
      </c>
      <c r="G242" s="33" t="s">
        <v>1070</v>
      </c>
      <c r="H242" s="32">
        <v>974</v>
      </c>
      <c r="I242" s="32" t="s">
        <v>1331</v>
      </c>
      <c r="K242" s="32" t="s">
        <v>57</v>
      </c>
    </row>
    <row r="243" spans="1:11">
      <c r="A243" s="3">
        <v>2117</v>
      </c>
      <c r="B243" s="3" t="s">
        <v>697</v>
      </c>
      <c r="C243" s="6">
        <v>17</v>
      </c>
      <c r="E243" s="32">
        <v>1194</v>
      </c>
      <c r="F243" s="32" t="s">
        <v>1423</v>
      </c>
      <c r="G243" s="33" t="s">
        <v>679</v>
      </c>
      <c r="H243" s="32">
        <v>111</v>
      </c>
      <c r="I243" s="32" t="s">
        <v>1331</v>
      </c>
      <c r="K243" s="32" t="s">
        <v>57</v>
      </c>
    </row>
    <row r="244" spans="1:11">
      <c r="A244" s="3">
        <v>2118</v>
      </c>
      <c r="B244" s="3" t="s">
        <v>698</v>
      </c>
      <c r="C244" s="6">
        <v>12</v>
      </c>
      <c r="E244" s="32">
        <v>1195</v>
      </c>
      <c r="F244" s="32" t="s">
        <v>1071</v>
      </c>
      <c r="G244" s="33" t="s">
        <v>1071</v>
      </c>
      <c r="H244" s="32">
        <v>252</v>
      </c>
      <c r="I244" s="32" t="s">
        <v>1331</v>
      </c>
      <c r="K244" s="32" t="s">
        <v>57</v>
      </c>
    </row>
    <row r="245" spans="1:11">
      <c r="A245" s="3">
        <v>2120</v>
      </c>
      <c r="B245" s="3" t="s">
        <v>699</v>
      </c>
      <c r="C245" s="6">
        <v>15</v>
      </c>
      <c r="E245" s="32">
        <v>1201</v>
      </c>
      <c r="F245" s="32" t="s">
        <v>1424</v>
      </c>
      <c r="G245" s="33"/>
      <c r="H245" s="32">
        <v>0</v>
      </c>
      <c r="I245" s="32" t="s">
        <v>1072</v>
      </c>
      <c r="J245" s="32" t="s">
        <v>1072</v>
      </c>
      <c r="K245" s="32" t="s">
        <v>57</v>
      </c>
    </row>
    <row r="246" spans="1:11">
      <c r="A246" s="3">
        <v>2121</v>
      </c>
      <c r="B246" s="3" t="s">
        <v>700</v>
      </c>
      <c r="C246" s="6">
        <v>84</v>
      </c>
      <c r="E246" s="32">
        <v>1202</v>
      </c>
      <c r="F246" s="32" t="s">
        <v>1425</v>
      </c>
      <c r="G246" s="33"/>
      <c r="H246" s="32">
        <v>0</v>
      </c>
      <c r="I246" s="32" t="s">
        <v>1072</v>
      </c>
      <c r="J246" s="32" t="s">
        <v>1072</v>
      </c>
      <c r="K246" s="32" t="s">
        <v>57</v>
      </c>
    </row>
    <row r="247" spans="1:11">
      <c r="A247" s="3">
        <v>2122</v>
      </c>
      <c r="B247" s="3" t="s">
        <v>627</v>
      </c>
      <c r="C247" s="6">
        <v>233</v>
      </c>
      <c r="E247" s="32">
        <v>1203</v>
      </c>
      <c r="F247" s="32" t="s">
        <v>1426</v>
      </c>
      <c r="G247" s="33"/>
      <c r="H247" s="32">
        <v>0</v>
      </c>
      <c r="I247" s="32" t="s">
        <v>1072</v>
      </c>
      <c r="J247" s="32" t="s">
        <v>1072</v>
      </c>
      <c r="K247" s="32" t="s">
        <v>57</v>
      </c>
    </row>
    <row r="248" spans="1:11">
      <c r="A248" s="3">
        <v>2123</v>
      </c>
      <c r="B248" s="3" t="s">
        <v>638</v>
      </c>
      <c r="C248" s="6">
        <v>172</v>
      </c>
      <c r="E248" s="32">
        <v>1204</v>
      </c>
      <c r="F248" s="32" t="s">
        <v>1427</v>
      </c>
      <c r="G248" s="33"/>
      <c r="H248" s="32">
        <v>0</v>
      </c>
      <c r="I248" s="32" t="s">
        <v>1072</v>
      </c>
      <c r="J248" s="32" t="s">
        <v>1072</v>
      </c>
      <c r="K248" s="32" t="s">
        <v>57</v>
      </c>
    </row>
    <row r="249" spans="1:11">
      <c r="A249" s="3">
        <v>2126</v>
      </c>
      <c r="B249" s="3" t="s">
        <v>701</v>
      </c>
      <c r="C249" s="6">
        <v>34</v>
      </c>
      <c r="E249" s="32">
        <v>1205</v>
      </c>
      <c r="F249" s="32" t="s">
        <v>1428</v>
      </c>
      <c r="G249" s="33" t="s">
        <v>643</v>
      </c>
      <c r="H249" s="32">
        <v>235</v>
      </c>
      <c r="I249" s="32" t="s">
        <v>1331</v>
      </c>
      <c r="K249" s="32" t="s">
        <v>57</v>
      </c>
    </row>
    <row r="250" spans="1:11">
      <c r="A250" s="3">
        <v>2127</v>
      </c>
      <c r="B250" s="3" t="s">
        <v>667</v>
      </c>
      <c r="C250" s="6">
        <v>241</v>
      </c>
      <c r="E250" s="32">
        <v>1206</v>
      </c>
      <c r="F250" s="32" t="s">
        <v>680</v>
      </c>
      <c r="G250" s="33" t="s">
        <v>673</v>
      </c>
      <c r="H250" s="32">
        <v>236</v>
      </c>
      <c r="I250" s="32" t="s">
        <v>1331</v>
      </c>
      <c r="K250" s="32" t="s">
        <v>57</v>
      </c>
    </row>
    <row r="251" spans="1:11">
      <c r="A251" s="3">
        <v>2128</v>
      </c>
      <c r="B251" s="3" t="s">
        <v>702</v>
      </c>
      <c r="C251" s="6">
        <v>168</v>
      </c>
      <c r="E251" s="32">
        <v>1207</v>
      </c>
      <c r="F251" s="32" t="s">
        <v>1429</v>
      </c>
      <c r="G251" s="33"/>
      <c r="H251" s="32">
        <v>0</v>
      </c>
      <c r="I251" s="32" t="s">
        <v>1072</v>
      </c>
      <c r="J251" s="32" t="s">
        <v>1072</v>
      </c>
      <c r="K251" s="32" t="s">
        <v>57</v>
      </c>
    </row>
    <row r="252" spans="1:11">
      <c r="A252" s="3">
        <v>2129</v>
      </c>
      <c r="B252" s="3" t="s">
        <v>703</v>
      </c>
      <c r="C252" s="6">
        <v>150</v>
      </c>
      <c r="E252" s="32">
        <v>1208</v>
      </c>
      <c r="F252" s="32" t="s">
        <v>681</v>
      </c>
      <c r="G252" s="33" t="s">
        <v>676</v>
      </c>
      <c r="H252" s="32">
        <v>243</v>
      </c>
      <c r="I252" s="32" t="s">
        <v>1331</v>
      </c>
      <c r="K252" s="32" t="s">
        <v>57</v>
      </c>
    </row>
    <row r="253" spans="1:11">
      <c r="A253" s="3">
        <v>2130</v>
      </c>
      <c r="B253" s="3" t="s">
        <v>553</v>
      </c>
      <c r="C253" s="6">
        <v>141</v>
      </c>
      <c r="E253" s="32">
        <v>1209</v>
      </c>
      <c r="F253" s="32" t="s">
        <v>1430</v>
      </c>
      <c r="G253" s="33"/>
      <c r="H253" s="32">
        <v>0</v>
      </c>
      <c r="I253" s="32" t="s">
        <v>1072</v>
      </c>
      <c r="J253" s="32" t="s">
        <v>1072</v>
      </c>
      <c r="K253" s="32" t="s">
        <v>57</v>
      </c>
    </row>
    <row r="254" spans="1:11">
      <c r="A254" s="3">
        <v>2131</v>
      </c>
      <c r="B254" s="3" t="s">
        <v>704</v>
      </c>
      <c r="C254" s="6">
        <v>252</v>
      </c>
      <c r="E254" s="32">
        <v>1210</v>
      </c>
      <c r="F254" s="32" t="s">
        <v>1431</v>
      </c>
      <c r="G254" s="33" t="s">
        <v>675</v>
      </c>
      <c r="H254" s="32">
        <v>261</v>
      </c>
      <c r="I254" s="32" t="s">
        <v>1331</v>
      </c>
      <c r="K254" s="32" t="s">
        <v>57</v>
      </c>
    </row>
    <row r="255" spans="1:11">
      <c r="A255" s="3">
        <v>2132</v>
      </c>
      <c r="B255" s="3" t="s">
        <v>705</v>
      </c>
      <c r="C255" s="6">
        <v>220</v>
      </c>
      <c r="E255" s="32">
        <v>1212</v>
      </c>
      <c r="F255" s="32" t="s">
        <v>1432</v>
      </c>
      <c r="G255" s="33"/>
      <c r="H255" s="32">
        <v>0</v>
      </c>
      <c r="I255" s="32" t="s">
        <v>1072</v>
      </c>
      <c r="J255" s="32" t="s">
        <v>1072</v>
      </c>
      <c r="K255" s="32" t="s">
        <v>57</v>
      </c>
    </row>
    <row r="256" spans="1:11">
      <c r="A256" s="3">
        <v>2201</v>
      </c>
      <c r="B256" s="3" t="s">
        <v>706</v>
      </c>
      <c r="C256" s="6">
        <v>17</v>
      </c>
      <c r="E256" s="32">
        <v>1213</v>
      </c>
      <c r="F256" s="32" t="s">
        <v>1433</v>
      </c>
      <c r="G256" s="33"/>
      <c r="H256" s="32">
        <v>0</v>
      </c>
      <c r="I256" s="32" t="s">
        <v>1072</v>
      </c>
      <c r="J256" s="32" t="s">
        <v>1072</v>
      </c>
      <c r="K256" s="32" t="s">
        <v>57</v>
      </c>
    </row>
    <row r="257" spans="1:11">
      <c r="A257" s="3">
        <v>2203</v>
      </c>
      <c r="B257" s="3" t="s">
        <v>707</v>
      </c>
      <c r="C257" s="6">
        <v>90</v>
      </c>
      <c r="E257" s="32">
        <v>1214</v>
      </c>
      <c r="F257" s="32" t="s">
        <v>1434</v>
      </c>
      <c r="G257" s="33"/>
      <c r="H257" s="32">
        <v>0</v>
      </c>
      <c r="I257" s="32" t="s">
        <v>1072</v>
      </c>
      <c r="J257" s="32" t="s">
        <v>1072</v>
      </c>
      <c r="K257" s="32" t="s">
        <v>57</v>
      </c>
    </row>
    <row r="258" spans="1:11">
      <c r="A258" s="3">
        <v>2211</v>
      </c>
      <c r="B258" s="3" t="s">
        <v>708</v>
      </c>
      <c r="C258" s="6">
        <v>110</v>
      </c>
      <c r="E258" s="32">
        <v>1215</v>
      </c>
      <c r="F258" s="32" t="s">
        <v>1435</v>
      </c>
      <c r="G258" s="33"/>
      <c r="H258" s="32">
        <v>0</v>
      </c>
      <c r="I258" s="32" t="s">
        <v>1072</v>
      </c>
      <c r="J258" s="32" t="s">
        <v>1072</v>
      </c>
      <c r="K258" s="32" t="s">
        <v>57</v>
      </c>
    </row>
    <row r="259" spans="1:11">
      <c r="A259" s="3">
        <v>2212</v>
      </c>
      <c r="B259" s="3" t="s">
        <v>709</v>
      </c>
      <c r="C259" s="6">
        <v>303</v>
      </c>
      <c r="E259" s="32">
        <v>1219</v>
      </c>
      <c r="F259" s="32" t="s">
        <v>1436</v>
      </c>
      <c r="G259" s="33" t="s">
        <v>674</v>
      </c>
      <c r="H259" s="32">
        <v>542</v>
      </c>
      <c r="I259" s="32" t="s">
        <v>1331</v>
      </c>
      <c r="K259" s="32" t="s">
        <v>57</v>
      </c>
    </row>
    <row r="260" spans="1:11">
      <c r="A260" s="3">
        <v>2213</v>
      </c>
      <c r="B260" s="3" t="s">
        <v>587</v>
      </c>
      <c r="C260" s="6">
        <v>162</v>
      </c>
      <c r="E260" s="32">
        <v>1225</v>
      </c>
      <c r="F260" s="32" t="s">
        <v>1437</v>
      </c>
      <c r="G260" s="33" t="s">
        <v>641</v>
      </c>
      <c r="H260" s="32">
        <v>737</v>
      </c>
      <c r="I260" s="32" t="s">
        <v>1331</v>
      </c>
      <c r="K260" s="32" t="s">
        <v>57</v>
      </c>
    </row>
    <row r="261" spans="1:11">
      <c r="A261" s="3">
        <v>2215</v>
      </c>
      <c r="B261" s="3" t="s">
        <v>710</v>
      </c>
      <c r="C261" s="6">
        <v>47</v>
      </c>
      <c r="E261" s="32">
        <v>1227</v>
      </c>
      <c r="F261" s="32" t="s">
        <v>1438</v>
      </c>
      <c r="G261" s="33" t="s">
        <v>683</v>
      </c>
      <c r="H261" s="32">
        <v>829</v>
      </c>
      <c r="I261" s="32" t="s">
        <v>1331</v>
      </c>
      <c r="K261" s="32" t="s">
        <v>57</v>
      </c>
    </row>
    <row r="262" spans="1:11">
      <c r="A262" s="3">
        <v>2216</v>
      </c>
      <c r="B262" s="3" t="s">
        <v>616</v>
      </c>
      <c r="C262" s="6">
        <v>21</v>
      </c>
      <c r="E262" s="32">
        <v>1237</v>
      </c>
      <c r="F262" s="32" t="s">
        <v>1439</v>
      </c>
      <c r="G262" s="33" t="s">
        <v>1068</v>
      </c>
      <c r="H262" s="32">
        <v>600</v>
      </c>
      <c r="I262" s="32" t="s">
        <v>1331</v>
      </c>
      <c r="K262" s="32" t="s">
        <v>57</v>
      </c>
    </row>
    <row r="263" spans="1:11">
      <c r="A263" s="3">
        <v>2217</v>
      </c>
      <c r="B263" s="3" t="s">
        <v>711</v>
      </c>
      <c r="C263" s="6">
        <v>22</v>
      </c>
      <c r="E263" s="32">
        <v>1241</v>
      </c>
      <c r="F263" s="32" t="s">
        <v>684</v>
      </c>
      <c r="G263" s="33" t="s">
        <v>678</v>
      </c>
      <c r="H263" s="32">
        <v>201</v>
      </c>
      <c r="I263" s="32" t="s">
        <v>1331</v>
      </c>
      <c r="K263" s="32" t="s">
        <v>57</v>
      </c>
    </row>
    <row r="264" spans="1:11">
      <c r="A264" s="3">
        <v>2218</v>
      </c>
      <c r="B264" s="3" t="s">
        <v>712</v>
      </c>
      <c r="C264" s="6">
        <v>78</v>
      </c>
      <c r="E264" s="32">
        <v>1242</v>
      </c>
      <c r="F264" s="32" t="s">
        <v>1440</v>
      </c>
      <c r="G264" s="33" t="s">
        <v>679</v>
      </c>
      <c r="H264" s="32">
        <v>111</v>
      </c>
      <c r="I264" s="32" t="s">
        <v>1331</v>
      </c>
      <c r="K264" s="32" t="s">
        <v>57</v>
      </c>
    </row>
    <row r="265" spans="1:11">
      <c r="A265" s="3">
        <v>2219</v>
      </c>
      <c r="B265" s="3" t="s">
        <v>713</v>
      </c>
      <c r="C265" s="6">
        <v>118</v>
      </c>
      <c r="E265" s="32">
        <v>1249</v>
      </c>
      <c r="F265" s="32" t="s">
        <v>685</v>
      </c>
      <c r="G265" s="33" t="s">
        <v>656</v>
      </c>
      <c r="H265" s="32">
        <v>203</v>
      </c>
      <c r="I265" s="32" t="s">
        <v>1331</v>
      </c>
      <c r="K265" s="32" t="s">
        <v>57</v>
      </c>
    </row>
    <row r="266" spans="1:11">
      <c r="A266" s="3">
        <v>2220</v>
      </c>
      <c r="B266" s="3" t="s">
        <v>714</v>
      </c>
      <c r="C266" s="6">
        <v>129</v>
      </c>
      <c r="E266" s="32">
        <v>1257</v>
      </c>
      <c r="F266" s="32" t="s">
        <v>1441</v>
      </c>
      <c r="G266" s="33" t="s">
        <v>637</v>
      </c>
      <c r="H266" s="32">
        <v>333</v>
      </c>
      <c r="I266" s="32" t="s">
        <v>1331</v>
      </c>
      <c r="K266" s="32" t="s">
        <v>57</v>
      </c>
    </row>
    <row r="267" spans="1:11">
      <c r="A267" s="3">
        <v>2251</v>
      </c>
      <c r="B267" s="3" t="s">
        <v>715</v>
      </c>
      <c r="C267" s="6">
        <v>114</v>
      </c>
      <c r="E267" s="32">
        <v>1258</v>
      </c>
      <c r="F267" s="32" t="s">
        <v>1442</v>
      </c>
      <c r="G267" s="33" t="s">
        <v>686</v>
      </c>
      <c r="H267" s="32">
        <v>351</v>
      </c>
      <c r="I267" s="32" t="s">
        <v>1331</v>
      </c>
      <c r="K267" s="32" t="s">
        <v>57</v>
      </c>
    </row>
    <row r="268" spans="1:11">
      <c r="A268" s="3">
        <v>2262</v>
      </c>
      <c r="B268" s="3" t="s">
        <v>664</v>
      </c>
      <c r="C268" s="6">
        <v>21</v>
      </c>
      <c r="E268" s="32">
        <v>1270</v>
      </c>
      <c r="F268" s="32" t="s">
        <v>1443</v>
      </c>
      <c r="G268" s="33" t="s">
        <v>1070</v>
      </c>
      <c r="H268" s="32">
        <v>974</v>
      </c>
      <c r="I268" s="32" t="s">
        <v>1331</v>
      </c>
      <c r="K268" s="32" t="s">
        <v>57</v>
      </c>
    </row>
    <row r="269" spans="1:11">
      <c r="A269" s="3">
        <v>2263</v>
      </c>
      <c r="B269" s="3" t="s">
        <v>716</v>
      </c>
      <c r="C269" s="6">
        <v>77</v>
      </c>
      <c r="E269" s="32">
        <v>1281</v>
      </c>
      <c r="F269" s="32" t="s">
        <v>1444</v>
      </c>
      <c r="G269" s="33" t="s">
        <v>1073</v>
      </c>
      <c r="H269" s="32">
        <v>114</v>
      </c>
      <c r="I269" s="32" t="s">
        <v>1331</v>
      </c>
      <c r="K269" s="32" t="s">
        <v>57</v>
      </c>
    </row>
    <row r="270" spans="1:11">
      <c r="A270" s="3">
        <v>2301</v>
      </c>
      <c r="B270" s="3" t="s">
        <v>717</v>
      </c>
      <c r="C270" s="6">
        <v>21</v>
      </c>
      <c r="E270" s="32">
        <v>1282</v>
      </c>
      <c r="F270" s="32" t="s">
        <v>1445</v>
      </c>
      <c r="G270" s="33" t="s">
        <v>1074</v>
      </c>
      <c r="H270" s="32">
        <v>112</v>
      </c>
      <c r="I270" s="32" t="s">
        <v>1331</v>
      </c>
      <c r="K270" s="32" t="s">
        <v>57</v>
      </c>
    </row>
    <row r="271" spans="1:11">
      <c r="A271" s="3">
        <v>2311</v>
      </c>
      <c r="B271" s="3" t="s">
        <v>718</v>
      </c>
      <c r="C271" s="6">
        <v>51</v>
      </c>
      <c r="E271" s="32">
        <v>1283</v>
      </c>
      <c r="F271" s="32" t="s">
        <v>1446</v>
      </c>
      <c r="G271" s="33" t="s">
        <v>1075</v>
      </c>
      <c r="H271" s="32">
        <v>356</v>
      </c>
      <c r="I271" s="32" t="s">
        <v>1331</v>
      </c>
      <c r="K271" s="32" t="s">
        <v>57</v>
      </c>
    </row>
    <row r="272" spans="1:11">
      <c r="A272" s="3">
        <v>2331</v>
      </c>
      <c r="B272" s="3" t="s">
        <v>719</v>
      </c>
      <c r="C272" s="6">
        <v>74</v>
      </c>
      <c r="E272" s="32">
        <v>1284</v>
      </c>
      <c r="F272" s="32" t="s">
        <v>1447</v>
      </c>
      <c r="G272" s="33" t="s">
        <v>1076</v>
      </c>
      <c r="H272" s="32">
        <v>821</v>
      </c>
      <c r="I272" s="32" t="s">
        <v>1331</v>
      </c>
      <c r="K272" s="32" t="s">
        <v>57</v>
      </c>
    </row>
    <row r="273" spans="1:11">
      <c r="A273" s="3">
        <v>2341</v>
      </c>
      <c r="B273" s="3" t="s">
        <v>720</v>
      </c>
      <c r="C273" s="6">
        <v>71</v>
      </c>
      <c r="E273" s="32">
        <v>1285</v>
      </c>
      <c r="F273" s="32" t="s">
        <v>1448</v>
      </c>
      <c r="G273" s="33" t="s">
        <v>1077</v>
      </c>
      <c r="H273" s="32">
        <v>926</v>
      </c>
      <c r="I273" s="32" t="s">
        <v>1331</v>
      </c>
      <c r="K273" s="32" t="s">
        <v>57</v>
      </c>
    </row>
    <row r="274" spans="1:11">
      <c r="A274" s="3">
        <v>2402</v>
      </c>
      <c r="B274" s="3" t="s">
        <v>653</v>
      </c>
      <c r="C274" s="6">
        <v>21</v>
      </c>
      <c r="E274" s="32">
        <v>1286</v>
      </c>
      <c r="F274" s="32" t="s">
        <v>1449</v>
      </c>
      <c r="G274" s="33" t="s">
        <v>1078</v>
      </c>
      <c r="H274" s="32">
        <v>231</v>
      </c>
      <c r="I274" s="32" t="s">
        <v>1331</v>
      </c>
      <c r="K274" s="32" t="s">
        <v>57</v>
      </c>
    </row>
    <row r="275" spans="1:11">
      <c r="A275" s="3">
        <v>2403</v>
      </c>
      <c r="B275" s="3" t="s">
        <v>721</v>
      </c>
      <c r="C275" s="6">
        <v>283</v>
      </c>
      <c r="E275" s="32">
        <v>1287</v>
      </c>
      <c r="F275" s="32" t="s">
        <v>1450</v>
      </c>
      <c r="G275" s="33" t="s">
        <v>1079</v>
      </c>
      <c r="H275" s="32">
        <v>736</v>
      </c>
      <c r="I275" s="32" t="s">
        <v>1331</v>
      </c>
      <c r="K275" s="32" t="s">
        <v>57</v>
      </c>
    </row>
    <row r="276" spans="1:11">
      <c r="A276" s="3">
        <v>2404</v>
      </c>
      <c r="B276" s="3" t="s">
        <v>722</v>
      </c>
      <c r="C276" s="6">
        <v>15</v>
      </c>
      <c r="E276" s="32">
        <v>1288</v>
      </c>
      <c r="F276" s="32" t="s">
        <v>1451</v>
      </c>
      <c r="G276" s="33" t="s">
        <v>1080</v>
      </c>
      <c r="H276" s="32">
        <v>843</v>
      </c>
      <c r="I276" s="32" t="s">
        <v>1331</v>
      </c>
      <c r="K276" s="32" t="s">
        <v>57</v>
      </c>
    </row>
    <row r="277" spans="1:11">
      <c r="A277" s="3">
        <v>3002</v>
      </c>
      <c r="B277" s="3" t="s">
        <v>568</v>
      </c>
      <c r="C277" s="6">
        <v>576</v>
      </c>
      <c r="E277" s="32">
        <v>1289</v>
      </c>
      <c r="F277" s="32" t="s">
        <v>1452</v>
      </c>
      <c r="G277" s="33" t="s">
        <v>1081</v>
      </c>
      <c r="H277" s="32">
        <v>807</v>
      </c>
      <c r="I277" s="32" t="s">
        <v>1331</v>
      </c>
      <c r="K277" s="32" t="s">
        <v>57</v>
      </c>
    </row>
    <row r="278" spans="1:11">
      <c r="A278" s="3">
        <v>3100</v>
      </c>
      <c r="B278" s="3" t="s">
        <v>723</v>
      </c>
      <c r="C278" s="6">
        <v>11053</v>
      </c>
      <c r="E278" s="32">
        <v>1290</v>
      </c>
      <c r="F278" s="32" t="s">
        <v>1082</v>
      </c>
      <c r="G278" s="33" t="s">
        <v>1082</v>
      </c>
      <c r="H278" s="32">
        <v>600</v>
      </c>
      <c r="I278" s="32" t="s">
        <v>1331</v>
      </c>
      <c r="K278" s="32" t="s">
        <v>57</v>
      </c>
    </row>
    <row r="279" spans="1:11">
      <c r="A279" s="3">
        <v>3101</v>
      </c>
      <c r="B279" s="3" t="s">
        <v>724</v>
      </c>
      <c r="C279" s="6">
        <v>6728</v>
      </c>
      <c r="E279" s="32">
        <v>1291</v>
      </c>
      <c r="F279" s="32" t="s">
        <v>1083</v>
      </c>
      <c r="G279" s="33" t="s">
        <v>1083</v>
      </c>
      <c r="H279" s="32">
        <v>266</v>
      </c>
      <c r="I279" s="32" t="s">
        <v>1331</v>
      </c>
      <c r="K279" s="32" t="s">
        <v>57</v>
      </c>
    </row>
    <row r="280" spans="1:11">
      <c r="A280" s="3">
        <v>3102</v>
      </c>
      <c r="B280" s="3" t="s">
        <v>725</v>
      </c>
      <c r="C280" s="6">
        <v>10545</v>
      </c>
      <c r="E280" s="32">
        <v>1292</v>
      </c>
      <c r="F280" s="32" t="s">
        <v>1084</v>
      </c>
      <c r="G280" s="33" t="s">
        <v>1084</v>
      </c>
      <c r="H280" s="32">
        <v>325</v>
      </c>
      <c r="I280" s="32" t="s">
        <v>1331</v>
      </c>
      <c r="K280" s="32" t="s">
        <v>57</v>
      </c>
    </row>
    <row r="281" spans="1:11">
      <c r="A281" s="3">
        <v>3103</v>
      </c>
      <c r="B281" s="3" t="s">
        <v>726</v>
      </c>
      <c r="C281" s="6">
        <v>8620</v>
      </c>
      <c r="E281" s="32">
        <v>2001</v>
      </c>
      <c r="F281" s="32" t="s">
        <v>688</v>
      </c>
      <c r="G281" s="33" t="s">
        <v>540</v>
      </c>
      <c r="H281" s="32">
        <v>220</v>
      </c>
      <c r="I281" s="32" t="s">
        <v>1331</v>
      </c>
      <c r="K281" s="32" t="s">
        <v>57</v>
      </c>
    </row>
    <row r="282" spans="1:11">
      <c r="A282" s="3">
        <v>3104</v>
      </c>
      <c r="B282" s="3" t="s">
        <v>727</v>
      </c>
      <c r="C282" s="6">
        <v>7361</v>
      </c>
      <c r="E282" s="32">
        <v>2011</v>
      </c>
      <c r="F282" s="32" t="s">
        <v>1453</v>
      </c>
      <c r="G282" s="33" t="s">
        <v>550</v>
      </c>
      <c r="H282" s="32">
        <v>403</v>
      </c>
      <c r="I282" s="32" t="s">
        <v>1331</v>
      </c>
      <c r="K282" s="32" t="s">
        <v>57</v>
      </c>
    </row>
    <row r="283" spans="1:11">
      <c r="A283" s="3">
        <v>3105</v>
      </c>
      <c r="B283" s="3" t="s">
        <v>728</v>
      </c>
      <c r="C283" s="6">
        <v>18717</v>
      </c>
      <c r="E283" s="32">
        <v>2012</v>
      </c>
      <c r="F283" s="32" t="s">
        <v>1454</v>
      </c>
      <c r="G283" s="33" t="s">
        <v>548</v>
      </c>
      <c r="H283" s="32">
        <v>106</v>
      </c>
      <c r="I283" s="32" t="s">
        <v>1331</v>
      </c>
      <c r="K283" s="32" t="s">
        <v>57</v>
      </c>
    </row>
    <row r="284" spans="1:11">
      <c r="A284" s="3">
        <v>3106</v>
      </c>
      <c r="B284" s="3" t="s">
        <v>729</v>
      </c>
      <c r="C284" s="6">
        <v>434</v>
      </c>
      <c r="E284" s="32">
        <v>2013</v>
      </c>
      <c r="F284" s="32" t="s">
        <v>1455</v>
      </c>
      <c r="G284" s="33" t="s">
        <v>547</v>
      </c>
      <c r="H284" s="32">
        <v>700</v>
      </c>
      <c r="I284" s="32" t="s">
        <v>1331</v>
      </c>
      <c r="K284" s="32" t="s">
        <v>57</v>
      </c>
    </row>
    <row r="285" spans="1:11">
      <c r="A285" s="3">
        <v>3107</v>
      </c>
      <c r="B285" s="3" t="s">
        <v>730</v>
      </c>
      <c r="C285" s="6">
        <v>5343</v>
      </c>
      <c r="E285" s="32">
        <v>2014</v>
      </c>
      <c r="F285" s="32" t="s">
        <v>690</v>
      </c>
      <c r="G285" s="33" t="s">
        <v>531</v>
      </c>
      <c r="H285" s="32">
        <v>974</v>
      </c>
      <c r="I285" s="32" t="s">
        <v>1331</v>
      </c>
      <c r="K285" s="32" t="s">
        <v>57</v>
      </c>
    </row>
    <row r="286" spans="1:11">
      <c r="A286" s="3">
        <v>3108</v>
      </c>
      <c r="B286" s="3" t="s">
        <v>7</v>
      </c>
      <c r="C286" s="6">
        <v>10841</v>
      </c>
      <c r="E286" s="32">
        <v>2015</v>
      </c>
      <c r="F286" s="32" t="s">
        <v>1456</v>
      </c>
      <c r="G286" s="33" t="s">
        <v>551</v>
      </c>
      <c r="H286" s="32">
        <v>900</v>
      </c>
      <c r="I286" s="32" t="s">
        <v>1331</v>
      </c>
      <c r="K286" s="32" t="s">
        <v>57</v>
      </c>
    </row>
    <row r="287" spans="1:11">
      <c r="A287" s="3">
        <v>3109</v>
      </c>
      <c r="B287" s="3" t="s">
        <v>731</v>
      </c>
      <c r="C287" s="6">
        <v>14153</v>
      </c>
      <c r="E287" s="32">
        <v>2016</v>
      </c>
      <c r="F287" s="32" t="s">
        <v>1457</v>
      </c>
      <c r="G287" s="33" t="s">
        <v>1055</v>
      </c>
      <c r="H287" s="32">
        <v>300</v>
      </c>
      <c r="I287" s="32" t="s">
        <v>1331</v>
      </c>
      <c r="K287" s="32" t="s">
        <v>57</v>
      </c>
    </row>
    <row r="288" spans="1:11">
      <c r="A288" s="3">
        <v>3110</v>
      </c>
      <c r="B288" s="3" t="s">
        <v>732</v>
      </c>
      <c r="C288" s="6">
        <v>9224</v>
      </c>
      <c r="E288" s="32">
        <v>2017</v>
      </c>
      <c r="F288" s="32" t="s">
        <v>1458</v>
      </c>
      <c r="G288" s="33" t="s">
        <v>529</v>
      </c>
      <c r="H288" s="32">
        <v>600</v>
      </c>
      <c r="I288" s="32" t="s">
        <v>1331</v>
      </c>
      <c r="K288" s="32" t="s">
        <v>57</v>
      </c>
    </row>
    <row r="289" spans="1:11">
      <c r="A289" s="3">
        <v>3111</v>
      </c>
      <c r="B289" s="3" t="s">
        <v>733</v>
      </c>
      <c r="C289" s="6">
        <v>187</v>
      </c>
      <c r="E289" s="32">
        <v>2018</v>
      </c>
      <c r="F289" s="32" t="s">
        <v>1459</v>
      </c>
      <c r="G289" s="33" t="s">
        <v>541</v>
      </c>
      <c r="H289" s="32">
        <v>950</v>
      </c>
      <c r="I289" s="32" t="s">
        <v>1331</v>
      </c>
      <c r="K289" s="32" t="s">
        <v>57</v>
      </c>
    </row>
    <row r="290" spans="1:11">
      <c r="A290" s="3">
        <v>3112</v>
      </c>
      <c r="B290" s="3" t="s">
        <v>734</v>
      </c>
      <c r="C290" s="6">
        <v>104</v>
      </c>
      <c r="E290" s="32">
        <v>2019</v>
      </c>
      <c r="F290" s="32" t="s">
        <v>1460</v>
      </c>
      <c r="G290" s="33" t="s">
        <v>568</v>
      </c>
      <c r="H290" s="32">
        <v>100</v>
      </c>
      <c r="I290" s="32" t="s">
        <v>1331</v>
      </c>
      <c r="K290" s="32" t="s">
        <v>57</v>
      </c>
    </row>
    <row r="291" spans="1:11">
      <c r="A291" s="3">
        <v>3114</v>
      </c>
      <c r="B291" s="3" t="s">
        <v>735</v>
      </c>
      <c r="C291" s="6">
        <v>3917</v>
      </c>
      <c r="E291" s="32">
        <v>2021</v>
      </c>
      <c r="F291" s="32" t="s">
        <v>1461</v>
      </c>
      <c r="G291" s="33" t="s">
        <v>535</v>
      </c>
      <c r="H291" s="32">
        <v>912</v>
      </c>
      <c r="I291" s="32" t="s">
        <v>1331</v>
      </c>
      <c r="K291" s="32" t="s">
        <v>57</v>
      </c>
    </row>
    <row r="292" spans="1:11">
      <c r="A292" s="3">
        <v>3115</v>
      </c>
      <c r="B292" s="3" t="s">
        <v>736</v>
      </c>
      <c r="C292" s="6">
        <v>3100</v>
      </c>
      <c r="E292" s="32">
        <v>2022</v>
      </c>
      <c r="F292" s="32" t="s">
        <v>692</v>
      </c>
      <c r="G292" s="33" t="s">
        <v>529</v>
      </c>
      <c r="H292" s="32">
        <v>600</v>
      </c>
      <c r="I292" s="32" t="s">
        <v>1331</v>
      </c>
      <c r="K292" s="32" t="s">
        <v>57</v>
      </c>
    </row>
    <row r="293" spans="1:11">
      <c r="A293" s="3">
        <v>3116</v>
      </c>
      <c r="B293" s="3" t="s">
        <v>737</v>
      </c>
      <c r="C293" s="6">
        <v>743</v>
      </c>
      <c r="E293" s="32">
        <v>2101</v>
      </c>
      <c r="F293" s="32" t="s">
        <v>1462</v>
      </c>
      <c r="G293" s="33" t="s">
        <v>536</v>
      </c>
      <c r="H293" s="32">
        <v>106</v>
      </c>
      <c r="I293" s="32" t="s">
        <v>1331</v>
      </c>
      <c r="K293" s="32" t="s">
        <v>57</v>
      </c>
    </row>
    <row r="294" spans="1:11">
      <c r="A294" s="3">
        <v>3117</v>
      </c>
      <c r="B294" s="3" t="s">
        <v>738</v>
      </c>
      <c r="C294" s="6">
        <v>455</v>
      </c>
      <c r="E294" s="32">
        <v>2102</v>
      </c>
      <c r="F294" s="32" t="s">
        <v>1463</v>
      </c>
      <c r="G294" s="33" t="s">
        <v>544</v>
      </c>
      <c r="H294" s="32">
        <v>632</v>
      </c>
      <c r="I294" s="32" t="s">
        <v>1331</v>
      </c>
      <c r="K294" s="32" t="s">
        <v>57</v>
      </c>
    </row>
    <row r="295" spans="1:11">
      <c r="A295" s="3">
        <v>3118</v>
      </c>
      <c r="B295" s="3" t="s">
        <v>739</v>
      </c>
      <c r="C295" s="6">
        <v>347</v>
      </c>
      <c r="E295" s="32">
        <v>2103</v>
      </c>
      <c r="F295" s="32" t="s">
        <v>693</v>
      </c>
      <c r="G295" s="33" t="s">
        <v>612</v>
      </c>
      <c r="H295" s="32">
        <v>243</v>
      </c>
      <c r="I295" s="32" t="s">
        <v>1331</v>
      </c>
      <c r="K295" s="32" t="s">
        <v>57</v>
      </c>
    </row>
    <row r="296" spans="1:11">
      <c r="A296" s="3">
        <v>3119</v>
      </c>
      <c r="B296" s="3" t="s">
        <v>740</v>
      </c>
      <c r="C296" s="6">
        <v>2189</v>
      </c>
      <c r="E296" s="32">
        <v>2104</v>
      </c>
      <c r="F296" s="32" t="s">
        <v>1464</v>
      </c>
      <c r="G296" s="33" t="s">
        <v>538</v>
      </c>
      <c r="H296" s="32">
        <v>807</v>
      </c>
      <c r="I296" s="32" t="s">
        <v>1331</v>
      </c>
      <c r="K296" s="32" t="s">
        <v>57</v>
      </c>
    </row>
    <row r="297" spans="1:11">
      <c r="A297" s="3">
        <v>3121</v>
      </c>
      <c r="B297" s="3" t="s">
        <v>741</v>
      </c>
      <c r="C297" s="6">
        <v>7141</v>
      </c>
      <c r="E297" s="32">
        <v>2105</v>
      </c>
      <c r="F297" s="32" t="s">
        <v>1465</v>
      </c>
      <c r="G297" s="33" t="s">
        <v>670</v>
      </c>
      <c r="H297" s="32">
        <v>621</v>
      </c>
      <c r="I297" s="32" t="s">
        <v>1331</v>
      </c>
      <c r="K297" s="32" t="s">
        <v>57</v>
      </c>
    </row>
    <row r="298" spans="1:11">
      <c r="A298" s="3">
        <v>3122</v>
      </c>
      <c r="B298" s="3" t="s">
        <v>742</v>
      </c>
      <c r="C298" s="6">
        <v>100</v>
      </c>
      <c r="E298" s="32">
        <v>2106</v>
      </c>
      <c r="F298" s="32" t="s">
        <v>1466</v>
      </c>
      <c r="G298" s="33" t="s">
        <v>595</v>
      </c>
      <c r="H298" s="32">
        <v>710</v>
      </c>
      <c r="I298" s="32" t="s">
        <v>1331</v>
      </c>
      <c r="K298" s="32" t="s">
        <v>57</v>
      </c>
    </row>
    <row r="299" spans="1:11">
      <c r="A299" s="3">
        <v>3124</v>
      </c>
      <c r="B299" s="3" t="s">
        <v>743</v>
      </c>
      <c r="C299" s="6">
        <v>76</v>
      </c>
      <c r="E299" s="32">
        <v>2107</v>
      </c>
      <c r="F299" s="32" t="s">
        <v>694</v>
      </c>
      <c r="G299" s="33" t="s">
        <v>608</v>
      </c>
      <c r="H299" s="32">
        <v>833</v>
      </c>
      <c r="I299" s="32" t="s">
        <v>1331</v>
      </c>
      <c r="K299" s="32" t="s">
        <v>57</v>
      </c>
    </row>
    <row r="300" spans="1:11">
      <c r="A300" s="3">
        <v>3125</v>
      </c>
      <c r="B300" s="3" t="s">
        <v>744</v>
      </c>
      <c r="C300" s="6">
        <v>126</v>
      </c>
      <c r="E300" s="32">
        <v>2110</v>
      </c>
      <c r="F300" s="32" t="s">
        <v>1467</v>
      </c>
      <c r="G300" s="33" t="s">
        <v>662</v>
      </c>
      <c r="H300" s="32">
        <v>320</v>
      </c>
      <c r="I300" s="32" t="s">
        <v>1331</v>
      </c>
      <c r="K300" s="32" t="s">
        <v>57</v>
      </c>
    </row>
    <row r="301" spans="1:11">
      <c r="A301" s="3">
        <v>3126</v>
      </c>
      <c r="B301" s="3" t="s">
        <v>745</v>
      </c>
      <c r="C301" s="6">
        <v>106</v>
      </c>
      <c r="E301" s="32">
        <v>2111</v>
      </c>
      <c r="F301" s="32" t="s">
        <v>1468</v>
      </c>
      <c r="G301" s="33" t="s">
        <v>603</v>
      </c>
      <c r="H301" s="32">
        <v>304</v>
      </c>
      <c r="I301" s="32" t="s">
        <v>1331</v>
      </c>
      <c r="K301" s="32" t="s">
        <v>57</v>
      </c>
    </row>
    <row r="302" spans="1:11">
      <c r="A302" s="3">
        <v>3127</v>
      </c>
      <c r="B302" s="3" t="s">
        <v>746</v>
      </c>
      <c r="C302" s="6">
        <v>2783</v>
      </c>
      <c r="E302" s="32">
        <v>2112</v>
      </c>
      <c r="F302" s="32" t="s">
        <v>1469</v>
      </c>
      <c r="G302" s="33" t="s">
        <v>636</v>
      </c>
      <c r="H302" s="32">
        <v>412</v>
      </c>
      <c r="I302" s="32" t="s">
        <v>1331</v>
      </c>
      <c r="K302" s="32" t="s">
        <v>57</v>
      </c>
    </row>
    <row r="303" spans="1:11">
      <c r="A303" s="3">
        <v>3131</v>
      </c>
      <c r="B303" s="3" t="s">
        <v>747</v>
      </c>
      <c r="C303" s="6">
        <v>69</v>
      </c>
      <c r="E303" s="32">
        <v>2113</v>
      </c>
      <c r="F303" s="32" t="s">
        <v>1470</v>
      </c>
      <c r="G303" s="33" t="s">
        <v>615</v>
      </c>
      <c r="H303" s="32">
        <v>251</v>
      </c>
      <c r="I303" s="32" t="s">
        <v>1331</v>
      </c>
      <c r="K303" s="32" t="s">
        <v>57</v>
      </c>
    </row>
    <row r="304" spans="1:11">
      <c r="A304" s="3">
        <v>3132</v>
      </c>
      <c r="B304" s="3" t="s">
        <v>748</v>
      </c>
      <c r="C304" s="6">
        <v>571</v>
      </c>
      <c r="E304" s="32">
        <v>2115</v>
      </c>
      <c r="F304" s="32" t="s">
        <v>695</v>
      </c>
      <c r="G304" s="33" t="s">
        <v>1064</v>
      </c>
      <c r="H304" s="32">
        <v>909</v>
      </c>
      <c r="I304" s="32" t="s">
        <v>1331</v>
      </c>
      <c r="K304" s="32" t="s">
        <v>57</v>
      </c>
    </row>
    <row r="305" spans="1:11">
      <c r="A305" s="3">
        <v>3136</v>
      </c>
      <c r="B305" s="3" t="s">
        <v>749</v>
      </c>
      <c r="C305" s="6">
        <v>4347</v>
      </c>
      <c r="E305" s="32">
        <v>2116</v>
      </c>
      <c r="F305" s="32" t="s">
        <v>696</v>
      </c>
      <c r="G305" s="33" t="s">
        <v>639</v>
      </c>
      <c r="H305" s="32">
        <v>307</v>
      </c>
      <c r="I305" s="32" t="s">
        <v>1331</v>
      </c>
      <c r="K305" s="32" t="s">
        <v>57</v>
      </c>
    </row>
    <row r="306" spans="1:11">
      <c r="A306" s="3">
        <v>3149</v>
      </c>
      <c r="B306" s="3" t="s">
        <v>750</v>
      </c>
      <c r="C306" s="6">
        <v>232</v>
      </c>
      <c r="E306" s="32">
        <v>2117</v>
      </c>
      <c r="F306" s="32" t="s">
        <v>697</v>
      </c>
      <c r="G306" s="33" t="s">
        <v>623</v>
      </c>
      <c r="H306" s="32">
        <v>744</v>
      </c>
      <c r="I306" s="32" t="s">
        <v>1331</v>
      </c>
      <c r="K306" s="32" t="s">
        <v>57</v>
      </c>
    </row>
    <row r="307" spans="1:11">
      <c r="A307" s="3">
        <v>3150</v>
      </c>
      <c r="B307" s="3" t="s">
        <v>751</v>
      </c>
      <c r="C307" s="6">
        <v>67</v>
      </c>
      <c r="E307" s="32">
        <v>2118</v>
      </c>
      <c r="F307" s="32" t="s">
        <v>698</v>
      </c>
      <c r="G307" s="33" t="s">
        <v>631</v>
      </c>
      <c r="H307" s="32">
        <v>115</v>
      </c>
      <c r="I307" s="32" t="s">
        <v>1331</v>
      </c>
      <c r="K307" s="32" t="s">
        <v>57</v>
      </c>
    </row>
    <row r="308" spans="1:11">
      <c r="A308" s="3">
        <v>3155</v>
      </c>
      <c r="B308" s="3" t="s">
        <v>752</v>
      </c>
      <c r="C308" s="6">
        <v>311</v>
      </c>
      <c r="E308" s="32">
        <v>2120</v>
      </c>
      <c r="F308" s="32" t="s">
        <v>699</v>
      </c>
      <c r="G308" s="33" t="s">
        <v>669</v>
      </c>
      <c r="H308" s="32">
        <v>510</v>
      </c>
      <c r="I308" s="32" t="s">
        <v>1331</v>
      </c>
      <c r="K308" s="32" t="s">
        <v>57</v>
      </c>
    </row>
    <row r="309" spans="1:11">
      <c r="A309" s="3">
        <v>3156</v>
      </c>
      <c r="B309" s="3" t="s">
        <v>753</v>
      </c>
      <c r="C309" s="6">
        <v>95</v>
      </c>
      <c r="E309" s="32">
        <v>2121</v>
      </c>
      <c r="F309" s="32" t="s">
        <v>1471</v>
      </c>
      <c r="G309" s="33" t="s">
        <v>594</v>
      </c>
      <c r="H309" s="32">
        <v>710</v>
      </c>
      <c r="I309" s="32" t="s">
        <v>1331</v>
      </c>
      <c r="K309" s="32" t="s">
        <v>57</v>
      </c>
    </row>
    <row r="310" spans="1:11">
      <c r="A310" s="3">
        <v>3157</v>
      </c>
      <c r="B310" s="3" t="s">
        <v>754</v>
      </c>
      <c r="C310" s="6">
        <v>71</v>
      </c>
      <c r="E310" s="32">
        <v>2122</v>
      </c>
      <c r="F310" s="32" t="s">
        <v>1472</v>
      </c>
      <c r="G310" s="33" t="s">
        <v>627</v>
      </c>
      <c r="H310" s="32">
        <v>222</v>
      </c>
      <c r="I310" s="32" t="s">
        <v>1331</v>
      </c>
      <c r="K310" s="32" t="s">
        <v>57</v>
      </c>
    </row>
    <row r="311" spans="1:11">
      <c r="A311" s="3">
        <v>3160</v>
      </c>
      <c r="B311" s="3" t="s">
        <v>755</v>
      </c>
      <c r="C311" s="6">
        <v>2487</v>
      </c>
      <c r="E311" s="32">
        <v>2123</v>
      </c>
      <c r="F311" s="32" t="s">
        <v>1473</v>
      </c>
      <c r="G311" s="33" t="s">
        <v>638</v>
      </c>
      <c r="H311" s="32">
        <v>112</v>
      </c>
      <c r="I311" s="32" t="s">
        <v>1331</v>
      </c>
      <c r="K311" s="32" t="s">
        <v>57</v>
      </c>
    </row>
    <row r="312" spans="1:11">
      <c r="A312" s="3">
        <v>3161</v>
      </c>
      <c r="B312" s="3" t="s">
        <v>756</v>
      </c>
      <c r="C312" s="6">
        <v>2156</v>
      </c>
      <c r="E312" s="32">
        <v>2126</v>
      </c>
      <c r="F312" s="32" t="s">
        <v>701</v>
      </c>
      <c r="G312" s="33" t="s">
        <v>611</v>
      </c>
      <c r="H312" s="32">
        <v>500</v>
      </c>
      <c r="I312" s="32" t="s">
        <v>1331</v>
      </c>
      <c r="K312" s="32" t="s">
        <v>57</v>
      </c>
    </row>
    <row r="313" spans="1:11">
      <c r="A313" s="3">
        <v>3162</v>
      </c>
      <c r="B313" s="3" t="s">
        <v>757</v>
      </c>
      <c r="C313" s="6">
        <v>1171</v>
      </c>
      <c r="E313" s="32">
        <v>2127</v>
      </c>
      <c r="F313" s="32" t="s">
        <v>1474</v>
      </c>
      <c r="G313" s="33" t="s">
        <v>667</v>
      </c>
      <c r="H313" s="32">
        <v>220</v>
      </c>
      <c r="I313" s="32" t="s">
        <v>1331</v>
      </c>
      <c r="K313" s="32" t="s">
        <v>57</v>
      </c>
    </row>
    <row r="314" spans="1:11">
      <c r="A314" s="3">
        <v>3163</v>
      </c>
      <c r="B314" s="3" t="s">
        <v>758</v>
      </c>
      <c r="C314" s="6">
        <v>1833</v>
      </c>
      <c r="E314" s="32">
        <v>2128</v>
      </c>
      <c r="F314" s="32" t="s">
        <v>702</v>
      </c>
      <c r="G314" s="33" t="s">
        <v>601</v>
      </c>
      <c r="H314" s="32">
        <v>333</v>
      </c>
      <c r="I314" s="32" t="s">
        <v>1331</v>
      </c>
      <c r="K314" s="32" t="s">
        <v>57</v>
      </c>
    </row>
    <row r="315" spans="1:11">
      <c r="A315" s="3">
        <v>3164</v>
      </c>
      <c r="B315" s="3" t="s">
        <v>759</v>
      </c>
      <c r="C315" s="6">
        <v>5055</v>
      </c>
      <c r="E315" s="32">
        <v>2129</v>
      </c>
      <c r="F315" s="32" t="s">
        <v>1475</v>
      </c>
      <c r="G315" s="33" t="s">
        <v>1067</v>
      </c>
      <c r="H315" s="32">
        <v>320</v>
      </c>
      <c r="I315" s="32" t="s">
        <v>1331</v>
      </c>
      <c r="K315" s="32" t="s">
        <v>57</v>
      </c>
    </row>
    <row r="316" spans="1:11">
      <c r="A316" s="3">
        <v>3165</v>
      </c>
      <c r="B316" s="3" t="s">
        <v>760</v>
      </c>
      <c r="C316" s="6">
        <v>2711</v>
      </c>
      <c r="E316" s="32">
        <v>2130</v>
      </c>
      <c r="F316" s="32" t="s">
        <v>1476</v>
      </c>
      <c r="G316" s="33" t="s">
        <v>553</v>
      </c>
      <c r="H316" s="32">
        <v>411</v>
      </c>
      <c r="I316" s="32" t="s">
        <v>1331</v>
      </c>
      <c r="K316" s="32" t="s">
        <v>57</v>
      </c>
    </row>
    <row r="317" spans="1:11">
      <c r="A317" s="3">
        <v>3166</v>
      </c>
      <c r="B317" s="3" t="s">
        <v>761</v>
      </c>
      <c r="C317" s="6">
        <v>399</v>
      </c>
      <c r="E317" s="32">
        <v>2131</v>
      </c>
      <c r="F317" s="32" t="s">
        <v>704</v>
      </c>
      <c r="G317" s="33" t="s">
        <v>609</v>
      </c>
      <c r="H317" s="32">
        <v>320</v>
      </c>
      <c r="I317" s="32" t="s">
        <v>1331</v>
      </c>
      <c r="K317" s="32" t="s">
        <v>57</v>
      </c>
    </row>
    <row r="318" spans="1:11">
      <c r="A318" s="3">
        <v>3169</v>
      </c>
      <c r="B318" s="3" t="s">
        <v>762</v>
      </c>
      <c r="C318" s="6">
        <v>6124</v>
      </c>
      <c r="E318" s="32">
        <v>2132</v>
      </c>
      <c r="F318" s="32" t="s">
        <v>705</v>
      </c>
      <c r="G318" s="33" t="s">
        <v>543</v>
      </c>
      <c r="H318" s="32">
        <v>360</v>
      </c>
      <c r="I318" s="32" t="s">
        <v>1331</v>
      </c>
      <c r="K318" s="32" t="s">
        <v>57</v>
      </c>
    </row>
    <row r="319" spans="1:11">
      <c r="A319" s="3">
        <v>3170</v>
      </c>
      <c r="B319" s="3" t="s">
        <v>763</v>
      </c>
      <c r="C319" s="6">
        <v>796</v>
      </c>
      <c r="E319" s="32">
        <v>2201</v>
      </c>
      <c r="F319" s="32" t="s">
        <v>706</v>
      </c>
      <c r="G319" s="33" t="s">
        <v>660</v>
      </c>
      <c r="H319" s="32">
        <v>971</v>
      </c>
      <c r="I319" s="32" t="s">
        <v>1331</v>
      </c>
      <c r="K319" s="32" t="s">
        <v>57</v>
      </c>
    </row>
    <row r="320" spans="1:11">
      <c r="A320" s="3">
        <v>3171</v>
      </c>
      <c r="B320" s="3" t="s">
        <v>764</v>
      </c>
      <c r="C320" s="6">
        <v>1310</v>
      </c>
      <c r="E320" s="32">
        <v>2203</v>
      </c>
      <c r="F320" s="32" t="s">
        <v>707</v>
      </c>
      <c r="G320" s="33" t="s">
        <v>617</v>
      </c>
      <c r="H320" s="32">
        <v>116</v>
      </c>
      <c r="I320" s="32" t="s">
        <v>1331</v>
      </c>
      <c r="K320" s="32" t="s">
        <v>57</v>
      </c>
    </row>
    <row r="321" spans="1:11">
      <c r="A321" s="3">
        <v>3172</v>
      </c>
      <c r="B321" s="3" t="s">
        <v>765</v>
      </c>
      <c r="C321" s="6">
        <v>1106</v>
      </c>
      <c r="E321" s="32">
        <v>2211</v>
      </c>
      <c r="F321" s="32" t="s">
        <v>1477</v>
      </c>
      <c r="G321" s="33" t="s">
        <v>559</v>
      </c>
      <c r="H321" s="32">
        <v>404</v>
      </c>
      <c r="I321" s="32" t="s">
        <v>1331</v>
      </c>
      <c r="K321" s="32" t="s">
        <v>57</v>
      </c>
    </row>
    <row r="322" spans="1:11">
      <c r="A322" s="3">
        <v>3173</v>
      </c>
      <c r="B322" s="3" t="s">
        <v>766</v>
      </c>
      <c r="C322" s="6">
        <v>7035</v>
      </c>
      <c r="E322" s="32">
        <v>2212</v>
      </c>
      <c r="F322" s="32" t="s">
        <v>1478</v>
      </c>
      <c r="G322" s="33" t="s">
        <v>560</v>
      </c>
      <c r="H322" s="32">
        <v>100</v>
      </c>
      <c r="I322" s="32" t="s">
        <v>1331</v>
      </c>
      <c r="K322" s="32" t="s">
        <v>57</v>
      </c>
    </row>
    <row r="323" spans="1:11">
      <c r="A323" s="3">
        <v>3175</v>
      </c>
      <c r="B323" s="3" t="s">
        <v>767</v>
      </c>
      <c r="C323" s="6">
        <v>981</v>
      </c>
      <c r="E323" s="32">
        <v>2213</v>
      </c>
      <c r="F323" s="32" t="s">
        <v>1479</v>
      </c>
      <c r="G323" s="33" t="s">
        <v>587</v>
      </c>
      <c r="H323" s="32">
        <v>111</v>
      </c>
      <c r="I323" s="32" t="s">
        <v>1331</v>
      </c>
      <c r="K323" s="32" t="s">
        <v>57</v>
      </c>
    </row>
    <row r="324" spans="1:11">
      <c r="A324" s="3">
        <v>3176</v>
      </c>
      <c r="B324" s="3" t="s">
        <v>768</v>
      </c>
      <c r="C324" s="6">
        <v>4972</v>
      </c>
      <c r="E324" s="32">
        <v>2215</v>
      </c>
      <c r="F324" s="32" t="s">
        <v>710</v>
      </c>
      <c r="G324" s="33" t="s">
        <v>632</v>
      </c>
      <c r="H324" s="32">
        <v>407</v>
      </c>
      <c r="I324" s="32" t="s">
        <v>1331</v>
      </c>
      <c r="K324" s="32" t="s">
        <v>57</v>
      </c>
    </row>
    <row r="325" spans="1:11">
      <c r="A325" s="3">
        <v>3177</v>
      </c>
      <c r="B325" s="3" t="s">
        <v>769</v>
      </c>
      <c r="C325" s="6">
        <v>3629</v>
      </c>
      <c r="E325" s="32">
        <v>2216</v>
      </c>
      <c r="F325" s="32" t="s">
        <v>1480</v>
      </c>
      <c r="G325" s="33" t="s">
        <v>616</v>
      </c>
      <c r="H325" s="32">
        <v>408</v>
      </c>
      <c r="I325" s="32" t="s">
        <v>1331</v>
      </c>
      <c r="K325" s="32" t="s">
        <v>57</v>
      </c>
    </row>
    <row r="326" spans="1:11">
      <c r="A326" s="3">
        <v>3200</v>
      </c>
      <c r="B326" s="3" t="s">
        <v>770</v>
      </c>
      <c r="C326" s="6">
        <v>783</v>
      </c>
      <c r="E326" s="32">
        <v>2217</v>
      </c>
      <c r="F326" s="32" t="s">
        <v>711</v>
      </c>
      <c r="G326" s="33" t="s">
        <v>711</v>
      </c>
      <c r="H326" s="32">
        <v>802</v>
      </c>
      <c r="I326" s="32" t="s">
        <v>1331</v>
      </c>
      <c r="J326" s="32" t="s">
        <v>1085</v>
      </c>
      <c r="K326" s="32" t="s">
        <v>54</v>
      </c>
    </row>
    <row r="327" spans="1:11">
      <c r="A327" s="3">
        <v>3203</v>
      </c>
      <c r="B327" s="3" t="s">
        <v>771</v>
      </c>
      <c r="C327" s="6">
        <v>76</v>
      </c>
      <c r="E327" s="32">
        <v>2218</v>
      </c>
      <c r="F327" s="32" t="s">
        <v>712</v>
      </c>
      <c r="G327" s="33" t="s">
        <v>1066</v>
      </c>
      <c r="H327" s="32">
        <v>220</v>
      </c>
      <c r="I327" s="32" t="s">
        <v>1331</v>
      </c>
      <c r="K327" s="32" t="s">
        <v>57</v>
      </c>
    </row>
    <row r="328" spans="1:11">
      <c r="A328" s="3">
        <v>3204</v>
      </c>
      <c r="B328" s="3" t="s">
        <v>772</v>
      </c>
      <c r="C328" s="6">
        <v>872</v>
      </c>
      <c r="E328" s="32">
        <v>2219</v>
      </c>
      <c r="F328" s="32" t="s">
        <v>713</v>
      </c>
      <c r="G328" s="33" t="s">
        <v>640</v>
      </c>
      <c r="H328" s="32">
        <v>244</v>
      </c>
      <c r="I328" s="32" t="s">
        <v>1331</v>
      </c>
      <c r="K328" s="32" t="s">
        <v>57</v>
      </c>
    </row>
    <row r="329" spans="1:11">
      <c r="A329" s="3">
        <v>3205</v>
      </c>
      <c r="B329" s="3" t="s">
        <v>773</v>
      </c>
      <c r="C329" s="6">
        <v>4825</v>
      </c>
      <c r="E329" s="32">
        <v>2220</v>
      </c>
      <c r="F329" s="32" t="s">
        <v>714</v>
      </c>
      <c r="G329" s="33" t="s">
        <v>628</v>
      </c>
      <c r="H329" s="32">
        <v>114</v>
      </c>
      <c r="I329" s="32" t="s">
        <v>1331</v>
      </c>
      <c r="K329" s="32" t="s">
        <v>57</v>
      </c>
    </row>
    <row r="330" spans="1:11">
      <c r="A330" s="3">
        <v>3206</v>
      </c>
      <c r="B330" s="3" t="s">
        <v>774</v>
      </c>
      <c r="C330" s="6">
        <v>13782</v>
      </c>
      <c r="E330" s="32">
        <v>2251</v>
      </c>
      <c r="F330" s="32" t="s">
        <v>715</v>
      </c>
      <c r="G330" s="33" t="s">
        <v>1058</v>
      </c>
      <c r="H330" s="32">
        <v>251</v>
      </c>
      <c r="I330" s="32" t="s">
        <v>1331</v>
      </c>
      <c r="K330" s="32" t="s">
        <v>57</v>
      </c>
    </row>
    <row r="331" spans="1:11">
      <c r="A331" s="3">
        <v>3207</v>
      </c>
      <c r="B331" s="3" t="s">
        <v>775</v>
      </c>
      <c r="C331" s="6">
        <v>136</v>
      </c>
      <c r="E331" s="32">
        <v>2261</v>
      </c>
      <c r="F331" s="32" t="s">
        <v>1481</v>
      </c>
      <c r="G331" s="33" t="s">
        <v>555</v>
      </c>
      <c r="H331" s="32">
        <v>112</v>
      </c>
      <c r="I331" s="32" t="s">
        <v>1331</v>
      </c>
      <c r="K331" s="32" t="s">
        <v>57</v>
      </c>
    </row>
    <row r="332" spans="1:11">
      <c r="A332" s="3">
        <v>3208</v>
      </c>
      <c r="B332" s="3" t="s">
        <v>776</v>
      </c>
      <c r="C332" s="6">
        <v>2306</v>
      </c>
      <c r="E332" s="32">
        <v>2262</v>
      </c>
      <c r="F332" s="32" t="s">
        <v>1482</v>
      </c>
      <c r="G332" s="33" t="s">
        <v>664</v>
      </c>
      <c r="H332" s="32">
        <v>300</v>
      </c>
      <c r="I332" s="32" t="s">
        <v>1331</v>
      </c>
      <c r="K332" s="32" t="s">
        <v>57</v>
      </c>
    </row>
    <row r="333" spans="1:11">
      <c r="A333" s="3">
        <v>3209</v>
      </c>
      <c r="B333" s="3" t="s">
        <v>777</v>
      </c>
      <c r="C333" s="6">
        <v>7466</v>
      </c>
      <c r="E333" s="32">
        <v>2263</v>
      </c>
      <c r="F333" s="32" t="s">
        <v>1483</v>
      </c>
      <c r="G333" s="33" t="s">
        <v>716</v>
      </c>
      <c r="H333" s="32">
        <v>717</v>
      </c>
      <c r="I333" s="32" t="s">
        <v>1331</v>
      </c>
      <c r="K333" s="32" t="s">
        <v>57</v>
      </c>
    </row>
    <row r="334" spans="1:11">
      <c r="A334" s="3">
        <v>3211</v>
      </c>
      <c r="B334" s="3" t="s">
        <v>778</v>
      </c>
      <c r="C334" s="6">
        <v>376</v>
      </c>
      <c r="E334" s="32">
        <v>2264</v>
      </c>
      <c r="F334" s="32" t="s">
        <v>1484</v>
      </c>
      <c r="G334" s="33" t="s">
        <v>614</v>
      </c>
      <c r="H334" s="32">
        <v>907</v>
      </c>
      <c r="I334" s="32" t="s">
        <v>1331</v>
      </c>
      <c r="K334" s="32" t="s">
        <v>57</v>
      </c>
    </row>
    <row r="335" spans="1:11">
      <c r="A335" s="3">
        <v>3212</v>
      </c>
      <c r="B335" s="3" t="s">
        <v>779</v>
      </c>
      <c r="C335" s="6">
        <v>67</v>
      </c>
      <c r="E335" s="32">
        <v>2265</v>
      </c>
      <c r="F335" s="32" t="s">
        <v>1485</v>
      </c>
      <c r="G335" s="33" t="s">
        <v>618</v>
      </c>
      <c r="H335" s="32">
        <v>406</v>
      </c>
      <c r="I335" s="32" t="s">
        <v>1331</v>
      </c>
      <c r="K335" s="32" t="s">
        <v>57</v>
      </c>
    </row>
    <row r="336" spans="1:11">
      <c r="A336" s="3">
        <v>3213</v>
      </c>
      <c r="B336" s="3" t="s">
        <v>780</v>
      </c>
      <c r="C336" s="6">
        <v>79</v>
      </c>
      <c r="E336" s="32">
        <v>2266</v>
      </c>
      <c r="F336" s="32" t="s">
        <v>1486</v>
      </c>
      <c r="G336" s="33" t="s">
        <v>634</v>
      </c>
      <c r="H336" s="32">
        <v>912</v>
      </c>
      <c r="I336" s="32" t="s">
        <v>1331</v>
      </c>
      <c r="K336" s="32" t="s">
        <v>57</v>
      </c>
    </row>
    <row r="337" spans="1:11">
      <c r="A337" s="3">
        <v>3214</v>
      </c>
      <c r="B337" s="3" t="s">
        <v>781</v>
      </c>
      <c r="C337" s="6">
        <v>45</v>
      </c>
      <c r="E337" s="32">
        <v>2268</v>
      </c>
      <c r="F337" s="32" t="s">
        <v>1487</v>
      </c>
      <c r="G337" s="33" t="s">
        <v>605</v>
      </c>
      <c r="H337" s="32">
        <v>433</v>
      </c>
      <c r="I337" s="32" t="s">
        <v>1331</v>
      </c>
      <c r="K337" s="32" t="s">
        <v>57</v>
      </c>
    </row>
    <row r="338" spans="1:11">
      <c r="A338" s="3">
        <v>3217</v>
      </c>
      <c r="B338" s="3" t="s">
        <v>782</v>
      </c>
      <c r="C338" s="6">
        <v>188</v>
      </c>
      <c r="E338" s="32">
        <v>2269</v>
      </c>
      <c r="F338" s="32" t="s">
        <v>1488</v>
      </c>
      <c r="G338" s="33" t="s">
        <v>602</v>
      </c>
      <c r="H338" s="32">
        <v>831</v>
      </c>
      <c r="I338" s="32" t="s">
        <v>1331</v>
      </c>
      <c r="K338" s="32" t="s">
        <v>57</v>
      </c>
    </row>
    <row r="339" spans="1:11">
      <c r="A339" s="3">
        <v>3218</v>
      </c>
      <c r="B339" s="3" t="s">
        <v>783</v>
      </c>
      <c r="C339" s="6">
        <v>1535</v>
      </c>
      <c r="E339" s="32">
        <v>2270</v>
      </c>
      <c r="F339" s="32" t="s">
        <v>1489</v>
      </c>
      <c r="G339" s="33" t="s">
        <v>626</v>
      </c>
      <c r="H339" s="32">
        <v>717</v>
      </c>
      <c r="I339" s="32" t="s">
        <v>1331</v>
      </c>
      <c r="K339" s="32" t="s">
        <v>57</v>
      </c>
    </row>
    <row r="340" spans="1:11">
      <c r="A340" s="3">
        <v>3220</v>
      </c>
      <c r="B340" s="3" t="s">
        <v>784</v>
      </c>
      <c r="C340" s="6">
        <v>1478</v>
      </c>
      <c r="E340" s="32">
        <v>2301</v>
      </c>
      <c r="F340" s="32" t="s">
        <v>717</v>
      </c>
      <c r="G340" s="33" t="s">
        <v>545</v>
      </c>
      <c r="H340" s="32">
        <v>811</v>
      </c>
      <c r="I340" s="32" t="s">
        <v>1331</v>
      </c>
      <c r="K340" s="32" t="s">
        <v>57</v>
      </c>
    </row>
    <row r="341" spans="1:11">
      <c r="A341" s="3">
        <v>3221</v>
      </c>
      <c r="B341" s="3" t="s">
        <v>785</v>
      </c>
      <c r="C341" s="6">
        <v>218</v>
      </c>
      <c r="E341" s="32">
        <v>2311</v>
      </c>
      <c r="F341" s="32" t="s">
        <v>718</v>
      </c>
      <c r="G341" s="33" t="s">
        <v>588</v>
      </c>
      <c r="H341" s="32">
        <v>104</v>
      </c>
      <c r="I341" s="32" t="s">
        <v>1331</v>
      </c>
      <c r="K341" s="32" t="s">
        <v>57</v>
      </c>
    </row>
    <row r="342" spans="1:11">
      <c r="A342" s="3">
        <v>3222</v>
      </c>
      <c r="B342" s="3" t="s">
        <v>786</v>
      </c>
      <c r="C342" s="6">
        <v>398</v>
      </c>
      <c r="E342" s="32">
        <v>2312</v>
      </c>
      <c r="F342" s="32" t="s">
        <v>1490</v>
      </c>
      <c r="G342" s="33" t="s">
        <v>657</v>
      </c>
      <c r="H342" s="32">
        <v>710</v>
      </c>
      <c r="I342" s="32" t="s">
        <v>1331</v>
      </c>
      <c r="K342" s="32" t="s">
        <v>57</v>
      </c>
    </row>
    <row r="343" spans="1:11">
      <c r="A343" s="3">
        <v>3225</v>
      </c>
      <c r="B343" s="3" t="s">
        <v>787</v>
      </c>
      <c r="C343" s="6">
        <v>161</v>
      </c>
      <c r="E343" s="32">
        <v>2321</v>
      </c>
      <c r="F343" s="32" t="s">
        <v>1491</v>
      </c>
      <c r="G343" s="33" t="s">
        <v>558</v>
      </c>
      <c r="H343" s="32">
        <v>404</v>
      </c>
      <c r="I343" s="32" t="s">
        <v>1331</v>
      </c>
      <c r="K343" s="32" t="s">
        <v>57</v>
      </c>
    </row>
    <row r="344" spans="1:11">
      <c r="A344" s="3">
        <v>3226</v>
      </c>
      <c r="B344" s="3" t="s">
        <v>788</v>
      </c>
      <c r="C344" s="6">
        <v>194</v>
      </c>
      <c r="E344" s="32">
        <v>2322</v>
      </c>
      <c r="F344" s="32" t="s">
        <v>1492</v>
      </c>
      <c r="G344" s="33" t="s">
        <v>568</v>
      </c>
      <c r="H344" s="32">
        <v>100</v>
      </c>
      <c r="I344" s="32" t="s">
        <v>1331</v>
      </c>
      <c r="K344" s="32" t="s">
        <v>57</v>
      </c>
    </row>
    <row r="345" spans="1:11">
      <c r="A345" s="3">
        <v>3227</v>
      </c>
      <c r="B345" s="3" t="s">
        <v>789</v>
      </c>
      <c r="C345" s="6">
        <v>434</v>
      </c>
      <c r="E345" s="32">
        <v>2331</v>
      </c>
      <c r="F345" s="32" t="s">
        <v>719</v>
      </c>
      <c r="G345" s="33" t="s">
        <v>586</v>
      </c>
      <c r="H345" s="32">
        <v>116</v>
      </c>
      <c r="I345" s="32" t="s">
        <v>1331</v>
      </c>
      <c r="K345" s="32" t="s">
        <v>57</v>
      </c>
    </row>
    <row r="346" spans="1:11">
      <c r="A346" s="3">
        <v>3228</v>
      </c>
      <c r="B346" s="3" t="s">
        <v>790</v>
      </c>
      <c r="C346" s="6">
        <v>27</v>
      </c>
      <c r="E346" s="32">
        <v>2341</v>
      </c>
      <c r="F346" s="32" t="s">
        <v>720</v>
      </c>
      <c r="G346" s="33" t="s">
        <v>642</v>
      </c>
      <c r="H346" s="32">
        <v>807</v>
      </c>
      <c r="I346" s="32" t="s">
        <v>1331</v>
      </c>
      <c r="K346" s="32" t="s">
        <v>57</v>
      </c>
    </row>
    <row r="347" spans="1:11">
      <c r="A347" s="3">
        <v>3231</v>
      </c>
      <c r="B347" s="3" t="s">
        <v>791</v>
      </c>
      <c r="C347" s="6">
        <v>541</v>
      </c>
      <c r="E347" s="32">
        <v>2342</v>
      </c>
      <c r="F347" s="32" t="s">
        <v>1493</v>
      </c>
      <c r="G347" s="33" t="s">
        <v>542</v>
      </c>
      <c r="H347" s="32">
        <v>260</v>
      </c>
      <c r="I347" s="32" t="s">
        <v>1331</v>
      </c>
      <c r="K347" s="32" t="s">
        <v>57</v>
      </c>
    </row>
    <row r="348" spans="1:11">
      <c r="A348" s="3">
        <v>3232</v>
      </c>
      <c r="B348" s="3" t="s">
        <v>792</v>
      </c>
      <c r="C348" s="6">
        <v>301</v>
      </c>
      <c r="E348" s="32">
        <v>2401</v>
      </c>
      <c r="F348" s="32" t="s">
        <v>1494</v>
      </c>
      <c r="G348" s="33" t="s">
        <v>653</v>
      </c>
      <c r="H348" s="32">
        <v>820</v>
      </c>
      <c r="I348" s="32" t="s">
        <v>1331</v>
      </c>
      <c r="K348" s="32" t="s">
        <v>57</v>
      </c>
    </row>
    <row r="349" spans="1:11">
      <c r="A349" s="3">
        <v>3234</v>
      </c>
      <c r="B349" s="3" t="s">
        <v>793</v>
      </c>
      <c r="C349" s="6">
        <v>2733</v>
      </c>
      <c r="E349" s="32">
        <v>2402</v>
      </c>
      <c r="F349" s="32" t="s">
        <v>1495</v>
      </c>
      <c r="G349" s="33"/>
      <c r="H349" s="32">
        <v>324</v>
      </c>
      <c r="I349" s="32" t="s">
        <v>1331</v>
      </c>
      <c r="J349" s="32" t="s">
        <v>1086</v>
      </c>
      <c r="K349" s="32" t="s">
        <v>57</v>
      </c>
    </row>
    <row r="350" spans="1:11">
      <c r="A350" s="3">
        <v>3235</v>
      </c>
      <c r="B350" s="3" t="s">
        <v>794</v>
      </c>
      <c r="C350" s="6">
        <v>400</v>
      </c>
      <c r="E350" s="32">
        <v>2403</v>
      </c>
      <c r="F350" s="32" t="s">
        <v>721</v>
      </c>
      <c r="G350" s="33" t="s">
        <v>721</v>
      </c>
      <c r="H350" s="32">
        <v>116</v>
      </c>
      <c r="I350" s="32" t="s">
        <v>1331</v>
      </c>
      <c r="K350" s="32" t="s">
        <v>57</v>
      </c>
    </row>
    <row r="351" spans="1:11">
      <c r="A351" s="3">
        <v>3237</v>
      </c>
      <c r="B351" s="3" t="s">
        <v>795</v>
      </c>
      <c r="C351" s="6">
        <v>519</v>
      </c>
      <c r="E351" s="32">
        <v>2404</v>
      </c>
      <c r="F351" s="32" t="s">
        <v>722</v>
      </c>
      <c r="G351" s="33" t="s">
        <v>722</v>
      </c>
      <c r="H351" s="32">
        <v>320</v>
      </c>
      <c r="I351" s="32" t="s">
        <v>1332</v>
      </c>
      <c r="K351" s="32" t="s">
        <v>57</v>
      </c>
    </row>
    <row r="352" spans="1:11">
      <c r="A352" s="3">
        <v>3241</v>
      </c>
      <c r="B352" s="3" t="s">
        <v>682</v>
      </c>
      <c r="C352" s="6">
        <v>20</v>
      </c>
      <c r="E352" s="32">
        <v>2501</v>
      </c>
      <c r="F352" s="32" t="s">
        <v>1496</v>
      </c>
      <c r="G352" s="33"/>
      <c r="H352" s="32">
        <v>0</v>
      </c>
      <c r="I352" s="32" t="s">
        <v>1072</v>
      </c>
      <c r="J352" s="32" t="s">
        <v>1072</v>
      </c>
      <c r="K352" s="32" t="s">
        <v>57</v>
      </c>
    </row>
    <row r="353" spans="1:11">
      <c r="A353" s="3">
        <v>3243</v>
      </c>
      <c r="B353" s="3" t="s">
        <v>796</v>
      </c>
      <c r="C353" s="6">
        <v>961</v>
      </c>
      <c r="E353" s="32">
        <v>2502</v>
      </c>
      <c r="F353" s="32" t="s">
        <v>1497</v>
      </c>
      <c r="G353" s="33"/>
      <c r="H353" s="32">
        <v>0</v>
      </c>
      <c r="I353" s="32" t="s">
        <v>1072</v>
      </c>
      <c r="J353" s="32" t="s">
        <v>1072</v>
      </c>
      <c r="K353" s="32" t="s">
        <v>57</v>
      </c>
    </row>
    <row r="354" spans="1:11">
      <c r="A354" s="3">
        <v>3246</v>
      </c>
      <c r="B354" s="3" t="s">
        <v>797</v>
      </c>
      <c r="C354" s="6">
        <v>607</v>
      </c>
      <c r="E354" s="32">
        <v>3002</v>
      </c>
      <c r="F354" s="32" t="s">
        <v>568</v>
      </c>
      <c r="G354" s="33" t="s">
        <v>568</v>
      </c>
      <c r="H354" s="32">
        <v>100</v>
      </c>
      <c r="I354" s="32" t="s">
        <v>1331</v>
      </c>
      <c r="K354" s="32" t="s">
        <v>57</v>
      </c>
    </row>
    <row r="355" spans="1:11">
      <c r="A355" s="3">
        <v>3248</v>
      </c>
      <c r="B355" s="3" t="s">
        <v>798</v>
      </c>
      <c r="C355" s="6">
        <v>973</v>
      </c>
      <c r="E355" s="32">
        <v>3100</v>
      </c>
      <c r="F355" s="32" t="s">
        <v>723</v>
      </c>
      <c r="G355" s="33" t="s">
        <v>723</v>
      </c>
      <c r="H355" s="32">
        <v>106</v>
      </c>
      <c r="I355" s="32" t="s">
        <v>1333</v>
      </c>
      <c r="K355" s="32" t="s">
        <v>57</v>
      </c>
    </row>
    <row r="356" spans="1:11">
      <c r="A356" s="3">
        <v>3249</v>
      </c>
      <c r="B356" s="3" t="s">
        <v>799</v>
      </c>
      <c r="C356" s="6">
        <v>73</v>
      </c>
      <c r="E356" s="32">
        <v>3101</v>
      </c>
      <c r="F356" s="32" t="s">
        <v>1498</v>
      </c>
      <c r="G356" s="33" t="s">
        <v>724</v>
      </c>
      <c r="H356" s="32">
        <v>100</v>
      </c>
      <c r="I356" s="32" t="s">
        <v>1333</v>
      </c>
      <c r="K356" s="32" t="s">
        <v>57</v>
      </c>
    </row>
    <row r="357" spans="1:11">
      <c r="A357" s="3">
        <v>3250</v>
      </c>
      <c r="B357" s="3" t="s">
        <v>800</v>
      </c>
      <c r="C357" s="6">
        <v>94</v>
      </c>
      <c r="E357" s="32">
        <v>3102</v>
      </c>
      <c r="F357" s="32" t="s">
        <v>1499</v>
      </c>
      <c r="G357" s="33" t="s">
        <v>725</v>
      </c>
      <c r="H357" s="32">
        <v>100</v>
      </c>
      <c r="I357" s="32" t="s">
        <v>1333</v>
      </c>
      <c r="K357" s="32" t="s">
        <v>57</v>
      </c>
    </row>
    <row r="358" spans="1:11">
      <c r="A358" s="3">
        <v>3251</v>
      </c>
      <c r="B358" s="3" t="s">
        <v>801</v>
      </c>
      <c r="C358" s="6">
        <v>885</v>
      </c>
      <c r="E358" s="32">
        <v>3103</v>
      </c>
      <c r="F358" s="32" t="s">
        <v>1500</v>
      </c>
      <c r="G358" s="33" t="s">
        <v>726</v>
      </c>
      <c r="H358" s="32">
        <v>104</v>
      </c>
      <c r="I358" s="32" t="s">
        <v>1333</v>
      </c>
      <c r="K358" s="32" t="s">
        <v>57</v>
      </c>
    </row>
    <row r="359" spans="1:11">
      <c r="A359" s="3">
        <v>3252</v>
      </c>
      <c r="B359" s="3" t="s">
        <v>802</v>
      </c>
      <c r="C359" s="6">
        <v>480</v>
      </c>
      <c r="E359" s="32">
        <v>3104</v>
      </c>
      <c r="F359" s="32" t="s">
        <v>1501</v>
      </c>
      <c r="G359" s="33" t="s">
        <v>727</v>
      </c>
      <c r="H359" s="32">
        <v>116</v>
      </c>
      <c r="I359" s="32" t="s">
        <v>1333</v>
      </c>
      <c r="K359" s="32" t="s">
        <v>57</v>
      </c>
    </row>
    <row r="360" spans="1:11">
      <c r="A360" s="3">
        <v>3253</v>
      </c>
      <c r="B360" s="3" t="s">
        <v>803</v>
      </c>
      <c r="C360" s="6">
        <v>2300</v>
      </c>
      <c r="E360" s="32">
        <v>3105</v>
      </c>
      <c r="F360" s="32" t="s">
        <v>1502</v>
      </c>
      <c r="G360" s="33" t="s">
        <v>728</v>
      </c>
      <c r="H360" s="32">
        <v>100</v>
      </c>
      <c r="I360" s="32" t="s">
        <v>1333</v>
      </c>
      <c r="K360" s="32" t="s">
        <v>57</v>
      </c>
    </row>
    <row r="361" spans="1:11">
      <c r="A361" s="3">
        <v>3254</v>
      </c>
      <c r="B361" s="3" t="s">
        <v>804</v>
      </c>
      <c r="C361" s="6">
        <v>275</v>
      </c>
      <c r="E361" s="32">
        <v>3106</v>
      </c>
      <c r="F361" s="32" t="s">
        <v>1503</v>
      </c>
      <c r="G361" s="33" t="s">
        <v>729</v>
      </c>
      <c r="H361" s="32">
        <v>112</v>
      </c>
      <c r="I361" s="32" t="s">
        <v>1333</v>
      </c>
      <c r="K361" s="32" t="s">
        <v>57</v>
      </c>
    </row>
    <row r="362" spans="1:11">
      <c r="A362" s="3">
        <v>3255</v>
      </c>
      <c r="B362" s="3" t="s">
        <v>805</v>
      </c>
      <c r="C362" s="6">
        <v>368</v>
      </c>
      <c r="E362" s="32">
        <v>3107</v>
      </c>
      <c r="F362" s="32" t="s">
        <v>1504</v>
      </c>
      <c r="G362" s="33" t="s">
        <v>728</v>
      </c>
      <c r="H362" s="32">
        <v>100</v>
      </c>
      <c r="I362" s="32" t="s">
        <v>1333</v>
      </c>
      <c r="K362" s="32" t="s">
        <v>57</v>
      </c>
    </row>
    <row r="363" spans="1:11">
      <c r="A363" s="3">
        <v>3256</v>
      </c>
      <c r="B363" s="3" t="s">
        <v>806</v>
      </c>
      <c r="C363" s="6">
        <v>970</v>
      </c>
      <c r="E363" s="32">
        <v>3108</v>
      </c>
      <c r="F363" s="32" t="s">
        <v>1505</v>
      </c>
      <c r="G363" s="33" t="s">
        <v>7</v>
      </c>
      <c r="H363" s="32">
        <v>114</v>
      </c>
      <c r="I363" s="32" t="s">
        <v>1333</v>
      </c>
      <c r="K363" s="32" t="s">
        <v>57</v>
      </c>
    </row>
    <row r="364" spans="1:11">
      <c r="A364" s="3">
        <v>3257</v>
      </c>
      <c r="B364" s="3" t="s">
        <v>807</v>
      </c>
      <c r="C364" s="6">
        <v>312</v>
      </c>
      <c r="E364" s="32">
        <v>3109</v>
      </c>
      <c r="F364" s="32" t="s">
        <v>1506</v>
      </c>
      <c r="G364" s="33" t="s">
        <v>731</v>
      </c>
      <c r="H364" s="32">
        <v>110</v>
      </c>
      <c r="I364" s="32" t="s">
        <v>1333</v>
      </c>
      <c r="K364" s="32" t="s">
        <v>57</v>
      </c>
    </row>
    <row r="365" spans="1:11">
      <c r="A365" s="3">
        <v>3258</v>
      </c>
      <c r="B365" s="3" t="s">
        <v>808</v>
      </c>
      <c r="C365" s="6">
        <v>898</v>
      </c>
      <c r="E365" s="32">
        <v>3110</v>
      </c>
      <c r="F365" s="32" t="s">
        <v>1507</v>
      </c>
      <c r="G365" s="33" t="s">
        <v>732</v>
      </c>
      <c r="H365" s="32">
        <v>104</v>
      </c>
      <c r="I365" s="32" t="s">
        <v>1333</v>
      </c>
      <c r="K365" s="32" t="s">
        <v>57</v>
      </c>
    </row>
    <row r="366" spans="1:11">
      <c r="A366" s="3">
        <v>3259</v>
      </c>
      <c r="B366" s="3" t="s">
        <v>809</v>
      </c>
      <c r="C366" s="6">
        <v>506</v>
      </c>
      <c r="E366" s="32">
        <v>3111</v>
      </c>
      <c r="F366" s="32" t="s">
        <v>1508</v>
      </c>
      <c r="G366" s="33" t="s">
        <v>733</v>
      </c>
      <c r="H366" s="32">
        <v>110</v>
      </c>
      <c r="I366" s="32" t="s">
        <v>1333</v>
      </c>
      <c r="K366" s="32" t="s">
        <v>57</v>
      </c>
    </row>
    <row r="367" spans="1:11">
      <c r="A367" s="3">
        <v>3264</v>
      </c>
      <c r="B367" s="3" t="s">
        <v>810</v>
      </c>
      <c r="C367" s="6">
        <v>267</v>
      </c>
      <c r="E367" s="32">
        <v>3112</v>
      </c>
      <c r="F367" s="32" t="s">
        <v>1509</v>
      </c>
      <c r="G367" s="33" t="s">
        <v>734</v>
      </c>
      <c r="H367" s="32">
        <v>106</v>
      </c>
      <c r="I367" s="32" t="s">
        <v>1333</v>
      </c>
      <c r="K367" s="32" t="s">
        <v>57</v>
      </c>
    </row>
    <row r="368" spans="1:11">
      <c r="A368" s="3">
        <v>3265</v>
      </c>
      <c r="B368" s="3" t="s">
        <v>811</v>
      </c>
      <c r="C368" s="6">
        <v>65</v>
      </c>
      <c r="E368" s="32">
        <v>3113</v>
      </c>
      <c r="F368" s="32" t="s">
        <v>1510</v>
      </c>
      <c r="G368" s="33" t="s">
        <v>1087</v>
      </c>
      <c r="H368" s="32">
        <v>110</v>
      </c>
      <c r="I368" s="32" t="s">
        <v>1333</v>
      </c>
      <c r="K368" s="32" t="s">
        <v>57</v>
      </c>
    </row>
    <row r="369" spans="1:11">
      <c r="A369" s="3">
        <v>3266</v>
      </c>
      <c r="B369" s="3" t="s">
        <v>812</v>
      </c>
      <c r="C369" s="6">
        <v>1045</v>
      </c>
      <c r="E369" s="32">
        <v>3114</v>
      </c>
      <c r="F369" s="32" t="s">
        <v>1511</v>
      </c>
      <c r="G369" s="33" t="s">
        <v>735</v>
      </c>
      <c r="H369" s="32">
        <v>103</v>
      </c>
      <c r="I369" s="32" t="s">
        <v>1333</v>
      </c>
      <c r="K369" s="32" t="s">
        <v>57</v>
      </c>
    </row>
    <row r="370" spans="1:11">
      <c r="A370" s="3">
        <v>3268</v>
      </c>
      <c r="B370" s="3" t="s">
        <v>813</v>
      </c>
      <c r="C370" s="6">
        <v>654</v>
      </c>
      <c r="E370" s="32">
        <v>3115</v>
      </c>
      <c r="F370" s="32" t="s">
        <v>736</v>
      </c>
      <c r="G370" s="33" t="s">
        <v>736</v>
      </c>
      <c r="H370" s="32">
        <v>116</v>
      </c>
      <c r="I370" s="32" t="s">
        <v>1333</v>
      </c>
      <c r="K370" s="32" t="s">
        <v>57</v>
      </c>
    </row>
    <row r="371" spans="1:11">
      <c r="A371" s="3">
        <v>3269</v>
      </c>
      <c r="B371" s="3" t="s">
        <v>814</v>
      </c>
      <c r="C371" s="6">
        <v>117</v>
      </c>
      <c r="E371" s="32">
        <v>3116</v>
      </c>
      <c r="F371" s="32" t="s">
        <v>737</v>
      </c>
      <c r="G371" s="33" t="s">
        <v>737</v>
      </c>
      <c r="H371" s="32">
        <v>111</v>
      </c>
      <c r="I371" s="32" t="s">
        <v>1333</v>
      </c>
      <c r="K371" s="32" t="s">
        <v>57</v>
      </c>
    </row>
    <row r="372" spans="1:11">
      <c r="A372" s="3">
        <v>3270</v>
      </c>
      <c r="B372" s="3" t="s">
        <v>815</v>
      </c>
      <c r="C372" s="6">
        <v>4239</v>
      </c>
      <c r="E372" s="32">
        <v>3117</v>
      </c>
      <c r="F372" s="32" t="s">
        <v>1512</v>
      </c>
      <c r="G372" s="33" t="s">
        <v>738</v>
      </c>
      <c r="H372" s="32">
        <v>111</v>
      </c>
      <c r="I372" s="32" t="s">
        <v>1333</v>
      </c>
      <c r="K372" s="32" t="s">
        <v>57</v>
      </c>
    </row>
    <row r="373" spans="1:11">
      <c r="A373" s="3">
        <v>3271</v>
      </c>
      <c r="B373" s="3" t="s">
        <v>816</v>
      </c>
      <c r="C373" s="6">
        <v>1981</v>
      </c>
      <c r="E373" s="32">
        <v>3118</v>
      </c>
      <c r="F373" s="32" t="s">
        <v>739</v>
      </c>
      <c r="G373" s="33" t="s">
        <v>739</v>
      </c>
      <c r="H373" s="32">
        <v>116</v>
      </c>
      <c r="I373" s="32" t="s">
        <v>1333</v>
      </c>
      <c r="K373" s="32" t="s">
        <v>57</v>
      </c>
    </row>
    <row r="374" spans="1:11">
      <c r="A374" s="3">
        <v>3272</v>
      </c>
      <c r="B374" s="3" t="s">
        <v>817</v>
      </c>
      <c r="C374" s="6">
        <v>209</v>
      </c>
      <c r="E374" s="32">
        <v>3119</v>
      </c>
      <c r="F374" s="32" t="s">
        <v>1513</v>
      </c>
      <c r="G374" s="33" t="s">
        <v>740</v>
      </c>
      <c r="H374" s="32">
        <v>116</v>
      </c>
      <c r="I374" s="32" t="s">
        <v>1333</v>
      </c>
      <c r="K374" s="32" t="s">
        <v>57</v>
      </c>
    </row>
    <row r="375" spans="1:11">
      <c r="A375" s="3">
        <v>3273</v>
      </c>
      <c r="B375" s="3" t="s">
        <v>818</v>
      </c>
      <c r="C375" s="6">
        <v>225</v>
      </c>
      <c r="E375" s="32">
        <v>3120</v>
      </c>
      <c r="F375" s="32" t="s">
        <v>1088</v>
      </c>
      <c r="G375" s="33" t="s">
        <v>1088</v>
      </c>
      <c r="H375" s="32">
        <v>116</v>
      </c>
      <c r="I375" s="32" t="s">
        <v>1333</v>
      </c>
      <c r="K375" s="32" t="s">
        <v>57</v>
      </c>
    </row>
    <row r="376" spans="1:11">
      <c r="A376" s="3">
        <v>3274</v>
      </c>
      <c r="B376" s="3" t="s">
        <v>819</v>
      </c>
      <c r="C376" s="6">
        <v>626</v>
      </c>
      <c r="E376" s="32">
        <v>3121</v>
      </c>
      <c r="F376" s="32" t="s">
        <v>1514</v>
      </c>
      <c r="G376" s="33" t="s">
        <v>741</v>
      </c>
      <c r="H376" s="32">
        <v>106</v>
      </c>
      <c r="I376" s="32" t="s">
        <v>1333</v>
      </c>
      <c r="K376" s="32" t="s">
        <v>57</v>
      </c>
    </row>
    <row r="377" spans="1:11">
      <c r="A377" s="3">
        <v>3276</v>
      </c>
      <c r="B377" s="3" t="s">
        <v>820</v>
      </c>
      <c r="C377" s="6">
        <v>320</v>
      </c>
      <c r="E377" s="32">
        <v>3122</v>
      </c>
      <c r="F377" s="32" t="s">
        <v>1515</v>
      </c>
      <c r="G377" s="33" t="s">
        <v>1089</v>
      </c>
      <c r="H377" s="32">
        <v>110</v>
      </c>
      <c r="I377" s="32" t="s">
        <v>1333</v>
      </c>
      <c r="K377" s="32" t="s">
        <v>57</v>
      </c>
    </row>
    <row r="378" spans="1:11">
      <c r="A378" s="3">
        <v>3277</v>
      </c>
      <c r="B378" s="3" t="s">
        <v>821</v>
      </c>
      <c r="C378" s="6">
        <v>206</v>
      </c>
      <c r="E378" s="32">
        <v>3123</v>
      </c>
      <c r="F378" s="32" t="s">
        <v>1090</v>
      </c>
      <c r="G378" s="33" t="s">
        <v>1090</v>
      </c>
      <c r="H378" s="32">
        <v>116</v>
      </c>
      <c r="I378" s="32" t="s">
        <v>1333</v>
      </c>
      <c r="K378" s="32" t="s">
        <v>57</v>
      </c>
    </row>
    <row r="379" spans="1:11">
      <c r="A379" s="3">
        <v>3283</v>
      </c>
      <c r="B379" s="3" t="s">
        <v>822</v>
      </c>
      <c r="C379" s="6">
        <v>6128</v>
      </c>
      <c r="E379" s="32">
        <v>3124</v>
      </c>
      <c r="F379" s="32" t="s">
        <v>1516</v>
      </c>
      <c r="G379" s="33" t="s">
        <v>743</v>
      </c>
      <c r="H379" s="32">
        <v>100</v>
      </c>
      <c r="I379" s="32" t="s">
        <v>1333</v>
      </c>
      <c r="K379" s="32" t="s">
        <v>57</v>
      </c>
    </row>
    <row r="380" spans="1:11">
      <c r="A380" s="3">
        <v>3284</v>
      </c>
      <c r="B380" s="3" t="s">
        <v>823</v>
      </c>
      <c r="C380" s="6">
        <v>133</v>
      </c>
      <c r="E380" s="32">
        <v>3125</v>
      </c>
      <c r="F380" s="32" t="s">
        <v>744</v>
      </c>
      <c r="G380" s="33" t="s">
        <v>744</v>
      </c>
      <c r="H380" s="32">
        <v>103</v>
      </c>
      <c r="I380" s="32" t="s">
        <v>1333</v>
      </c>
      <c r="K380" s="32" t="s">
        <v>57</v>
      </c>
    </row>
    <row r="381" spans="1:11">
      <c r="A381" s="3">
        <v>3285</v>
      </c>
      <c r="B381" s="3" t="s">
        <v>824</v>
      </c>
      <c r="C381" s="6">
        <v>37</v>
      </c>
      <c r="E381" s="32">
        <v>3126</v>
      </c>
      <c r="F381" s="32" t="s">
        <v>1517</v>
      </c>
      <c r="G381" s="33" t="s">
        <v>745</v>
      </c>
      <c r="H381" s="32">
        <v>114</v>
      </c>
      <c r="I381" s="32" t="s">
        <v>1333</v>
      </c>
      <c r="K381" s="32" t="s">
        <v>57</v>
      </c>
    </row>
    <row r="382" spans="1:11">
      <c r="A382" s="3">
        <v>3287</v>
      </c>
      <c r="B382" s="3" t="s">
        <v>825</v>
      </c>
      <c r="C382" s="6">
        <v>21830</v>
      </c>
      <c r="E382" s="32">
        <v>3127</v>
      </c>
      <c r="F382" s="32" t="s">
        <v>746</v>
      </c>
      <c r="G382" s="33" t="s">
        <v>746</v>
      </c>
      <c r="H382" s="32">
        <v>112</v>
      </c>
      <c r="I382" s="32" t="s">
        <v>1333</v>
      </c>
      <c r="K382" s="32" t="s">
        <v>57</v>
      </c>
    </row>
    <row r="383" spans="1:11">
      <c r="A383" s="3">
        <v>3288</v>
      </c>
      <c r="B383" s="3" t="s">
        <v>826</v>
      </c>
      <c r="C383" s="6">
        <v>817</v>
      </c>
      <c r="E383" s="32">
        <v>3128</v>
      </c>
      <c r="F383" s="32" t="s">
        <v>1091</v>
      </c>
      <c r="G383" s="33" t="s">
        <v>1091</v>
      </c>
      <c r="H383" s="32">
        <v>112</v>
      </c>
      <c r="I383" s="32" t="s">
        <v>1333</v>
      </c>
      <c r="K383" s="32" t="s">
        <v>57</v>
      </c>
    </row>
    <row r="384" spans="1:11">
      <c r="A384" s="3">
        <v>3289</v>
      </c>
      <c r="B384" s="3" t="s">
        <v>827</v>
      </c>
      <c r="C384" s="6">
        <v>20234</v>
      </c>
      <c r="E384" s="32">
        <v>3129</v>
      </c>
      <c r="F384" s="32" t="s">
        <v>1092</v>
      </c>
      <c r="G384" s="33" t="s">
        <v>1092</v>
      </c>
      <c r="H384" s="32">
        <v>114</v>
      </c>
      <c r="I384" s="32" t="s">
        <v>1333</v>
      </c>
      <c r="K384" s="32" t="s">
        <v>57</v>
      </c>
    </row>
    <row r="385" spans="1:11">
      <c r="A385" s="3">
        <v>3290</v>
      </c>
      <c r="B385" s="3" t="s">
        <v>828</v>
      </c>
      <c r="C385" s="6">
        <v>498</v>
      </c>
      <c r="E385" s="32">
        <v>3130</v>
      </c>
      <c r="F385" s="32" t="s">
        <v>1093</v>
      </c>
      <c r="G385" s="33" t="s">
        <v>1093</v>
      </c>
      <c r="H385" s="32">
        <v>111</v>
      </c>
      <c r="I385" s="32" t="s">
        <v>1333</v>
      </c>
      <c r="K385" s="32" t="s">
        <v>57</v>
      </c>
    </row>
    <row r="386" spans="1:11">
      <c r="A386" s="3">
        <v>3291</v>
      </c>
      <c r="B386" s="3" t="s">
        <v>829</v>
      </c>
      <c r="C386" s="6">
        <v>16875</v>
      </c>
      <c r="E386" s="32">
        <v>3131</v>
      </c>
      <c r="F386" s="32" t="s">
        <v>1518</v>
      </c>
      <c r="G386" s="33" t="s">
        <v>747</v>
      </c>
      <c r="H386" s="32">
        <v>106</v>
      </c>
      <c r="I386" s="32" t="s">
        <v>1333</v>
      </c>
      <c r="K386" s="32" t="s">
        <v>57</v>
      </c>
    </row>
    <row r="387" spans="1:11">
      <c r="A387" s="3">
        <v>3292</v>
      </c>
      <c r="B387" s="3" t="s">
        <v>830</v>
      </c>
      <c r="C387" s="6">
        <v>1506</v>
      </c>
      <c r="E387" s="32">
        <v>3132</v>
      </c>
      <c r="F387" s="32" t="s">
        <v>748</v>
      </c>
      <c r="G387" s="33" t="s">
        <v>748</v>
      </c>
      <c r="H387" s="32">
        <v>106</v>
      </c>
      <c r="I387" s="32" t="s">
        <v>1333</v>
      </c>
      <c r="K387" s="32" t="s">
        <v>57</v>
      </c>
    </row>
    <row r="388" spans="1:11">
      <c r="A388" s="3">
        <v>3293</v>
      </c>
      <c r="B388" s="3" t="s">
        <v>831</v>
      </c>
      <c r="C388" s="6">
        <v>2845</v>
      </c>
      <c r="E388" s="32">
        <v>3133</v>
      </c>
      <c r="F388" s="32" t="s">
        <v>1094</v>
      </c>
      <c r="G388" s="33" t="s">
        <v>1094</v>
      </c>
      <c r="H388" s="32">
        <v>106</v>
      </c>
      <c r="I388" s="32" t="s">
        <v>1333</v>
      </c>
      <c r="K388" s="32" t="s">
        <v>57</v>
      </c>
    </row>
    <row r="389" spans="1:11">
      <c r="A389" s="3">
        <v>3294</v>
      </c>
      <c r="B389" s="3" t="s">
        <v>832</v>
      </c>
      <c r="C389" s="6">
        <v>598</v>
      </c>
      <c r="E389" s="32">
        <v>3134</v>
      </c>
      <c r="F389" s="32" t="s">
        <v>1519</v>
      </c>
      <c r="G389" s="33" t="s">
        <v>1095</v>
      </c>
      <c r="H389" s="32">
        <v>104</v>
      </c>
      <c r="I389" s="32" t="s">
        <v>1333</v>
      </c>
      <c r="K389" s="32" t="s">
        <v>57</v>
      </c>
    </row>
    <row r="390" spans="1:11">
      <c r="A390" s="3">
        <v>3295</v>
      </c>
      <c r="B390" s="3" t="s">
        <v>833</v>
      </c>
      <c r="C390" s="6">
        <v>7725</v>
      </c>
      <c r="E390" s="32">
        <v>3135</v>
      </c>
      <c r="F390" s="32" t="s">
        <v>1096</v>
      </c>
      <c r="G390" s="33" t="s">
        <v>1096</v>
      </c>
      <c r="H390" s="32">
        <v>106</v>
      </c>
      <c r="I390" s="32" t="s">
        <v>1333</v>
      </c>
      <c r="K390" s="32" t="s">
        <v>57</v>
      </c>
    </row>
    <row r="391" spans="1:11">
      <c r="A391" s="3">
        <v>3296</v>
      </c>
      <c r="B391" s="3" t="s">
        <v>834</v>
      </c>
      <c r="C391" s="6">
        <v>546</v>
      </c>
      <c r="E391" s="32">
        <v>3136</v>
      </c>
      <c r="F391" s="32" t="s">
        <v>749</v>
      </c>
      <c r="G391" s="33" t="s">
        <v>749</v>
      </c>
      <c r="H391" s="32">
        <v>116</v>
      </c>
      <c r="I391" s="32" t="s">
        <v>1333</v>
      </c>
      <c r="K391" s="32" t="s">
        <v>57</v>
      </c>
    </row>
    <row r="392" spans="1:11">
      <c r="A392" s="3">
        <v>3297</v>
      </c>
      <c r="B392" s="3" t="s">
        <v>835</v>
      </c>
      <c r="C392" s="6">
        <v>617</v>
      </c>
      <c r="E392" s="32">
        <v>3140</v>
      </c>
      <c r="F392" s="32" t="s">
        <v>1097</v>
      </c>
      <c r="G392" s="33" t="s">
        <v>1097</v>
      </c>
      <c r="H392" s="32">
        <v>114</v>
      </c>
      <c r="I392" s="32" t="s">
        <v>1333</v>
      </c>
      <c r="J392" s="32" t="s">
        <v>1085</v>
      </c>
      <c r="K392" s="32" t="s">
        <v>54</v>
      </c>
    </row>
    <row r="393" spans="1:11">
      <c r="A393" s="3">
        <v>3298</v>
      </c>
      <c r="B393" s="3" t="s">
        <v>836</v>
      </c>
      <c r="C393" s="6">
        <v>382</v>
      </c>
      <c r="E393" s="32">
        <v>3141</v>
      </c>
      <c r="F393" s="32" t="s">
        <v>1520</v>
      </c>
      <c r="G393" s="33" t="s">
        <v>746</v>
      </c>
      <c r="H393" s="32">
        <v>112</v>
      </c>
      <c r="I393" s="32" t="s">
        <v>1333</v>
      </c>
      <c r="K393" s="32" t="s">
        <v>57</v>
      </c>
    </row>
    <row r="394" spans="1:11">
      <c r="A394" s="3">
        <v>3299</v>
      </c>
      <c r="B394" s="3" t="s">
        <v>837</v>
      </c>
      <c r="C394" s="6">
        <v>329</v>
      </c>
      <c r="E394" s="32">
        <v>3142</v>
      </c>
      <c r="F394" s="32" t="s">
        <v>1098</v>
      </c>
      <c r="G394" s="33" t="s">
        <v>1098</v>
      </c>
      <c r="H394" s="32">
        <v>112</v>
      </c>
      <c r="I394" s="32" t="s">
        <v>1333</v>
      </c>
      <c r="K394" s="32" t="s">
        <v>57</v>
      </c>
    </row>
    <row r="395" spans="1:11">
      <c r="A395" s="3">
        <v>3300</v>
      </c>
      <c r="B395" s="3" t="s">
        <v>838</v>
      </c>
      <c r="C395" s="6">
        <v>16630</v>
      </c>
      <c r="E395" s="32">
        <v>3143</v>
      </c>
      <c r="F395" s="32" t="s">
        <v>1099</v>
      </c>
      <c r="G395" s="33" t="s">
        <v>1099</v>
      </c>
      <c r="H395" s="32">
        <v>110</v>
      </c>
      <c r="I395" s="32" t="s">
        <v>1333</v>
      </c>
      <c r="K395" s="32" t="s">
        <v>57</v>
      </c>
    </row>
    <row r="396" spans="1:11">
      <c r="A396" s="3">
        <v>3301</v>
      </c>
      <c r="B396" s="3" t="s">
        <v>839</v>
      </c>
      <c r="C396" s="6">
        <v>10416</v>
      </c>
      <c r="E396" s="32">
        <v>3144</v>
      </c>
      <c r="F396" s="32" t="s">
        <v>1100</v>
      </c>
      <c r="G396" s="33" t="s">
        <v>1100</v>
      </c>
      <c r="H396" s="32">
        <v>100</v>
      </c>
      <c r="I396" s="32" t="s">
        <v>1333</v>
      </c>
      <c r="K396" s="32" t="s">
        <v>57</v>
      </c>
    </row>
    <row r="397" spans="1:11">
      <c r="A397" s="3">
        <v>3302</v>
      </c>
      <c r="B397" s="3" t="s">
        <v>840</v>
      </c>
      <c r="C397" s="6">
        <v>605</v>
      </c>
      <c r="E397" s="32">
        <v>3145</v>
      </c>
      <c r="F397" s="32" t="s">
        <v>1101</v>
      </c>
      <c r="G397" s="33" t="s">
        <v>1101</v>
      </c>
      <c r="H397" s="32">
        <v>112</v>
      </c>
      <c r="I397" s="32" t="s">
        <v>1333</v>
      </c>
      <c r="J397" s="32" t="s">
        <v>1085</v>
      </c>
      <c r="K397" s="32" t="s">
        <v>54</v>
      </c>
    </row>
    <row r="398" spans="1:11">
      <c r="A398" s="3">
        <v>3303</v>
      </c>
      <c r="B398" s="3" t="s">
        <v>841</v>
      </c>
      <c r="C398" s="6">
        <v>548</v>
      </c>
      <c r="E398" s="32">
        <v>3146</v>
      </c>
      <c r="F398" s="32" t="s">
        <v>1102</v>
      </c>
      <c r="G398" s="33" t="s">
        <v>1102</v>
      </c>
      <c r="H398" s="32">
        <v>106</v>
      </c>
      <c r="I398" s="32" t="s">
        <v>1333</v>
      </c>
      <c r="K398" s="32" t="s">
        <v>57</v>
      </c>
    </row>
    <row r="399" spans="1:11">
      <c r="A399" s="3">
        <v>3304</v>
      </c>
      <c r="B399" s="3" t="s">
        <v>842</v>
      </c>
      <c r="C399" s="6">
        <v>4101</v>
      </c>
      <c r="E399" s="32">
        <v>3147</v>
      </c>
      <c r="F399" s="32" t="s">
        <v>1103</v>
      </c>
      <c r="G399" s="33" t="s">
        <v>1103</v>
      </c>
      <c r="H399" s="32">
        <v>103</v>
      </c>
      <c r="I399" s="32" t="s">
        <v>1333</v>
      </c>
      <c r="K399" s="32" t="s">
        <v>57</v>
      </c>
    </row>
    <row r="400" spans="1:11">
      <c r="A400" s="3">
        <v>3305</v>
      </c>
      <c r="B400" s="3" t="s">
        <v>843</v>
      </c>
      <c r="C400" s="6">
        <v>5979</v>
      </c>
      <c r="E400" s="32">
        <v>3148</v>
      </c>
      <c r="F400" s="32" t="s">
        <v>1104</v>
      </c>
      <c r="G400" s="33" t="s">
        <v>1104</v>
      </c>
      <c r="H400" s="32">
        <v>105</v>
      </c>
      <c r="I400" s="32" t="s">
        <v>1333</v>
      </c>
      <c r="K400" s="32" t="s">
        <v>57</v>
      </c>
    </row>
    <row r="401" spans="1:11">
      <c r="A401" s="3">
        <v>3308</v>
      </c>
      <c r="B401" s="3" t="s">
        <v>844</v>
      </c>
      <c r="C401" s="6">
        <v>673</v>
      </c>
      <c r="E401" s="32">
        <v>3149</v>
      </c>
      <c r="F401" s="32" t="s">
        <v>750</v>
      </c>
      <c r="G401" s="33" t="s">
        <v>750</v>
      </c>
      <c r="H401" s="32">
        <v>108</v>
      </c>
      <c r="I401" s="32" t="s">
        <v>1333</v>
      </c>
      <c r="K401" s="32" t="s">
        <v>57</v>
      </c>
    </row>
    <row r="402" spans="1:11">
      <c r="A402" s="3">
        <v>3309</v>
      </c>
      <c r="B402" s="3" t="s">
        <v>845</v>
      </c>
      <c r="C402" s="6">
        <v>271</v>
      </c>
      <c r="E402" s="32">
        <v>3150</v>
      </c>
      <c r="F402" s="32" t="s">
        <v>751</v>
      </c>
      <c r="G402" s="33" t="s">
        <v>751</v>
      </c>
      <c r="H402" s="32">
        <v>104</v>
      </c>
      <c r="I402" s="32" t="s">
        <v>1333</v>
      </c>
      <c r="K402" s="32" t="s">
        <v>57</v>
      </c>
    </row>
    <row r="403" spans="1:11">
      <c r="A403" s="3">
        <v>3310</v>
      </c>
      <c r="B403" s="3" t="s">
        <v>846</v>
      </c>
      <c r="C403" s="6">
        <v>128</v>
      </c>
      <c r="E403" s="32">
        <v>3151</v>
      </c>
      <c r="F403" s="32" t="s">
        <v>1105</v>
      </c>
      <c r="G403" s="33" t="s">
        <v>1105</v>
      </c>
      <c r="H403" s="32">
        <v>104</v>
      </c>
      <c r="I403" s="32" t="s">
        <v>1333</v>
      </c>
      <c r="K403" s="32" t="s">
        <v>57</v>
      </c>
    </row>
    <row r="404" spans="1:11">
      <c r="A404" s="3">
        <v>3311</v>
      </c>
      <c r="B404" s="3" t="s">
        <v>847</v>
      </c>
      <c r="C404" s="6">
        <v>52</v>
      </c>
      <c r="E404" s="32">
        <v>3153</v>
      </c>
      <c r="F404" s="32" t="s">
        <v>1106</v>
      </c>
      <c r="G404" s="33" t="s">
        <v>1106</v>
      </c>
      <c r="H404" s="32">
        <v>111</v>
      </c>
      <c r="I404" s="32" t="s">
        <v>1333</v>
      </c>
      <c r="K404" s="32" t="s">
        <v>57</v>
      </c>
    </row>
    <row r="405" spans="1:11">
      <c r="A405" s="3">
        <v>3312</v>
      </c>
      <c r="B405" s="3" t="s">
        <v>848</v>
      </c>
      <c r="C405" s="6">
        <v>61</v>
      </c>
      <c r="E405" s="32">
        <v>3154</v>
      </c>
      <c r="F405" s="32" t="s">
        <v>1521</v>
      </c>
      <c r="G405" s="33" t="s">
        <v>1074</v>
      </c>
      <c r="H405" s="32">
        <v>112</v>
      </c>
      <c r="I405" s="32" t="s">
        <v>1333</v>
      </c>
      <c r="K405" s="32" t="s">
        <v>57</v>
      </c>
    </row>
    <row r="406" spans="1:11">
      <c r="A406" s="3">
        <v>3314</v>
      </c>
      <c r="B406" s="3" t="s">
        <v>849</v>
      </c>
      <c r="C406" s="6">
        <v>408</v>
      </c>
      <c r="E406" s="32">
        <v>3155</v>
      </c>
      <c r="F406" s="32" t="s">
        <v>752</v>
      </c>
      <c r="G406" s="33" t="s">
        <v>752</v>
      </c>
      <c r="H406" s="32">
        <v>114</v>
      </c>
      <c r="I406" s="32" t="s">
        <v>1333</v>
      </c>
      <c r="K406" s="32" t="s">
        <v>57</v>
      </c>
    </row>
    <row r="407" spans="1:11">
      <c r="A407" s="3">
        <v>3315</v>
      </c>
      <c r="B407" s="3" t="s">
        <v>850</v>
      </c>
      <c r="C407" s="6">
        <v>356</v>
      </c>
      <c r="E407" s="32">
        <v>3156</v>
      </c>
      <c r="F407" s="32" t="s">
        <v>1522</v>
      </c>
      <c r="G407" s="33" t="s">
        <v>753</v>
      </c>
      <c r="H407" s="32">
        <v>115</v>
      </c>
      <c r="I407" s="32" t="s">
        <v>1333</v>
      </c>
      <c r="K407" s="32" t="s">
        <v>57</v>
      </c>
    </row>
    <row r="408" spans="1:11">
      <c r="A408" s="3">
        <v>3316</v>
      </c>
      <c r="B408" s="3" t="s">
        <v>851</v>
      </c>
      <c r="C408" s="6">
        <v>711</v>
      </c>
      <c r="E408" s="32">
        <v>3157</v>
      </c>
      <c r="F408" s="32" t="s">
        <v>1523</v>
      </c>
      <c r="G408" s="33" t="s">
        <v>754</v>
      </c>
      <c r="H408" s="32">
        <v>111</v>
      </c>
      <c r="I408" s="32" t="s">
        <v>1333</v>
      </c>
      <c r="K408" s="32" t="s">
        <v>57</v>
      </c>
    </row>
    <row r="409" spans="1:11">
      <c r="A409" s="3">
        <v>3317</v>
      </c>
      <c r="B409" s="3" t="s">
        <v>852</v>
      </c>
      <c r="C409" s="6">
        <v>279</v>
      </c>
      <c r="E409" s="32">
        <v>3158</v>
      </c>
      <c r="F409" s="32" t="s">
        <v>1524</v>
      </c>
      <c r="G409" s="33" t="s">
        <v>1107</v>
      </c>
      <c r="H409" s="32">
        <v>116</v>
      </c>
      <c r="I409" s="32" t="s">
        <v>1333</v>
      </c>
      <c r="K409" s="32" t="s">
        <v>57</v>
      </c>
    </row>
    <row r="410" spans="1:11">
      <c r="A410" s="3">
        <v>3319</v>
      </c>
      <c r="B410" s="3" t="s">
        <v>853</v>
      </c>
      <c r="C410" s="6">
        <v>22</v>
      </c>
      <c r="E410" s="32">
        <v>3159</v>
      </c>
      <c r="F410" s="32" t="s">
        <v>1525</v>
      </c>
      <c r="G410" s="33" t="s">
        <v>1108</v>
      </c>
      <c r="H410" s="32">
        <v>114</v>
      </c>
      <c r="I410" s="32" t="s">
        <v>1333</v>
      </c>
      <c r="K410" s="32" t="s">
        <v>57</v>
      </c>
    </row>
    <row r="411" spans="1:11">
      <c r="A411" s="3">
        <v>3321</v>
      </c>
      <c r="B411" s="3" t="s">
        <v>854</v>
      </c>
      <c r="C411" s="6">
        <v>65</v>
      </c>
      <c r="E411" s="32">
        <v>3160</v>
      </c>
      <c r="F411" s="32" t="s">
        <v>1526</v>
      </c>
      <c r="G411" s="33" t="s">
        <v>755</v>
      </c>
      <c r="H411" s="32">
        <v>103</v>
      </c>
      <c r="I411" s="32" t="s">
        <v>1333</v>
      </c>
      <c r="K411" s="32" t="s">
        <v>57</v>
      </c>
    </row>
    <row r="412" spans="1:11">
      <c r="A412" s="3">
        <v>3324</v>
      </c>
      <c r="B412" s="3" t="s">
        <v>855</v>
      </c>
      <c r="C412" s="6">
        <v>2412</v>
      </c>
      <c r="E412" s="32">
        <v>3161</v>
      </c>
      <c r="F412" s="32" t="s">
        <v>1527</v>
      </c>
      <c r="G412" s="33" t="s">
        <v>756</v>
      </c>
      <c r="H412" s="32">
        <v>108</v>
      </c>
      <c r="I412" s="32" t="s">
        <v>1333</v>
      </c>
      <c r="K412" s="32" t="s">
        <v>57</v>
      </c>
    </row>
    <row r="413" spans="1:11">
      <c r="A413" s="3">
        <v>3326</v>
      </c>
      <c r="B413" s="3" t="s">
        <v>856</v>
      </c>
      <c r="C413" s="6">
        <v>12</v>
      </c>
      <c r="E413" s="32">
        <v>3162</v>
      </c>
      <c r="F413" s="32" t="s">
        <v>1528</v>
      </c>
      <c r="G413" s="33" t="s">
        <v>757</v>
      </c>
      <c r="H413" s="32">
        <v>111</v>
      </c>
      <c r="I413" s="32" t="s">
        <v>1333</v>
      </c>
      <c r="K413" s="32" t="s">
        <v>57</v>
      </c>
    </row>
    <row r="414" spans="1:11">
      <c r="A414" s="3">
        <v>3327</v>
      </c>
      <c r="B414" s="3" t="s">
        <v>857</v>
      </c>
      <c r="C414" s="6">
        <v>12</v>
      </c>
      <c r="E414" s="32">
        <v>3163</v>
      </c>
      <c r="F414" s="32" t="s">
        <v>1529</v>
      </c>
      <c r="G414" s="33" t="s">
        <v>758</v>
      </c>
      <c r="H414" s="32">
        <v>110</v>
      </c>
      <c r="I414" s="32" t="s">
        <v>1333</v>
      </c>
      <c r="K414" s="32" t="s">
        <v>57</v>
      </c>
    </row>
    <row r="415" spans="1:11">
      <c r="A415" s="3">
        <v>3329</v>
      </c>
      <c r="B415" s="3" t="s">
        <v>858</v>
      </c>
      <c r="C415" s="6">
        <v>2149</v>
      </c>
      <c r="E415" s="32">
        <v>3164</v>
      </c>
      <c r="F415" s="32" t="s">
        <v>1530</v>
      </c>
      <c r="G415" s="33" t="s">
        <v>759</v>
      </c>
      <c r="H415" s="32">
        <v>106</v>
      </c>
      <c r="I415" s="32" t="s">
        <v>1333</v>
      </c>
      <c r="K415" s="32" t="s">
        <v>57</v>
      </c>
    </row>
    <row r="416" spans="1:11">
      <c r="A416" s="3">
        <v>3330</v>
      </c>
      <c r="B416" s="3" t="s">
        <v>859</v>
      </c>
      <c r="C416" s="6">
        <v>172</v>
      </c>
      <c r="E416" s="32">
        <v>3165</v>
      </c>
      <c r="F416" s="32" t="s">
        <v>1531</v>
      </c>
      <c r="G416" s="33" t="s">
        <v>760</v>
      </c>
      <c r="H416" s="32">
        <v>105</v>
      </c>
      <c r="I416" s="32" t="s">
        <v>1333</v>
      </c>
      <c r="K416" s="32" t="s">
        <v>57</v>
      </c>
    </row>
    <row r="417" spans="1:11">
      <c r="A417" s="3">
        <v>3331</v>
      </c>
      <c r="B417" s="3" t="s">
        <v>860</v>
      </c>
      <c r="C417" s="6">
        <v>433</v>
      </c>
      <c r="E417" s="32">
        <v>3166</v>
      </c>
      <c r="F417" s="32" t="s">
        <v>1532</v>
      </c>
      <c r="G417" s="33" t="s">
        <v>761</v>
      </c>
      <c r="H417" s="32">
        <v>108</v>
      </c>
      <c r="I417" s="32" t="s">
        <v>1333</v>
      </c>
      <c r="K417" s="32" t="s">
        <v>57</v>
      </c>
    </row>
    <row r="418" spans="1:11">
      <c r="A418" s="3">
        <v>3332</v>
      </c>
      <c r="B418" s="3" t="s">
        <v>861</v>
      </c>
      <c r="C418" s="6">
        <v>332</v>
      </c>
      <c r="E418" s="32">
        <v>3167</v>
      </c>
      <c r="F418" s="32" t="s">
        <v>1533</v>
      </c>
      <c r="G418" s="33" t="s">
        <v>1109</v>
      </c>
      <c r="H418" s="32">
        <v>111</v>
      </c>
      <c r="I418" s="32" t="s">
        <v>1333</v>
      </c>
      <c r="K418" s="32" t="s">
        <v>57</v>
      </c>
    </row>
    <row r="419" spans="1:11">
      <c r="A419" s="3">
        <v>3333</v>
      </c>
      <c r="B419" s="3" t="s">
        <v>862</v>
      </c>
      <c r="C419" s="6">
        <v>318</v>
      </c>
      <c r="E419" s="32">
        <v>3168</v>
      </c>
      <c r="F419" s="32" t="s">
        <v>1534</v>
      </c>
      <c r="G419" s="33" t="s">
        <v>1110</v>
      </c>
      <c r="H419" s="32">
        <v>239</v>
      </c>
      <c r="I419" s="32" t="s">
        <v>1333</v>
      </c>
      <c r="K419" s="32" t="s">
        <v>57</v>
      </c>
    </row>
    <row r="420" spans="1:11">
      <c r="A420" s="3">
        <v>3334</v>
      </c>
      <c r="B420" s="3" t="s">
        <v>863</v>
      </c>
      <c r="C420" s="6">
        <v>332</v>
      </c>
      <c r="E420" s="32">
        <v>3169</v>
      </c>
      <c r="F420" s="32" t="s">
        <v>1535</v>
      </c>
      <c r="G420" s="33" t="s">
        <v>762</v>
      </c>
      <c r="H420" s="32">
        <v>104</v>
      </c>
      <c r="I420" s="32" t="s">
        <v>1333</v>
      </c>
      <c r="K420" s="32" t="s">
        <v>57</v>
      </c>
    </row>
    <row r="421" spans="1:11">
      <c r="A421" s="3">
        <v>3335</v>
      </c>
      <c r="B421" s="3" t="s">
        <v>864</v>
      </c>
      <c r="C421" s="6">
        <v>1362</v>
      </c>
      <c r="E421" s="32">
        <v>3170</v>
      </c>
      <c r="F421" s="32" t="s">
        <v>1536</v>
      </c>
      <c r="G421" s="33" t="s">
        <v>763</v>
      </c>
      <c r="H421" s="32">
        <v>116</v>
      </c>
      <c r="I421" s="32" t="s">
        <v>1333</v>
      </c>
      <c r="K421" s="32" t="s">
        <v>57</v>
      </c>
    </row>
    <row r="422" spans="1:11">
      <c r="A422" s="3">
        <v>3337</v>
      </c>
      <c r="B422" s="3" t="s">
        <v>865</v>
      </c>
      <c r="C422" s="6">
        <v>5266</v>
      </c>
      <c r="E422" s="32">
        <v>3171</v>
      </c>
      <c r="F422" s="32" t="s">
        <v>1537</v>
      </c>
      <c r="G422" s="33" t="s">
        <v>764</v>
      </c>
      <c r="H422" s="32">
        <v>111</v>
      </c>
      <c r="I422" s="32" t="s">
        <v>1333</v>
      </c>
      <c r="K422" s="32" t="s">
        <v>57</v>
      </c>
    </row>
    <row r="423" spans="1:11">
      <c r="A423" s="3">
        <v>3338</v>
      </c>
      <c r="B423" s="3" t="s">
        <v>866</v>
      </c>
      <c r="C423" s="6">
        <v>78</v>
      </c>
      <c r="E423" s="32">
        <v>3172</v>
      </c>
      <c r="F423" s="32" t="s">
        <v>1538</v>
      </c>
      <c r="G423" s="33" t="s">
        <v>765</v>
      </c>
      <c r="H423" s="32">
        <v>115</v>
      </c>
      <c r="I423" s="32" t="s">
        <v>1333</v>
      </c>
      <c r="K423" s="32" t="s">
        <v>57</v>
      </c>
    </row>
    <row r="424" spans="1:11">
      <c r="A424" s="3">
        <v>3350</v>
      </c>
      <c r="B424" s="3" t="s">
        <v>867</v>
      </c>
      <c r="C424" s="6">
        <v>426</v>
      </c>
      <c r="E424" s="32">
        <v>3173</v>
      </c>
      <c r="F424" s="32" t="s">
        <v>1539</v>
      </c>
      <c r="G424" s="33" t="s">
        <v>766</v>
      </c>
      <c r="H424" s="32">
        <v>114</v>
      </c>
      <c r="I424" s="32" t="s">
        <v>1333</v>
      </c>
      <c r="K424" s="32" t="s">
        <v>57</v>
      </c>
    </row>
    <row r="425" spans="1:11">
      <c r="A425" s="3">
        <v>3354</v>
      </c>
      <c r="B425" s="3" t="s">
        <v>868</v>
      </c>
      <c r="C425" s="6">
        <v>1710</v>
      </c>
      <c r="E425" s="32">
        <v>3174</v>
      </c>
      <c r="F425" s="32" t="s">
        <v>1540</v>
      </c>
      <c r="G425" s="33" t="s">
        <v>1111</v>
      </c>
      <c r="H425" s="32">
        <v>103</v>
      </c>
      <c r="I425" s="32" t="s">
        <v>1334</v>
      </c>
      <c r="K425" s="32" t="s">
        <v>57</v>
      </c>
    </row>
    <row r="426" spans="1:11">
      <c r="A426" s="3">
        <v>3364</v>
      </c>
      <c r="B426" s="3" t="s">
        <v>869</v>
      </c>
      <c r="C426" s="6">
        <v>1343</v>
      </c>
      <c r="E426" s="32">
        <v>3175</v>
      </c>
      <c r="F426" s="32" t="s">
        <v>1541</v>
      </c>
      <c r="G426" s="33" t="s">
        <v>767</v>
      </c>
      <c r="H426" s="32">
        <v>115</v>
      </c>
      <c r="I426" s="32" t="s">
        <v>1333</v>
      </c>
      <c r="K426" s="32" t="s">
        <v>57</v>
      </c>
    </row>
    <row r="427" spans="1:11">
      <c r="A427" s="3">
        <v>3365</v>
      </c>
      <c r="B427" s="3" t="s">
        <v>870</v>
      </c>
      <c r="C427" s="6">
        <v>187</v>
      </c>
      <c r="E427" s="32">
        <v>3176</v>
      </c>
      <c r="F427" s="32" t="s">
        <v>1542</v>
      </c>
      <c r="G427" s="33" t="s">
        <v>768</v>
      </c>
      <c r="H427" s="32">
        <v>105</v>
      </c>
      <c r="I427" s="32" t="s">
        <v>1333</v>
      </c>
      <c r="K427" s="32" t="s">
        <v>57</v>
      </c>
    </row>
    <row r="428" spans="1:11">
      <c r="A428" s="3">
        <v>3367</v>
      </c>
      <c r="B428" s="3" t="s">
        <v>871</v>
      </c>
      <c r="C428" s="6">
        <v>567</v>
      </c>
      <c r="E428" s="32">
        <v>3177</v>
      </c>
      <c r="F428" s="32" t="s">
        <v>1543</v>
      </c>
      <c r="G428" s="33" t="s">
        <v>769</v>
      </c>
      <c r="H428" s="32">
        <v>114</v>
      </c>
      <c r="I428" s="32" t="s">
        <v>1333</v>
      </c>
      <c r="K428" s="32" t="s">
        <v>57</v>
      </c>
    </row>
    <row r="429" spans="1:11">
      <c r="A429" s="3">
        <v>3400</v>
      </c>
      <c r="B429" s="3" t="s">
        <v>872</v>
      </c>
      <c r="C429" s="6">
        <v>11206</v>
      </c>
      <c r="E429" s="32">
        <v>3199</v>
      </c>
      <c r="F429" s="32" t="s">
        <v>1544</v>
      </c>
      <c r="G429" s="33" t="s">
        <v>1112</v>
      </c>
      <c r="H429" s="32">
        <v>111</v>
      </c>
      <c r="I429" s="32" t="s">
        <v>1333</v>
      </c>
      <c r="K429" s="32" t="s">
        <v>57</v>
      </c>
    </row>
    <row r="430" spans="1:11">
      <c r="A430" s="3">
        <v>3401</v>
      </c>
      <c r="B430" s="3" t="s">
        <v>873</v>
      </c>
      <c r="C430" s="6">
        <v>9145</v>
      </c>
      <c r="E430" s="32">
        <v>3200</v>
      </c>
      <c r="F430" s="32" t="s">
        <v>1545</v>
      </c>
      <c r="G430" s="33" t="s">
        <v>1113</v>
      </c>
      <c r="H430" s="32">
        <v>220</v>
      </c>
      <c r="I430" s="32" t="s">
        <v>1333</v>
      </c>
      <c r="K430" s="32" t="s">
        <v>57</v>
      </c>
    </row>
    <row r="431" spans="1:11">
      <c r="A431" s="3">
        <v>3402</v>
      </c>
      <c r="B431" s="3" t="s">
        <v>874</v>
      </c>
      <c r="C431" s="6">
        <v>4801</v>
      </c>
      <c r="E431" s="32">
        <v>3203</v>
      </c>
      <c r="F431" s="32" t="s">
        <v>771</v>
      </c>
      <c r="G431" s="32" t="s">
        <v>771</v>
      </c>
    </row>
    <row r="432" spans="1:11">
      <c r="A432" s="3">
        <v>3403</v>
      </c>
      <c r="B432" s="3" t="s">
        <v>875</v>
      </c>
      <c r="C432" s="6">
        <v>1043</v>
      </c>
      <c r="E432" s="32">
        <v>3204</v>
      </c>
      <c r="F432" s="32" t="s">
        <v>772</v>
      </c>
      <c r="G432" s="33" t="s">
        <v>1114</v>
      </c>
      <c r="H432" s="32">
        <v>241</v>
      </c>
      <c r="I432" s="32" t="s">
        <v>1333</v>
      </c>
      <c r="K432" s="32" t="s">
        <v>57</v>
      </c>
    </row>
    <row r="433" spans="1:11">
      <c r="A433" s="3">
        <v>3404</v>
      </c>
      <c r="B433" s="3" t="s">
        <v>876</v>
      </c>
      <c r="C433" s="6">
        <v>1335</v>
      </c>
      <c r="E433" s="32">
        <v>3205</v>
      </c>
      <c r="F433" s="32" t="s">
        <v>1546</v>
      </c>
      <c r="G433" s="33" t="s">
        <v>773</v>
      </c>
      <c r="H433" s="32">
        <v>242</v>
      </c>
      <c r="I433" s="32" t="s">
        <v>1333</v>
      </c>
      <c r="K433" s="32" t="s">
        <v>57</v>
      </c>
    </row>
    <row r="434" spans="1:11">
      <c r="A434" s="3">
        <v>3405</v>
      </c>
      <c r="B434" s="3" t="s">
        <v>877</v>
      </c>
      <c r="C434" s="6">
        <v>532</v>
      </c>
      <c r="E434" s="32">
        <v>3206</v>
      </c>
      <c r="F434" s="32" t="s">
        <v>774</v>
      </c>
      <c r="G434" s="33" t="s">
        <v>1115</v>
      </c>
      <c r="H434" s="32">
        <v>220</v>
      </c>
      <c r="I434" s="32" t="s">
        <v>1333</v>
      </c>
      <c r="K434" s="32" t="s">
        <v>57</v>
      </c>
    </row>
    <row r="435" spans="1:11">
      <c r="A435" s="3">
        <v>3406</v>
      </c>
      <c r="B435" s="3" t="s">
        <v>878</v>
      </c>
      <c r="C435" s="6">
        <v>5636</v>
      </c>
      <c r="E435" s="32">
        <v>3207</v>
      </c>
      <c r="F435" s="32" t="s">
        <v>1547</v>
      </c>
      <c r="G435" s="33" t="s">
        <v>775</v>
      </c>
      <c r="H435" s="32">
        <v>243</v>
      </c>
      <c r="I435" s="32" t="s">
        <v>1333</v>
      </c>
      <c r="K435" s="32" t="s">
        <v>57</v>
      </c>
    </row>
    <row r="436" spans="1:11">
      <c r="A436" s="3">
        <v>3408</v>
      </c>
      <c r="B436" s="3" t="s">
        <v>879</v>
      </c>
      <c r="C436" s="6">
        <v>186</v>
      </c>
      <c r="E436" s="32">
        <v>3208</v>
      </c>
      <c r="F436" s="32" t="s">
        <v>776</v>
      </c>
      <c r="G436" s="33" t="s">
        <v>1116</v>
      </c>
      <c r="H436" s="32">
        <v>231</v>
      </c>
      <c r="I436" s="32" t="s">
        <v>1333</v>
      </c>
      <c r="K436" s="32" t="s">
        <v>57</v>
      </c>
    </row>
    <row r="437" spans="1:11">
      <c r="A437" s="3">
        <v>3409</v>
      </c>
      <c r="B437" s="3" t="s">
        <v>880</v>
      </c>
      <c r="C437" s="6">
        <v>1533</v>
      </c>
      <c r="E437" s="32">
        <v>3209</v>
      </c>
      <c r="F437" s="32" t="s">
        <v>1548</v>
      </c>
      <c r="G437" s="33" t="s">
        <v>777</v>
      </c>
      <c r="H437" s="32">
        <v>235</v>
      </c>
      <c r="I437" s="32" t="s">
        <v>1333</v>
      </c>
      <c r="K437" s="32" t="s">
        <v>57</v>
      </c>
    </row>
    <row r="438" spans="1:11">
      <c r="A438" s="3">
        <v>3410</v>
      </c>
      <c r="B438" s="3" t="s">
        <v>881</v>
      </c>
      <c r="C438" s="6">
        <v>1326</v>
      </c>
      <c r="E438" s="32">
        <v>3210</v>
      </c>
      <c r="F438" s="32" t="s">
        <v>1549</v>
      </c>
      <c r="G438" s="33" t="s">
        <v>1117</v>
      </c>
      <c r="H438" s="32">
        <v>224</v>
      </c>
      <c r="I438" s="32" t="s">
        <v>1333</v>
      </c>
      <c r="K438" s="32" t="s">
        <v>57</v>
      </c>
    </row>
    <row r="439" spans="1:11">
      <c r="A439" s="3">
        <v>3412</v>
      </c>
      <c r="B439" s="3" t="s">
        <v>882</v>
      </c>
      <c r="C439" s="6">
        <v>150</v>
      </c>
      <c r="E439" s="32">
        <v>3211</v>
      </c>
      <c r="F439" s="32" t="s">
        <v>1550</v>
      </c>
      <c r="G439" s="33" t="s">
        <v>778</v>
      </c>
      <c r="H439" s="32">
        <v>242</v>
      </c>
      <c r="I439" s="32" t="s">
        <v>1333</v>
      </c>
      <c r="K439" s="32" t="s">
        <v>57</v>
      </c>
    </row>
    <row r="440" spans="1:11">
      <c r="A440" s="3">
        <v>3415</v>
      </c>
      <c r="B440" s="3" t="s">
        <v>883</v>
      </c>
      <c r="C440" s="6">
        <v>70</v>
      </c>
      <c r="E440" s="32">
        <v>3212</v>
      </c>
      <c r="F440" s="32" t="s">
        <v>779</v>
      </c>
      <c r="G440" s="33" t="s">
        <v>1118</v>
      </c>
      <c r="H440" s="32">
        <v>251</v>
      </c>
      <c r="I440" s="32" t="s">
        <v>1333</v>
      </c>
      <c r="K440" s="32" t="s">
        <v>57</v>
      </c>
    </row>
    <row r="441" spans="1:11">
      <c r="A441" s="3">
        <v>3421</v>
      </c>
      <c r="B441" s="3" t="s">
        <v>884</v>
      </c>
      <c r="C441" s="6">
        <v>2417</v>
      </c>
      <c r="E441" s="32">
        <v>3213</v>
      </c>
      <c r="F441" s="32" t="s">
        <v>780</v>
      </c>
      <c r="G441" s="33" t="s">
        <v>780</v>
      </c>
      <c r="H441" s="32">
        <v>224</v>
      </c>
      <c r="I441" s="32" t="s">
        <v>1333</v>
      </c>
      <c r="K441" s="32" t="s">
        <v>57</v>
      </c>
    </row>
    <row r="442" spans="1:11">
      <c r="A442" s="3">
        <v>3422</v>
      </c>
      <c r="B442" s="3" t="s">
        <v>885</v>
      </c>
      <c r="C442" s="6">
        <v>7401</v>
      </c>
      <c r="E442" s="32">
        <v>3214</v>
      </c>
      <c r="F442" s="32" t="s">
        <v>781</v>
      </c>
      <c r="G442" s="33" t="s">
        <v>781</v>
      </c>
      <c r="H442" s="32">
        <v>220</v>
      </c>
      <c r="I442" s="32" t="s">
        <v>1333</v>
      </c>
      <c r="K442" s="32" t="s">
        <v>57</v>
      </c>
    </row>
    <row r="443" spans="1:11">
      <c r="A443" s="3">
        <v>3423</v>
      </c>
      <c r="B443" s="3" t="s">
        <v>886</v>
      </c>
      <c r="C443" s="6">
        <v>401</v>
      </c>
      <c r="E443" s="32">
        <v>3215</v>
      </c>
      <c r="F443" s="32" t="s">
        <v>1551</v>
      </c>
      <c r="G443" s="33" t="s">
        <v>1119</v>
      </c>
      <c r="H443" s="32">
        <v>236</v>
      </c>
      <c r="I443" s="32" t="s">
        <v>1333</v>
      </c>
      <c r="K443" s="32" t="s">
        <v>57</v>
      </c>
    </row>
    <row r="444" spans="1:11">
      <c r="A444" s="3">
        <v>3424</v>
      </c>
      <c r="B444" s="3" t="s">
        <v>887</v>
      </c>
      <c r="C444" s="6">
        <v>74</v>
      </c>
      <c r="E444" s="32">
        <v>3216</v>
      </c>
      <c r="F444" s="32" t="s">
        <v>1552</v>
      </c>
      <c r="G444" s="33" t="s">
        <v>1120</v>
      </c>
      <c r="H444" s="32">
        <v>241</v>
      </c>
      <c r="I444" s="32" t="s">
        <v>1333</v>
      </c>
      <c r="K444" s="32" t="s">
        <v>57</v>
      </c>
    </row>
    <row r="445" spans="1:11">
      <c r="A445" s="3">
        <v>3425</v>
      </c>
      <c r="B445" s="3" t="s">
        <v>888</v>
      </c>
      <c r="C445" s="6">
        <v>3573</v>
      </c>
      <c r="E445" s="32">
        <v>3217</v>
      </c>
      <c r="F445" s="32" t="s">
        <v>1553</v>
      </c>
      <c r="G445" s="33" t="s">
        <v>782</v>
      </c>
      <c r="H445" s="32">
        <v>251</v>
      </c>
      <c r="I445" s="32" t="s">
        <v>1333</v>
      </c>
      <c r="K445" s="32" t="s">
        <v>57</v>
      </c>
    </row>
    <row r="446" spans="1:11">
      <c r="A446" s="3">
        <v>3427</v>
      </c>
      <c r="B446" s="3" t="s">
        <v>889</v>
      </c>
      <c r="C446" s="6">
        <v>3</v>
      </c>
      <c r="E446" s="32">
        <v>3218</v>
      </c>
      <c r="F446" s="32" t="s">
        <v>783</v>
      </c>
      <c r="G446" s="33" t="s">
        <v>783</v>
      </c>
      <c r="H446" s="32">
        <v>241</v>
      </c>
      <c r="I446" s="32" t="s">
        <v>1333</v>
      </c>
      <c r="K446" s="32" t="s">
        <v>57</v>
      </c>
    </row>
    <row r="447" spans="1:11">
      <c r="A447" s="3">
        <v>3429</v>
      </c>
      <c r="B447" s="3" t="s">
        <v>890</v>
      </c>
      <c r="C447" s="6">
        <v>1189</v>
      </c>
      <c r="E447" s="32">
        <v>3219</v>
      </c>
      <c r="F447" s="32" t="s">
        <v>1121</v>
      </c>
      <c r="G447" s="33" t="s">
        <v>1121</v>
      </c>
      <c r="H447" s="32">
        <v>231</v>
      </c>
      <c r="I447" s="32" t="s">
        <v>1333</v>
      </c>
      <c r="K447" s="32" t="s">
        <v>57</v>
      </c>
    </row>
    <row r="448" spans="1:11">
      <c r="A448" s="3">
        <v>3430</v>
      </c>
      <c r="B448" s="3" t="s">
        <v>891</v>
      </c>
      <c r="C448" s="6">
        <v>3834</v>
      </c>
      <c r="E448" s="32">
        <v>3220</v>
      </c>
      <c r="F448" s="32" t="s">
        <v>784</v>
      </c>
      <c r="G448" s="33" t="s">
        <v>784</v>
      </c>
      <c r="H448" s="32">
        <v>235</v>
      </c>
      <c r="I448" s="32" t="s">
        <v>1333</v>
      </c>
      <c r="K448" s="32" t="s">
        <v>57</v>
      </c>
    </row>
    <row r="449" spans="1:11">
      <c r="A449" s="3">
        <v>3432</v>
      </c>
      <c r="B449" s="3" t="s">
        <v>892</v>
      </c>
      <c r="C449" s="6">
        <v>993</v>
      </c>
      <c r="E449" s="32">
        <v>3221</v>
      </c>
      <c r="F449" s="32" t="s">
        <v>785</v>
      </c>
      <c r="G449" s="33" t="s">
        <v>785</v>
      </c>
      <c r="H449" s="32">
        <v>251</v>
      </c>
      <c r="I449" s="32" t="s">
        <v>1333</v>
      </c>
      <c r="K449" s="32" t="s">
        <v>57</v>
      </c>
    </row>
    <row r="450" spans="1:11">
      <c r="A450" s="3">
        <v>3433</v>
      </c>
      <c r="B450" s="3" t="s">
        <v>893</v>
      </c>
      <c r="C450" s="6">
        <v>1020</v>
      </c>
      <c r="E450" s="32">
        <v>3222</v>
      </c>
      <c r="F450" s="32" t="s">
        <v>1554</v>
      </c>
      <c r="G450" s="33" t="s">
        <v>786</v>
      </c>
      <c r="H450" s="32">
        <v>231</v>
      </c>
      <c r="I450" s="32" t="s">
        <v>1333</v>
      </c>
      <c r="K450" s="32" t="s">
        <v>57</v>
      </c>
    </row>
    <row r="451" spans="1:11">
      <c r="A451" s="3">
        <v>3435</v>
      </c>
      <c r="B451" s="3" t="s">
        <v>894</v>
      </c>
      <c r="C451" s="6">
        <v>1272</v>
      </c>
      <c r="E451" s="32">
        <v>3223</v>
      </c>
      <c r="F451" s="32" t="s">
        <v>1122</v>
      </c>
      <c r="G451" s="33" t="s">
        <v>1122</v>
      </c>
      <c r="H451" s="32">
        <v>244</v>
      </c>
      <c r="I451" s="32" t="s">
        <v>1333</v>
      </c>
      <c r="K451" s="32" t="s">
        <v>57</v>
      </c>
    </row>
    <row r="452" spans="1:11">
      <c r="A452" s="3">
        <v>3437</v>
      </c>
      <c r="B452" s="3" t="s">
        <v>895</v>
      </c>
      <c r="C452" s="6">
        <v>340</v>
      </c>
      <c r="E452" s="32">
        <v>3224</v>
      </c>
      <c r="F452" s="32" t="s">
        <v>1123</v>
      </c>
      <c r="G452" s="33" t="s">
        <v>1123</v>
      </c>
      <c r="H452" s="32">
        <v>241</v>
      </c>
      <c r="I452" s="32" t="s">
        <v>1333</v>
      </c>
      <c r="K452" s="32" t="s">
        <v>57</v>
      </c>
    </row>
    <row r="453" spans="1:11">
      <c r="A453" s="3">
        <v>3438</v>
      </c>
      <c r="B453" s="3" t="s">
        <v>896</v>
      </c>
      <c r="C453" s="6">
        <v>324</v>
      </c>
      <c r="E453" s="32">
        <v>3225</v>
      </c>
      <c r="F453" s="32" t="s">
        <v>787</v>
      </c>
      <c r="G453" s="33" t="s">
        <v>787</v>
      </c>
      <c r="H453" s="32">
        <v>249</v>
      </c>
      <c r="I453" s="32" t="s">
        <v>1333</v>
      </c>
      <c r="K453" s="32" t="s">
        <v>57</v>
      </c>
    </row>
    <row r="454" spans="1:11">
      <c r="A454" s="3">
        <v>3440</v>
      </c>
      <c r="B454" s="3" t="s">
        <v>897</v>
      </c>
      <c r="C454" s="6">
        <v>108</v>
      </c>
      <c r="E454" s="32">
        <v>3226</v>
      </c>
      <c r="F454" s="32" t="s">
        <v>788</v>
      </c>
      <c r="G454" s="33" t="s">
        <v>788</v>
      </c>
      <c r="H454" s="32">
        <v>247</v>
      </c>
      <c r="I454" s="32" t="s">
        <v>1333</v>
      </c>
      <c r="K454" s="32" t="s">
        <v>57</v>
      </c>
    </row>
    <row r="455" spans="1:11">
      <c r="A455" s="3">
        <v>3442</v>
      </c>
      <c r="B455" s="3" t="s">
        <v>898</v>
      </c>
      <c r="C455" s="6">
        <v>361</v>
      </c>
      <c r="E455" s="32">
        <v>3227</v>
      </c>
      <c r="F455" s="32" t="s">
        <v>789</v>
      </c>
      <c r="G455" s="33" t="s">
        <v>789</v>
      </c>
      <c r="H455" s="32">
        <v>231</v>
      </c>
      <c r="I455" s="32" t="s">
        <v>1333</v>
      </c>
      <c r="K455" s="32" t="s">
        <v>57</v>
      </c>
    </row>
    <row r="456" spans="1:11">
      <c r="A456" s="3">
        <v>3443</v>
      </c>
      <c r="B456" s="3" t="s">
        <v>899</v>
      </c>
      <c r="C456" s="6">
        <v>800</v>
      </c>
      <c r="E456" s="32">
        <v>3228</v>
      </c>
      <c r="F456" s="32" t="s">
        <v>790</v>
      </c>
      <c r="G456" s="33" t="s">
        <v>790</v>
      </c>
      <c r="H456" s="32">
        <v>241</v>
      </c>
      <c r="I456" s="32" t="s">
        <v>1333</v>
      </c>
      <c r="K456" s="32" t="s">
        <v>57</v>
      </c>
    </row>
    <row r="457" spans="1:11">
      <c r="A457" s="3">
        <v>3444</v>
      </c>
      <c r="B457" s="3" t="s">
        <v>900</v>
      </c>
      <c r="C457" s="6">
        <v>408</v>
      </c>
      <c r="E457" s="32">
        <v>3229</v>
      </c>
      <c r="F457" s="32" t="s">
        <v>1555</v>
      </c>
      <c r="G457" s="33" t="s">
        <v>1124</v>
      </c>
      <c r="H457" s="32">
        <v>236</v>
      </c>
      <c r="I457" s="32" t="s">
        <v>1333</v>
      </c>
      <c r="K457" s="32" t="s">
        <v>57</v>
      </c>
    </row>
    <row r="458" spans="1:11">
      <c r="A458" s="3">
        <v>3445</v>
      </c>
      <c r="B458" s="3" t="s">
        <v>901</v>
      </c>
      <c r="C458" s="6">
        <v>216</v>
      </c>
      <c r="E458" s="32">
        <v>3230</v>
      </c>
      <c r="F458" s="32" t="s">
        <v>1125</v>
      </c>
      <c r="G458" s="33" t="s">
        <v>1125</v>
      </c>
      <c r="H458" s="32">
        <v>231</v>
      </c>
      <c r="I458" s="32" t="s">
        <v>1333</v>
      </c>
      <c r="K458" s="32" t="s">
        <v>57</v>
      </c>
    </row>
    <row r="459" spans="1:11">
      <c r="A459" s="3">
        <v>3446</v>
      </c>
      <c r="B459" s="3" t="s">
        <v>902</v>
      </c>
      <c r="C459" s="6">
        <v>409</v>
      </c>
      <c r="E459" s="32">
        <v>3231</v>
      </c>
      <c r="F459" s="32" t="s">
        <v>791</v>
      </c>
      <c r="G459" s="33" t="s">
        <v>791</v>
      </c>
      <c r="H459" s="32">
        <v>220</v>
      </c>
      <c r="I459" s="32" t="s">
        <v>1333</v>
      </c>
      <c r="K459" s="32" t="s">
        <v>57</v>
      </c>
    </row>
    <row r="460" spans="1:11">
      <c r="A460" s="3">
        <v>3449</v>
      </c>
      <c r="B460" s="3" t="s">
        <v>903</v>
      </c>
      <c r="C460" s="6">
        <v>957</v>
      </c>
      <c r="E460" s="32">
        <v>3232</v>
      </c>
      <c r="F460" s="32" t="s">
        <v>1556</v>
      </c>
      <c r="G460" s="33" t="s">
        <v>792</v>
      </c>
      <c r="H460" s="32">
        <v>242</v>
      </c>
      <c r="I460" s="32" t="s">
        <v>1333</v>
      </c>
      <c r="K460" s="32" t="s">
        <v>57</v>
      </c>
    </row>
    <row r="461" spans="1:11">
      <c r="A461" s="3">
        <v>3450</v>
      </c>
      <c r="B461" s="3" t="s">
        <v>904</v>
      </c>
      <c r="C461" s="6">
        <v>664</v>
      </c>
      <c r="E461" s="32">
        <v>3233</v>
      </c>
      <c r="F461" s="32" t="s">
        <v>1126</v>
      </c>
      <c r="G461" s="33" t="s">
        <v>1126</v>
      </c>
      <c r="H461" s="32">
        <v>221</v>
      </c>
      <c r="I461" s="32" t="s">
        <v>1333</v>
      </c>
      <c r="K461" s="32" t="s">
        <v>57</v>
      </c>
    </row>
    <row r="462" spans="1:11">
      <c r="A462" s="3">
        <v>3451</v>
      </c>
      <c r="B462" s="3" t="s">
        <v>905</v>
      </c>
      <c r="C462" s="6">
        <v>56</v>
      </c>
      <c r="E462" s="32">
        <v>3234</v>
      </c>
      <c r="F462" s="32" t="s">
        <v>1557</v>
      </c>
      <c r="G462" s="33" t="s">
        <v>793</v>
      </c>
      <c r="H462" s="32">
        <v>234</v>
      </c>
      <c r="I462" s="32" t="s">
        <v>1333</v>
      </c>
      <c r="K462" s="32" t="s">
        <v>57</v>
      </c>
    </row>
    <row r="463" spans="1:11">
      <c r="A463" s="3">
        <v>3500</v>
      </c>
      <c r="B463" s="3" t="s">
        <v>906</v>
      </c>
      <c r="C463" s="6">
        <v>267</v>
      </c>
      <c r="E463" s="32">
        <v>3235</v>
      </c>
      <c r="F463" s="32" t="s">
        <v>794</v>
      </c>
      <c r="G463" s="33" t="s">
        <v>794</v>
      </c>
      <c r="H463" s="32">
        <v>241</v>
      </c>
      <c r="I463" s="32" t="s">
        <v>1333</v>
      </c>
      <c r="K463" s="32" t="s">
        <v>57</v>
      </c>
    </row>
    <row r="464" spans="1:11">
      <c r="A464" s="3">
        <v>3501</v>
      </c>
      <c r="B464" s="3" t="s">
        <v>907</v>
      </c>
      <c r="C464" s="6">
        <v>168</v>
      </c>
      <c r="E464" s="32">
        <v>3236</v>
      </c>
      <c r="F464" s="32" t="s">
        <v>1127</v>
      </c>
      <c r="G464" s="33" t="s">
        <v>1127</v>
      </c>
      <c r="H464" s="32">
        <v>238</v>
      </c>
      <c r="I464" s="32" t="s">
        <v>1333</v>
      </c>
      <c r="K464" s="32" t="s">
        <v>57</v>
      </c>
    </row>
    <row r="465" spans="1:11">
      <c r="A465" s="3">
        <v>3502</v>
      </c>
      <c r="B465" s="3" t="s">
        <v>908</v>
      </c>
      <c r="C465" s="6">
        <v>298</v>
      </c>
      <c r="E465" s="32">
        <v>3237</v>
      </c>
      <c r="F465" s="32" t="s">
        <v>1558</v>
      </c>
      <c r="G465" s="33" t="s">
        <v>795</v>
      </c>
      <c r="H465" s="32">
        <v>237</v>
      </c>
      <c r="I465" s="32" t="s">
        <v>1333</v>
      </c>
      <c r="K465" s="32" t="s">
        <v>57</v>
      </c>
    </row>
    <row r="466" spans="1:11">
      <c r="A466" s="3">
        <v>3503</v>
      </c>
      <c r="B466" s="3" t="s">
        <v>909</v>
      </c>
      <c r="C466" s="6">
        <v>1103</v>
      </c>
      <c r="E466" s="32">
        <v>3238</v>
      </c>
      <c r="F466" s="32" t="s">
        <v>1128</v>
      </c>
      <c r="G466" s="33" t="s">
        <v>1128</v>
      </c>
      <c r="H466" s="32">
        <v>231</v>
      </c>
      <c r="I466" s="32" t="s">
        <v>1333</v>
      </c>
      <c r="K466" s="32" t="s">
        <v>57</v>
      </c>
    </row>
    <row r="467" spans="1:11">
      <c r="A467" s="3">
        <v>3512</v>
      </c>
      <c r="B467" s="3" t="s">
        <v>910</v>
      </c>
      <c r="C467" s="6">
        <v>194</v>
      </c>
      <c r="E467" s="32">
        <v>3239</v>
      </c>
      <c r="F467" s="32" t="s">
        <v>1129</v>
      </c>
      <c r="G467" s="33" t="s">
        <v>1129</v>
      </c>
      <c r="H467" s="32">
        <v>220</v>
      </c>
      <c r="I467" s="32" t="s">
        <v>1333</v>
      </c>
      <c r="K467" s="32" t="s">
        <v>57</v>
      </c>
    </row>
    <row r="468" spans="1:11">
      <c r="A468" s="3">
        <v>3513</v>
      </c>
      <c r="B468" s="3" t="s">
        <v>911</v>
      </c>
      <c r="C468" s="6">
        <v>208</v>
      </c>
      <c r="E468" s="32">
        <v>3240</v>
      </c>
      <c r="F468" s="32" t="s">
        <v>1130</v>
      </c>
      <c r="G468" s="33" t="s">
        <v>1130</v>
      </c>
      <c r="H468" s="32">
        <v>231</v>
      </c>
      <c r="I468" s="32" t="s">
        <v>1333</v>
      </c>
      <c r="K468" s="32" t="s">
        <v>57</v>
      </c>
    </row>
    <row r="469" spans="1:11">
      <c r="A469" s="3">
        <v>3514</v>
      </c>
      <c r="B469" s="3" t="s">
        <v>912</v>
      </c>
      <c r="C469" s="6">
        <v>365</v>
      </c>
      <c r="E469" s="32">
        <v>3241</v>
      </c>
      <c r="F469" s="32" t="s">
        <v>682</v>
      </c>
      <c r="G469" s="33" t="s">
        <v>682</v>
      </c>
      <c r="H469" s="32">
        <v>234</v>
      </c>
      <c r="I469" s="32" t="s">
        <v>1333</v>
      </c>
      <c r="K469" s="32" t="s">
        <v>57</v>
      </c>
    </row>
    <row r="470" spans="1:11">
      <c r="A470" s="3">
        <v>3515</v>
      </c>
      <c r="B470" s="3" t="s">
        <v>913</v>
      </c>
      <c r="C470" s="6">
        <v>21</v>
      </c>
      <c r="E470" s="32">
        <v>3242</v>
      </c>
      <c r="F470" s="32" t="s">
        <v>1131</v>
      </c>
      <c r="G470" s="33" t="s">
        <v>1131</v>
      </c>
      <c r="H470" s="32">
        <v>234</v>
      </c>
      <c r="I470" s="32" t="s">
        <v>1333</v>
      </c>
      <c r="K470" s="32" t="s">
        <v>57</v>
      </c>
    </row>
    <row r="471" spans="1:11">
      <c r="A471" s="3">
        <v>3516</v>
      </c>
      <c r="B471" s="3" t="s">
        <v>914</v>
      </c>
      <c r="C471" s="6">
        <v>610</v>
      </c>
      <c r="E471" s="32">
        <v>3243</v>
      </c>
      <c r="F471" s="32" t="s">
        <v>1559</v>
      </c>
      <c r="G471" s="33" t="s">
        <v>796</v>
      </c>
      <c r="H471" s="32">
        <v>237</v>
      </c>
      <c r="I471" s="32" t="s">
        <v>1333</v>
      </c>
      <c r="K471" s="32" t="s">
        <v>57</v>
      </c>
    </row>
    <row r="472" spans="1:11">
      <c r="A472" s="3">
        <v>3521</v>
      </c>
      <c r="B472" s="3" t="s">
        <v>915</v>
      </c>
      <c r="C472" s="6">
        <v>8396</v>
      </c>
      <c r="E472" s="32">
        <v>3244</v>
      </c>
      <c r="F472" s="32" t="s">
        <v>1132</v>
      </c>
      <c r="G472" s="33" t="s">
        <v>1132</v>
      </c>
      <c r="H472" s="32">
        <v>241</v>
      </c>
      <c r="I472" s="32" t="s">
        <v>1333</v>
      </c>
      <c r="K472" s="32" t="s">
        <v>57</v>
      </c>
    </row>
    <row r="473" spans="1:11">
      <c r="A473" s="3">
        <v>3522</v>
      </c>
      <c r="B473" s="3" t="s">
        <v>916</v>
      </c>
      <c r="C473" s="6">
        <v>2636</v>
      </c>
      <c r="E473" s="32">
        <v>3245</v>
      </c>
      <c r="F473" s="32" t="s">
        <v>1560</v>
      </c>
      <c r="G473" s="33" t="s">
        <v>1078</v>
      </c>
      <c r="H473" s="32">
        <v>231</v>
      </c>
      <c r="I473" s="32" t="s">
        <v>1331</v>
      </c>
      <c r="K473" s="32" t="s">
        <v>57</v>
      </c>
    </row>
    <row r="474" spans="1:11">
      <c r="A474" s="3">
        <v>3523</v>
      </c>
      <c r="B474" s="3" t="s">
        <v>917</v>
      </c>
      <c r="C474" s="6">
        <v>4633</v>
      </c>
      <c r="E474" s="32">
        <v>3246</v>
      </c>
      <c r="F474" s="32" t="s">
        <v>797</v>
      </c>
      <c r="G474" s="33" t="s">
        <v>1133</v>
      </c>
      <c r="H474" s="32">
        <v>238</v>
      </c>
      <c r="I474" s="32" t="s">
        <v>1333</v>
      </c>
      <c r="K474" s="32" t="s">
        <v>57</v>
      </c>
    </row>
    <row r="475" spans="1:11">
      <c r="A475" s="3">
        <v>3527</v>
      </c>
      <c r="B475" s="3" t="s">
        <v>918</v>
      </c>
      <c r="C475" s="6">
        <v>68</v>
      </c>
      <c r="E475" s="32">
        <v>3247</v>
      </c>
      <c r="F475" s="32" t="s">
        <v>1134</v>
      </c>
      <c r="G475" s="33" t="s">
        <v>1134</v>
      </c>
      <c r="H475" s="32">
        <v>207</v>
      </c>
      <c r="I475" s="32" t="s">
        <v>1333</v>
      </c>
      <c r="K475" s="32" t="s">
        <v>57</v>
      </c>
    </row>
    <row r="476" spans="1:11">
      <c r="A476" s="3">
        <v>3531</v>
      </c>
      <c r="B476" s="3" t="s">
        <v>919</v>
      </c>
      <c r="C476" s="6">
        <v>447</v>
      </c>
      <c r="E476" s="32">
        <v>3248</v>
      </c>
      <c r="F476" s="32" t="s">
        <v>798</v>
      </c>
      <c r="G476" s="33" t="s">
        <v>1135</v>
      </c>
      <c r="H476" s="32">
        <v>235</v>
      </c>
      <c r="I476" s="32" t="s">
        <v>1333</v>
      </c>
      <c r="K476" s="32" t="s">
        <v>57</v>
      </c>
    </row>
    <row r="477" spans="1:11">
      <c r="A477" s="3">
        <v>3536</v>
      </c>
      <c r="B477" s="3" t="s">
        <v>920</v>
      </c>
      <c r="C477" s="6">
        <v>88</v>
      </c>
      <c r="E477" s="32">
        <v>3249</v>
      </c>
      <c r="F477" s="32" t="s">
        <v>1561</v>
      </c>
      <c r="G477" s="33" t="s">
        <v>799</v>
      </c>
      <c r="H477" s="32">
        <v>227</v>
      </c>
      <c r="I477" s="32" t="s">
        <v>1333</v>
      </c>
      <c r="K477" s="32" t="s">
        <v>57</v>
      </c>
    </row>
    <row r="478" spans="1:11">
      <c r="A478" s="3">
        <v>3540</v>
      </c>
      <c r="B478" s="3" t="s">
        <v>921</v>
      </c>
      <c r="C478" s="6">
        <v>1990</v>
      </c>
      <c r="E478" s="32">
        <v>3250</v>
      </c>
      <c r="F478" s="32" t="s">
        <v>1562</v>
      </c>
      <c r="G478" s="33" t="s">
        <v>800</v>
      </c>
      <c r="H478" s="32">
        <v>208</v>
      </c>
      <c r="I478" s="32" t="s">
        <v>1333</v>
      </c>
      <c r="K478" s="32" t="s">
        <v>57</v>
      </c>
    </row>
    <row r="479" spans="1:11">
      <c r="A479" s="3">
        <v>3542</v>
      </c>
      <c r="B479" s="3" t="s">
        <v>922</v>
      </c>
      <c r="C479" s="6">
        <v>161</v>
      </c>
      <c r="E479" s="32">
        <v>3251</v>
      </c>
      <c r="F479" s="32" t="s">
        <v>1563</v>
      </c>
      <c r="G479" s="33" t="s">
        <v>801</v>
      </c>
      <c r="H479" s="32">
        <v>236</v>
      </c>
      <c r="I479" s="32" t="s">
        <v>1333</v>
      </c>
      <c r="K479" s="32" t="s">
        <v>57</v>
      </c>
    </row>
    <row r="480" spans="1:11">
      <c r="A480" s="3">
        <v>3543</v>
      </c>
      <c r="B480" s="3" t="s">
        <v>923</v>
      </c>
      <c r="C480" s="6">
        <v>448</v>
      </c>
      <c r="E480" s="32">
        <v>3252</v>
      </c>
      <c r="F480" s="32" t="s">
        <v>1564</v>
      </c>
      <c r="G480" s="33" t="s">
        <v>802</v>
      </c>
      <c r="H480" s="32">
        <v>247</v>
      </c>
      <c r="I480" s="32" t="s">
        <v>1333</v>
      </c>
      <c r="K480" s="32" t="s">
        <v>57</v>
      </c>
    </row>
    <row r="481" spans="1:11">
      <c r="A481" s="3">
        <v>3544</v>
      </c>
      <c r="B481" s="3" t="s">
        <v>924</v>
      </c>
      <c r="C481" s="6">
        <v>140</v>
      </c>
      <c r="E481" s="32">
        <v>3253</v>
      </c>
      <c r="F481" s="32" t="s">
        <v>1565</v>
      </c>
      <c r="G481" s="33" t="s">
        <v>803</v>
      </c>
      <c r="H481" s="32">
        <v>220</v>
      </c>
      <c r="I481" s="32" t="s">
        <v>1333</v>
      </c>
      <c r="K481" s="32" t="s">
        <v>57</v>
      </c>
    </row>
    <row r="482" spans="1:11">
      <c r="A482" s="3">
        <v>3546</v>
      </c>
      <c r="B482" s="3" t="s">
        <v>925</v>
      </c>
      <c r="C482" s="6">
        <v>12</v>
      </c>
      <c r="E482" s="32">
        <v>3254</v>
      </c>
      <c r="F482" s="32" t="s">
        <v>1566</v>
      </c>
      <c r="G482" s="33" t="s">
        <v>804</v>
      </c>
      <c r="H482" s="32">
        <v>221</v>
      </c>
      <c r="I482" s="32" t="s">
        <v>1333</v>
      </c>
      <c r="K482" s="32" t="s">
        <v>57</v>
      </c>
    </row>
    <row r="483" spans="1:11">
      <c r="A483" s="3">
        <v>3547</v>
      </c>
      <c r="B483" s="3" t="s">
        <v>926</v>
      </c>
      <c r="C483" s="6">
        <v>54</v>
      </c>
      <c r="E483" s="32">
        <v>3255</v>
      </c>
      <c r="F483" s="32" t="s">
        <v>805</v>
      </c>
      <c r="G483" s="33" t="s">
        <v>805</v>
      </c>
      <c r="H483" s="32">
        <v>205</v>
      </c>
      <c r="I483" s="32" t="s">
        <v>1333</v>
      </c>
      <c r="K483" s="32" t="s">
        <v>57</v>
      </c>
    </row>
    <row r="484" spans="1:11">
      <c r="A484" s="3">
        <v>3548</v>
      </c>
      <c r="B484" s="3" t="s">
        <v>927</v>
      </c>
      <c r="C484" s="6">
        <v>35</v>
      </c>
      <c r="E484" s="32">
        <v>3256</v>
      </c>
      <c r="F484" s="32" t="s">
        <v>806</v>
      </c>
      <c r="G484" s="33" t="s">
        <v>806</v>
      </c>
      <c r="H484" s="32">
        <v>201</v>
      </c>
      <c r="I484" s="32" t="s">
        <v>1333</v>
      </c>
      <c r="K484" s="32" t="s">
        <v>57</v>
      </c>
    </row>
    <row r="485" spans="1:11">
      <c r="A485" s="3">
        <v>3600</v>
      </c>
      <c r="B485" s="3" t="s">
        <v>928</v>
      </c>
      <c r="C485" s="6">
        <v>6145</v>
      </c>
      <c r="E485" s="32">
        <v>3257</v>
      </c>
      <c r="F485" s="32" t="s">
        <v>1567</v>
      </c>
      <c r="G485" s="33" t="s">
        <v>807</v>
      </c>
      <c r="H485" s="32">
        <v>241</v>
      </c>
      <c r="I485" s="32" t="s">
        <v>1333</v>
      </c>
      <c r="K485" s="32" t="s">
        <v>57</v>
      </c>
    </row>
    <row r="486" spans="1:11">
      <c r="A486" s="3">
        <v>3601</v>
      </c>
      <c r="B486" s="3" t="s">
        <v>929</v>
      </c>
      <c r="C486" s="6">
        <v>2955</v>
      </c>
      <c r="E486" s="32">
        <v>3258</v>
      </c>
      <c r="F486" s="32" t="s">
        <v>1568</v>
      </c>
      <c r="G486" s="33" t="s">
        <v>808</v>
      </c>
      <c r="H486" s="32">
        <v>235</v>
      </c>
      <c r="I486" s="32" t="s">
        <v>1333</v>
      </c>
      <c r="K486" s="32" t="s">
        <v>57</v>
      </c>
    </row>
    <row r="487" spans="1:11">
      <c r="A487" s="3">
        <v>3603</v>
      </c>
      <c r="B487" s="3" t="s">
        <v>930</v>
      </c>
      <c r="C487" s="6">
        <v>117</v>
      </c>
      <c r="E487" s="32">
        <v>3259</v>
      </c>
      <c r="F487" s="32" t="s">
        <v>1569</v>
      </c>
      <c r="G487" s="33" t="s">
        <v>809</v>
      </c>
      <c r="H487" s="32">
        <v>231</v>
      </c>
      <c r="I487" s="32" t="s">
        <v>1333</v>
      </c>
      <c r="K487" s="32" t="s">
        <v>57</v>
      </c>
    </row>
    <row r="488" spans="1:11">
      <c r="A488" s="3">
        <v>3605</v>
      </c>
      <c r="B488" s="3" t="s">
        <v>931</v>
      </c>
      <c r="C488" s="6">
        <v>381</v>
      </c>
      <c r="E488" s="32">
        <v>3260</v>
      </c>
      <c r="F488" s="32" t="s">
        <v>1136</v>
      </c>
      <c r="G488" s="33" t="s">
        <v>1136</v>
      </c>
      <c r="H488" s="32">
        <v>206</v>
      </c>
      <c r="I488" s="32" t="s">
        <v>1333</v>
      </c>
      <c r="K488" s="32" t="s">
        <v>57</v>
      </c>
    </row>
    <row r="489" spans="1:11">
      <c r="A489" s="3">
        <v>3607</v>
      </c>
      <c r="B489" s="3" t="s">
        <v>932</v>
      </c>
      <c r="C489" s="6">
        <v>264</v>
      </c>
      <c r="E489" s="32">
        <v>3261</v>
      </c>
      <c r="F489" s="32" t="s">
        <v>1137</v>
      </c>
      <c r="G489" s="33" t="s">
        <v>1137</v>
      </c>
      <c r="H489" s="32">
        <v>202</v>
      </c>
      <c r="I489" s="32" t="s">
        <v>1333</v>
      </c>
      <c r="K489" s="32" t="s">
        <v>57</v>
      </c>
    </row>
    <row r="490" spans="1:11">
      <c r="A490" s="3">
        <v>3611</v>
      </c>
      <c r="B490" s="3" t="s">
        <v>933</v>
      </c>
      <c r="C490" s="6">
        <v>54</v>
      </c>
      <c r="E490" s="32">
        <v>3262</v>
      </c>
      <c r="F490" s="32" t="s">
        <v>1138</v>
      </c>
      <c r="G490" s="33" t="s">
        <v>1138</v>
      </c>
      <c r="H490" s="32">
        <v>203</v>
      </c>
      <c r="I490" s="32" t="s">
        <v>1333</v>
      </c>
      <c r="K490" s="32" t="s">
        <v>57</v>
      </c>
    </row>
    <row r="491" spans="1:11">
      <c r="A491" s="3">
        <v>3612</v>
      </c>
      <c r="B491" s="3" t="s">
        <v>934</v>
      </c>
      <c r="C491" s="6">
        <v>128</v>
      </c>
      <c r="E491" s="32">
        <v>3263</v>
      </c>
      <c r="F491" s="32" t="s">
        <v>1139</v>
      </c>
      <c r="G491" s="33" t="s">
        <v>1139</v>
      </c>
      <c r="H491" s="32">
        <v>201</v>
      </c>
      <c r="I491" s="32" t="s">
        <v>1333</v>
      </c>
      <c r="K491" s="32" t="s">
        <v>57</v>
      </c>
    </row>
    <row r="492" spans="1:11">
      <c r="A492" s="3">
        <v>3613</v>
      </c>
      <c r="B492" s="3" t="s">
        <v>935</v>
      </c>
      <c r="C492" s="6">
        <v>115</v>
      </c>
      <c r="E492" s="32">
        <v>3264</v>
      </c>
      <c r="F492" s="32" t="s">
        <v>1570</v>
      </c>
      <c r="G492" s="33" t="s">
        <v>810</v>
      </c>
      <c r="H492" s="32">
        <v>223</v>
      </c>
      <c r="I492" s="32" t="s">
        <v>1333</v>
      </c>
      <c r="K492" s="32" t="s">
        <v>57</v>
      </c>
    </row>
    <row r="493" spans="1:11">
      <c r="A493" s="3">
        <v>3615</v>
      </c>
      <c r="B493" s="3" t="s">
        <v>936</v>
      </c>
      <c r="C493" s="6">
        <v>2441</v>
      </c>
      <c r="E493" s="32">
        <v>3265</v>
      </c>
      <c r="F493" s="32" t="s">
        <v>1571</v>
      </c>
      <c r="G493" s="33" t="s">
        <v>811</v>
      </c>
      <c r="H493" s="32">
        <v>203</v>
      </c>
      <c r="I493" s="32" t="s">
        <v>1333</v>
      </c>
      <c r="K493" s="32" t="s">
        <v>57</v>
      </c>
    </row>
    <row r="494" spans="1:11">
      <c r="A494" s="3">
        <v>3616</v>
      </c>
      <c r="B494" s="3" t="s">
        <v>937</v>
      </c>
      <c r="C494" s="6">
        <v>124</v>
      </c>
      <c r="E494" s="32">
        <v>3266</v>
      </c>
      <c r="F494" s="32" t="s">
        <v>812</v>
      </c>
      <c r="G494" s="33" t="s">
        <v>812</v>
      </c>
      <c r="H494" s="32">
        <v>202</v>
      </c>
      <c r="I494" s="32" t="s">
        <v>1333</v>
      </c>
      <c r="K494" s="32" t="s">
        <v>57</v>
      </c>
    </row>
    <row r="495" spans="1:11">
      <c r="A495" s="3">
        <v>3618</v>
      </c>
      <c r="B495" s="3" t="s">
        <v>938</v>
      </c>
      <c r="C495" s="6">
        <v>543</v>
      </c>
      <c r="E495" s="32">
        <v>3267</v>
      </c>
      <c r="F495" s="32" t="s">
        <v>1140</v>
      </c>
      <c r="G495" s="33" t="s">
        <v>1140</v>
      </c>
      <c r="H495" s="32">
        <v>201</v>
      </c>
      <c r="I495" s="32" t="s">
        <v>1333</v>
      </c>
      <c r="K495" s="32" t="s">
        <v>57</v>
      </c>
    </row>
    <row r="496" spans="1:11">
      <c r="A496" s="3">
        <v>3619</v>
      </c>
      <c r="B496" s="3" t="s">
        <v>939</v>
      </c>
      <c r="C496" s="6">
        <v>216</v>
      </c>
      <c r="E496" s="32">
        <v>3268</v>
      </c>
      <c r="F496" s="32" t="s">
        <v>1572</v>
      </c>
      <c r="G496" s="33" t="s">
        <v>813</v>
      </c>
      <c r="H496" s="32">
        <v>244</v>
      </c>
      <c r="I496" s="32" t="s">
        <v>1333</v>
      </c>
      <c r="K496" s="32" t="s">
        <v>57</v>
      </c>
    </row>
    <row r="497" spans="1:11">
      <c r="A497" s="3">
        <v>3620</v>
      </c>
      <c r="B497" s="3" t="s">
        <v>940</v>
      </c>
      <c r="C497" s="6">
        <v>423</v>
      </c>
      <c r="E497" s="32">
        <v>3269</v>
      </c>
      <c r="F497" s="32" t="s">
        <v>814</v>
      </c>
      <c r="G497" s="33" t="s">
        <v>814</v>
      </c>
      <c r="H497" s="32">
        <v>231</v>
      </c>
      <c r="I497" s="32" t="s">
        <v>1333</v>
      </c>
      <c r="K497" s="32" t="s">
        <v>57</v>
      </c>
    </row>
    <row r="498" spans="1:11">
      <c r="A498" s="3">
        <v>3621</v>
      </c>
      <c r="B498" s="3" t="s">
        <v>941</v>
      </c>
      <c r="C498" s="6">
        <v>356</v>
      </c>
      <c r="E498" s="32">
        <v>3270</v>
      </c>
      <c r="F498" s="32" t="s">
        <v>815</v>
      </c>
      <c r="G498" s="33" t="s">
        <v>815</v>
      </c>
      <c r="H498" s="32">
        <v>260</v>
      </c>
      <c r="I498" s="32" t="s">
        <v>1333</v>
      </c>
      <c r="K498" s="32" t="s">
        <v>57</v>
      </c>
    </row>
    <row r="499" spans="1:11">
      <c r="A499" s="3">
        <v>3626</v>
      </c>
      <c r="B499" s="3" t="s">
        <v>942</v>
      </c>
      <c r="C499" s="6">
        <v>160</v>
      </c>
      <c r="E499" s="32">
        <v>3271</v>
      </c>
      <c r="F499" s="32" t="s">
        <v>816</v>
      </c>
      <c r="G499" s="33" t="s">
        <v>816</v>
      </c>
      <c r="H499" s="32">
        <v>260</v>
      </c>
      <c r="I499" s="32" t="s">
        <v>1333</v>
      </c>
      <c r="K499" s="32" t="s">
        <v>57</v>
      </c>
    </row>
    <row r="500" spans="1:11">
      <c r="A500" s="3">
        <v>3629</v>
      </c>
      <c r="B500" s="3" t="s">
        <v>943</v>
      </c>
      <c r="C500" s="6">
        <v>223</v>
      </c>
      <c r="E500" s="32">
        <v>3272</v>
      </c>
      <c r="F500" s="32" t="s">
        <v>817</v>
      </c>
      <c r="G500" s="33" t="s">
        <v>817</v>
      </c>
      <c r="H500" s="32">
        <v>260</v>
      </c>
      <c r="I500" s="32" t="s">
        <v>1333</v>
      </c>
      <c r="K500" s="32" t="s">
        <v>57</v>
      </c>
    </row>
    <row r="501" spans="1:11">
      <c r="A501" s="3">
        <v>3651</v>
      </c>
      <c r="B501" s="3" t="s">
        <v>944</v>
      </c>
      <c r="C501" s="6">
        <v>1844</v>
      </c>
      <c r="E501" s="32">
        <v>3273</v>
      </c>
      <c r="F501" s="32" t="s">
        <v>818</v>
      </c>
      <c r="G501" s="33" t="s">
        <v>818</v>
      </c>
      <c r="H501" s="32">
        <v>263</v>
      </c>
      <c r="I501" s="32" t="s">
        <v>1333</v>
      </c>
      <c r="K501" s="32" t="s">
        <v>57</v>
      </c>
    </row>
    <row r="502" spans="1:11">
      <c r="A502" s="3">
        <v>3652</v>
      </c>
      <c r="B502" s="3" t="s">
        <v>945</v>
      </c>
      <c r="C502" s="6">
        <v>170</v>
      </c>
      <c r="E502" s="32">
        <v>3274</v>
      </c>
      <c r="F502" s="32" t="s">
        <v>819</v>
      </c>
      <c r="G502" s="33" t="s">
        <v>819</v>
      </c>
      <c r="H502" s="32">
        <v>264</v>
      </c>
      <c r="I502" s="32" t="s">
        <v>1333</v>
      </c>
      <c r="K502" s="32" t="s">
        <v>57</v>
      </c>
    </row>
    <row r="503" spans="1:11">
      <c r="A503" s="3">
        <v>3654</v>
      </c>
      <c r="B503" s="3" t="s">
        <v>946</v>
      </c>
      <c r="C503" s="6">
        <v>3092</v>
      </c>
      <c r="E503" s="32">
        <v>3275</v>
      </c>
      <c r="F503" s="32" t="s">
        <v>1573</v>
      </c>
      <c r="G503" s="33" t="s">
        <v>1141</v>
      </c>
      <c r="H503" s="32">
        <v>272</v>
      </c>
      <c r="I503" s="32" t="s">
        <v>1333</v>
      </c>
      <c r="K503" s="32" t="s">
        <v>57</v>
      </c>
    </row>
    <row r="504" spans="1:11">
      <c r="A504" s="3">
        <v>3664</v>
      </c>
      <c r="B504" s="3" t="s">
        <v>947</v>
      </c>
      <c r="C504" s="6">
        <v>251</v>
      </c>
      <c r="E504" s="32">
        <v>3276</v>
      </c>
      <c r="F504" s="32" t="s">
        <v>1574</v>
      </c>
      <c r="G504" s="33" t="s">
        <v>820</v>
      </c>
      <c r="H504" s="32">
        <v>204</v>
      </c>
      <c r="I504" s="32" t="s">
        <v>1333</v>
      </c>
      <c r="K504" s="32" t="s">
        <v>57</v>
      </c>
    </row>
    <row r="505" spans="1:11">
      <c r="A505" s="3">
        <v>3665</v>
      </c>
      <c r="B505" s="3" t="s">
        <v>948</v>
      </c>
      <c r="C505" s="6">
        <v>212</v>
      </c>
      <c r="E505" s="32">
        <v>3277</v>
      </c>
      <c r="F505" s="32" t="s">
        <v>1575</v>
      </c>
      <c r="G505" s="33" t="s">
        <v>821</v>
      </c>
      <c r="H505" s="32">
        <v>205</v>
      </c>
      <c r="I505" s="32" t="s">
        <v>1333</v>
      </c>
      <c r="K505" s="32" t="s">
        <v>57</v>
      </c>
    </row>
    <row r="506" spans="1:11">
      <c r="A506" s="3">
        <v>3666</v>
      </c>
      <c r="B506" s="3" t="s">
        <v>949</v>
      </c>
      <c r="C506" s="6">
        <v>121</v>
      </c>
      <c r="E506" s="32">
        <v>3280</v>
      </c>
      <c r="F506" s="32" t="s">
        <v>1142</v>
      </c>
      <c r="G506" s="33" t="s">
        <v>1142</v>
      </c>
      <c r="H506" s="32">
        <v>269</v>
      </c>
      <c r="I506" s="32" t="s">
        <v>1333</v>
      </c>
      <c r="K506" s="32" t="s">
        <v>57</v>
      </c>
    </row>
    <row r="507" spans="1:11">
      <c r="A507" s="3">
        <v>3668</v>
      </c>
      <c r="B507" s="3" t="s">
        <v>950</v>
      </c>
      <c r="C507" s="6">
        <v>3087</v>
      </c>
      <c r="E507" s="32">
        <v>3281</v>
      </c>
      <c r="F507" s="32" t="s">
        <v>1143</v>
      </c>
      <c r="G507" s="33" t="s">
        <v>1143</v>
      </c>
      <c r="H507" s="32">
        <v>270</v>
      </c>
      <c r="I507" s="32" t="s">
        <v>1333</v>
      </c>
      <c r="K507" s="32" t="s">
        <v>57</v>
      </c>
    </row>
    <row r="508" spans="1:11">
      <c r="A508" s="3">
        <v>3669</v>
      </c>
      <c r="B508" s="3" t="s">
        <v>951</v>
      </c>
      <c r="C508" s="6">
        <v>206</v>
      </c>
      <c r="E508" s="32">
        <v>3282</v>
      </c>
      <c r="F508" s="32" t="s">
        <v>1144</v>
      </c>
      <c r="G508" s="33" t="s">
        <v>1144</v>
      </c>
      <c r="H508" s="32">
        <v>261</v>
      </c>
      <c r="I508" s="32" t="s">
        <v>1333</v>
      </c>
      <c r="K508" s="32" t="s">
        <v>57</v>
      </c>
    </row>
    <row r="509" spans="1:11">
      <c r="A509" s="3">
        <v>3670</v>
      </c>
      <c r="B509" s="3" t="s">
        <v>952</v>
      </c>
      <c r="C509" s="6">
        <v>363</v>
      </c>
      <c r="E509" s="32">
        <v>3283</v>
      </c>
      <c r="F509" s="32" t="s">
        <v>822</v>
      </c>
      <c r="G509" s="33" t="s">
        <v>822</v>
      </c>
      <c r="H509" s="32">
        <v>265</v>
      </c>
      <c r="I509" s="32" t="s">
        <v>1333</v>
      </c>
      <c r="K509" s="32" t="s">
        <v>57</v>
      </c>
    </row>
    <row r="510" spans="1:11">
      <c r="A510" s="3">
        <v>3681</v>
      </c>
      <c r="B510" s="3" t="s">
        <v>953</v>
      </c>
      <c r="C510" s="6">
        <v>269</v>
      </c>
      <c r="E510" s="32">
        <v>3284</v>
      </c>
      <c r="F510" s="32" t="s">
        <v>823</v>
      </c>
      <c r="G510" s="33" t="s">
        <v>823</v>
      </c>
      <c r="H510" s="32">
        <v>265</v>
      </c>
      <c r="I510" s="32" t="s">
        <v>1333</v>
      </c>
      <c r="K510" s="32" t="s">
        <v>57</v>
      </c>
    </row>
    <row r="511" spans="1:11">
      <c r="A511" s="3">
        <v>3700</v>
      </c>
      <c r="B511" s="3" t="s">
        <v>954</v>
      </c>
      <c r="C511" s="6">
        <v>6678</v>
      </c>
      <c r="E511" s="32">
        <v>3285</v>
      </c>
      <c r="F511" s="32" t="s">
        <v>824</v>
      </c>
      <c r="G511" s="33" t="s">
        <v>824</v>
      </c>
      <c r="H511" s="32">
        <v>328</v>
      </c>
      <c r="I511" s="32" t="s">
        <v>1333</v>
      </c>
      <c r="K511" s="32" t="s">
        <v>57</v>
      </c>
    </row>
    <row r="512" spans="1:11">
      <c r="A512" s="3">
        <v>3701</v>
      </c>
      <c r="B512" s="3" t="s">
        <v>955</v>
      </c>
      <c r="C512" s="6">
        <v>3604</v>
      </c>
      <c r="E512" s="32">
        <v>3287</v>
      </c>
      <c r="F512" s="32" t="s">
        <v>825</v>
      </c>
      <c r="G512" s="33" t="s">
        <v>825</v>
      </c>
      <c r="H512" s="32">
        <v>320</v>
      </c>
      <c r="I512" s="32" t="s">
        <v>1333</v>
      </c>
      <c r="K512" s="32" t="s">
        <v>57</v>
      </c>
    </row>
    <row r="513" spans="1:11">
      <c r="A513" s="3">
        <v>3702</v>
      </c>
      <c r="B513" s="3" t="s">
        <v>956</v>
      </c>
      <c r="C513" s="6">
        <v>3233</v>
      </c>
      <c r="E513" s="32">
        <v>3288</v>
      </c>
      <c r="F513" s="32" t="s">
        <v>826</v>
      </c>
      <c r="G513" s="33" t="s">
        <v>826</v>
      </c>
      <c r="H513" s="32">
        <v>326</v>
      </c>
      <c r="I513" s="32" t="s">
        <v>1333</v>
      </c>
      <c r="K513" s="32" t="s">
        <v>57</v>
      </c>
    </row>
    <row r="514" spans="1:11">
      <c r="A514" s="3">
        <v>3703</v>
      </c>
      <c r="B514" s="3" t="s">
        <v>957</v>
      </c>
      <c r="C514" s="6">
        <v>1970</v>
      </c>
      <c r="E514" s="32">
        <v>3289</v>
      </c>
      <c r="F514" s="32" t="s">
        <v>827</v>
      </c>
      <c r="G514" s="33" t="s">
        <v>827</v>
      </c>
      <c r="H514" s="32">
        <v>330</v>
      </c>
      <c r="I514" s="32" t="s">
        <v>1333</v>
      </c>
      <c r="K514" s="32" t="s">
        <v>57</v>
      </c>
    </row>
    <row r="515" spans="1:11">
      <c r="A515" s="3">
        <v>3704</v>
      </c>
      <c r="B515" s="3" t="s">
        <v>958</v>
      </c>
      <c r="C515" s="6">
        <v>709</v>
      </c>
      <c r="E515" s="32">
        <v>3290</v>
      </c>
      <c r="F515" s="32" t="s">
        <v>1576</v>
      </c>
      <c r="G515" s="33" t="s">
        <v>1145</v>
      </c>
      <c r="H515" s="32">
        <v>337</v>
      </c>
      <c r="I515" s="32" t="s">
        <v>1333</v>
      </c>
      <c r="K515" s="32" t="s">
        <v>57</v>
      </c>
    </row>
    <row r="516" spans="1:11">
      <c r="A516" s="3">
        <v>3705</v>
      </c>
      <c r="B516" s="3" t="s">
        <v>959</v>
      </c>
      <c r="C516" s="6">
        <v>56</v>
      </c>
      <c r="E516" s="32">
        <v>3291</v>
      </c>
      <c r="F516" s="32" t="s">
        <v>829</v>
      </c>
      <c r="G516" s="33" t="s">
        <v>829</v>
      </c>
      <c r="H516" s="32">
        <v>330</v>
      </c>
      <c r="I516" s="32" t="s">
        <v>1333</v>
      </c>
      <c r="K516" s="32" t="s">
        <v>57</v>
      </c>
    </row>
    <row r="517" spans="1:11">
      <c r="A517" s="3">
        <v>3706</v>
      </c>
      <c r="B517" s="3" t="s">
        <v>960</v>
      </c>
      <c r="C517" s="6">
        <v>155</v>
      </c>
      <c r="E517" s="32">
        <v>3292</v>
      </c>
      <c r="F517" s="32" t="s">
        <v>1577</v>
      </c>
      <c r="G517" s="33" t="s">
        <v>830</v>
      </c>
      <c r="H517" s="32">
        <v>300</v>
      </c>
      <c r="I517" s="32" t="s">
        <v>1333</v>
      </c>
      <c r="K517" s="32" t="s">
        <v>57</v>
      </c>
    </row>
    <row r="518" spans="1:11">
      <c r="A518" s="3">
        <v>3708</v>
      </c>
      <c r="B518" s="3" t="s">
        <v>961</v>
      </c>
      <c r="C518" s="6">
        <v>585</v>
      </c>
      <c r="E518" s="32">
        <v>3293</v>
      </c>
      <c r="F518" s="32" t="s">
        <v>1578</v>
      </c>
      <c r="G518" s="33" t="s">
        <v>1146</v>
      </c>
      <c r="H518" s="32">
        <v>324</v>
      </c>
      <c r="I518" s="32" t="s">
        <v>1333</v>
      </c>
      <c r="K518" s="32" t="s">
        <v>57</v>
      </c>
    </row>
    <row r="519" spans="1:11">
      <c r="A519" s="3">
        <v>3710</v>
      </c>
      <c r="B519" s="3" t="s">
        <v>962</v>
      </c>
      <c r="C519" s="6">
        <v>682</v>
      </c>
      <c r="E519" s="32">
        <v>3294</v>
      </c>
      <c r="F519" s="32" t="s">
        <v>832</v>
      </c>
      <c r="G519" s="33" t="s">
        <v>832</v>
      </c>
      <c r="H519" s="32">
        <v>326</v>
      </c>
      <c r="I519" s="32" t="s">
        <v>1333</v>
      </c>
      <c r="K519" s="32" t="s">
        <v>57</v>
      </c>
    </row>
    <row r="520" spans="1:11">
      <c r="A520" s="3">
        <v>3711</v>
      </c>
      <c r="B520" s="3" t="s">
        <v>963</v>
      </c>
      <c r="C520" s="6">
        <v>257</v>
      </c>
      <c r="E520" s="32">
        <v>3295</v>
      </c>
      <c r="F520" s="32" t="s">
        <v>833</v>
      </c>
      <c r="G520" s="33" t="s">
        <v>833</v>
      </c>
      <c r="H520" s="32">
        <v>320</v>
      </c>
      <c r="I520" s="32" t="s">
        <v>1333</v>
      </c>
      <c r="K520" s="32" t="s">
        <v>57</v>
      </c>
    </row>
    <row r="521" spans="1:11">
      <c r="A521" s="3">
        <v>3712</v>
      </c>
      <c r="B521" s="3" t="s">
        <v>964</v>
      </c>
      <c r="C521" s="6">
        <v>805</v>
      </c>
      <c r="E521" s="32">
        <v>3296</v>
      </c>
      <c r="F521" s="32" t="s">
        <v>1579</v>
      </c>
      <c r="G521" s="33" t="s">
        <v>1147</v>
      </c>
      <c r="H521" s="32">
        <v>334</v>
      </c>
      <c r="I521" s="32" t="s">
        <v>1333</v>
      </c>
      <c r="K521" s="32" t="s">
        <v>57</v>
      </c>
    </row>
    <row r="522" spans="1:11">
      <c r="A522" s="3">
        <v>3713</v>
      </c>
      <c r="B522" s="3" t="s">
        <v>965</v>
      </c>
      <c r="C522" s="6">
        <v>203</v>
      </c>
      <c r="E522" s="32">
        <v>3297</v>
      </c>
      <c r="F522" s="32" t="s">
        <v>1580</v>
      </c>
      <c r="G522" s="33" t="s">
        <v>1148</v>
      </c>
      <c r="H522" s="32">
        <v>338</v>
      </c>
      <c r="I522" s="32" t="s">
        <v>1333</v>
      </c>
      <c r="K522" s="32" t="s">
        <v>57</v>
      </c>
    </row>
    <row r="523" spans="1:11">
      <c r="A523" s="3">
        <v>3722</v>
      </c>
      <c r="B523" s="3" t="s">
        <v>966</v>
      </c>
      <c r="C523" s="6">
        <v>33</v>
      </c>
      <c r="E523" s="32">
        <v>3298</v>
      </c>
      <c r="F523" s="32" t="s">
        <v>1581</v>
      </c>
      <c r="G523" s="33" t="s">
        <v>1149</v>
      </c>
      <c r="H523" s="32">
        <v>335</v>
      </c>
      <c r="I523" s="32" t="s">
        <v>1333</v>
      </c>
      <c r="K523" s="32" t="s">
        <v>57</v>
      </c>
    </row>
    <row r="524" spans="1:11">
      <c r="A524" s="3">
        <v>3724</v>
      </c>
      <c r="B524" s="3" t="s">
        <v>967</v>
      </c>
      <c r="C524" s="6">
        <v>288</v>
      </c>
      <c r="E524" s="32">
        <v>3299</v>
      </c>
      <c r="F524" s="32" t="s">
        <v>1582</v>
      </c>
      <c r="G524" s="33" t="s">
        <v>1150</v>
      </c>
      <c r="H524" s="32">
        <v>333</v>
      </c>
      <c r="I524" s="32" t="s">
        <v>1333</v>
      </c>
      <c r="K524" s="32" t="s">
        <v>57</v>
      </c>
    </row>
    <row r="525" spans="1:11">
      <c r="A525" s="3">
        <v>3728</v>
      </c>
      <c r="B525" s="3" t="s">
        <v>968</v>
      </c>
      <c r="C525" s="6">
        <v>197</v>
      </c>
      <c r="E525" s="32">
        <v>3300</v>
      </c>
      <c r="F525" s="32" t="s">
        <v>838</v>
      </c>
      <c r="G525" s="33" t="s">
        <v>838</v>
      </c>
      <c r="H525" s="32">
        <v>300</v>
      </c>
      <c r="I525" s="32" t="s">
        <v>1333</v>
      </c>
      <c r="K525" s="32" t="s">
        <v>57</v>
      </c>
    </row>
    <row r="526" spans="1:11">
      <c r="A526" s="3">
        <v>3729</v>
      </c>
      <c r="B526" s="3" t="s">
        <v>969</v>
      </c>
      <c r="C526" s="6">
        <v>436</v>
      </c>
      <c r="E526" s="32">
        <v>3301</v>
      </c>
      <c r="F526" s="32" t="s">
        <v>839</v>
      </c>
      <c r="G526" s="33" t="s">
        <v>839</v>
      </c>
      <c r="H526" s="32">
        <v>300</v>
      </c>
      <c r="I526" s="32" t="s">
        <v>1333</v>
      </c>
      <c r="K526" s="32" t="s">
        <v>57</v>
      </c>
    </row>
    <row r="527" spans="1:11">
      <c r="A527" s="3">
        <v>3730</v>
      </c>
      <c r="B527" s="3" t="s">
        <v>970</v>
      </c>
      <c r="C527" s="6">
        <v>801</v>
      </c>
      <c r="E527" s="32">
        <v>3302</v>
      </c>
      <c r="F527" s="32" t="s">
        <v>840</v>
      </c>
      <c r="G527" s="33" t="s">
        <v>840</v>
      </c>
      <c r="H527" s="32">
        <v>310</v>
      </c>
      <c r="I527" s="32" t="s">
        <v>1333</v>
      </c>
      <c r="K527" s="32" t="s">
        <v>57</v>
      </c>
    </row>
    <row r="528" spans="1:11">
      <c r="A528" s="3">
        <v>3731</v>
      </c>
      <c r="B528" s="3" t="s">
        <v>971</v>
      </c>
      <c r="C528" s="6">
        <v>1079</v>
      </c>
      <c r="E528" s="32">
        <v>3303</v>
      </c>
      <c r="F528" s="32" t="s">
        <v>841</v>
      </c>
      <c r="G528" s="33" t="s">
        <v>841</v>
      </c>
      <c r="H528" s="32">
        <v>350</v>
      </c>
      <c r="I528" s="32" t="s">
        <v>1333</v>
      </c>
      <c r="K528" s="32" t="s">
        <v>57</v>
      </c>
    </row>
    <row r="529" spans="1:11">
      <c r="A529" s="3">
        <v>3732</v>
      </c>
      <c r="B529" s="3" t="s">
        <v>972</v>
      </c>
      <c r="C529" s="6">
        <v>804</v>
      </c>
      <c r="E529" s="32">
        <v>3304</v>
      </c>
      <c r="F529" s="32" t="s">
        <v>842</v>
      </c>
      <c r="G529" s="33" t="s">
        <v>842</v>
      </c>
      <c r="H529" s="32">
        <v>330</v>
      </c>
      <c r="I529" s="32" t="s">
        <v>1333</v>
      </c>
      <c r="K529" s="32" t="s">
        <v>57</v>
      </c>
    </row>
    <row r="530" spans="1:11">
      <c r="A530" s="3">
        <v>3734</v>
      </c>
      <c r="B530" s="3" t="s">
        <v>973</v>
      </c>
      <c r="C530" s="6">
        <v>1069</v>
      </c>
      <c r="E530" s="32">
        <v>3305</v>
      </c>
      <c r="F530" s="32" t="s">
        <v>843</v>
      </c>
      <c r="G530" s="33" t="s">
        <v>843</v>
      </c>
      <c r="H530" s="32">
        <v>302</v>
      </c>
      <c r="I530" s="32" t="s">
        <v>1333</v>
      </c>
      <c r="K530" s="32" t="s">
        <v>57</v>
      </c>
    </row>
    <row r="531" spans="1:11">
      <c r="A531" s="3">
        <v>3735</v>
      </c>
      <c r="B531" s="3" t="s">
        <v>974</v>
      </c>
      <c r="C531" s="6">
        <v>130</v>
      </c>
      <c r="E531" s="32">
        <v>3306</v>
      </c>
      <c r="F531" s="32" t="s">
        <v>1151</v>
      </c>
      <c r="G531" s="33" t="s">
        <v>1151</v>
      </c>
      <c r="H531" s="32">
        <v>320</v>
      </c>
      <c r="I531" s="32" t="s">
        <v>1333</v>
      </c>
      <c r="K531" s="32" t="s">
        <v>57</v>
      </c>
    </row>
    <row r="532" spans="1:11">
      <c r="A532" s="3">
        <v>3738</v>
      </c>
      <c r="B532" s="3" t="s">
        <v>975</v>
      </c>
      <c r="C532" s="6">
        <v>771</v>
      </c>
      <c r="E532" s="32">
        <v>3307</v>
      </c>
      <c r="F532" s="32" t="s">
        <v>1152</v>
      </c>
      <c r="G532" s="33" t="s">
        <v>1152</v>
      </c>
      <c r="H532" s="32">
        <v>369</v>
      </c>
      <c r="I532" s="32" t="s">
        <v>1333</v>
      </c>
      <c r="K532" s="32" t="s">
        <v>57</v>
      </c>
    </row>
    <row r="533" spans="1:11">
      <c r="A533" s="3">
        <v>3739</v>
      </c>
      <c r="B533" s="3" t="s">
        <v>976</v>
      </c>
      <c r="C533" s="6">
        <v>856</v>
      </c>
      <c r="E533" s="32">
        <v>3308</v>
      </c>
      <c r="F533" s="32" t="s">
        <v>844</v>
      </c>
      <c r="G533" s="33" t="s">
        <v>844</v>
      </c>
      <c r="H533" s="32">
        <v>360</v>
      </c>
      <c r="I533" s="32" t="s">
        <v>1333</v>
      </c>
      <c r="K533" s="32" t="s">
        <v>57</v>
      </c>
    </row>
    <row r="534" spans="1:11">
      <c r="A534" s="3">
        <v>3740</v>
      </c>
      <c r="B534" s="3" t="s">
        <v>977</v>
      </c>
      <c r="C534" s="6">
        <v>1849</v>
      </c>
      <c r="E534" s="32">
        <v>3309</v>
      </c>
      <c r="F534" s="32" t="s">
        <v>1583</v>
      </c>
      <c r="G534" s="33" t="s">
        <v>845</v>
      </c>
      <c r="H534" s="32">
        <v>300</v>
      </c>
      <c r="I534" s="32" t="s">
        <v>1333</v>
      </c>
      <c r="K534" s="32" t="s">
        <v>57</v>
      </c>
    </row>
    <row r="535" spans="1:11">
      <c r="A535" s="3">
        <v>3741</v>
      </c>
      <c r="B535" s="3" t="s">
        <v>978</v>
      </c>
      <c r="C535" s="6">
        <v>101</v>
      </c>
      <c r="E535" s="32">
        <v>3310</v>
      </c>
      <c r="F535" s="32" t="s">
        <v>1584</v>
      </c>
      <c r="G535" s="33" t="s">
        <v>846</v>
      </c>
      <c r="H535" s="32">
        <v>300</v>
      </c>
      <c r="I535" s="32" t="s">
        <v>1333</v>
      </c>
      <c r="K535" s="32" t="s">
        <v>57</v>
      </c>
    </row>
    <row r="536" spans="1:11">
      <c r="A536" s="3">
        <v>3742</v>
      </c>
      <c r="B536" s="3" t="s">
        <v>979</v>
      </c>
      <c r="C536" s="6">
        <v>2476</v>
      </c>
      <c r="E536" s="32">
        <v>3311</v>
      </c>
      <c r="F536" s="32" t="s">
        <v>1585</v>
      </c>
      <c r="G536" s="33" t="s">
        <v>847</v>
      </c>
      <c r="H536" s="32">
        <v>303</v>
      </c>
      <c r="I536" s="32" t="s">
        <v>1333</v>
      </c>
      <c r="K536" s="32" t="s">
        <v>57</v>
      </c>
    </row>
    <row r="537" spans="1:11">
      <c r="A537" s="3">
        <v>3743</v>
      </c>
      <c r="B537" s="3" t="s">
        <v>980</v>
      </c>
      <c r="C537" s="6">
        <v>158</v>
      </c>
      <c r="E537" s="32">
        <v>3312</v>
      </c>
      <c r="F537" s="32" t="s">
        <v>1586</v>
      </c>
      <c r="G537" s="33" t="s">
        <v>848</v>
      </c>
      <c r="H537" s="32">
        <v>351</v>
      </c>
      <c r="I537" s="32" t="s">
        <v>1333</v>
      </c>
      <c r="K537" s="32" t="s">
        <v>57</v>
      </c>
    </row>
    <row r="538" spans="1:11">
      <c r="A538" s="3">
        <v>3750</v>
      </c>
      <c r="B538" s="3" t="s">
        <v>981</v>
      </c>
      <c r="C538" s="6">
        <v>10</v>
      </c>
      <c r="E538" s="32">
        <v>3313</v>
      </c>
      <c r="F538" s="32" t="s">
        <v>1587</v>
      </c>
      <c r="G538" s="33" t="s">
        <v>849</v>
      </c>
      <c r="H538" s="32">
        <v>358</v>
      </c>
      <c r="I538" s="32" t="s">
        <v>1333</v>
      </c>
      <c r="K538" s="32" t="s">
        <v>57</v>
      </c>
    </row>
    <row r="539" spans="1:11">
      <c r="A539" s="3">
        <v>3754</v>
      </c>
      <c r="B539" s="3" t="s">
        <v>982</v>
      </c>
      <c r="C539" s="6">
        <v>210</v>
      </c>
      <c r="E539" s="32">
        <v>3314</v>
      </c>
      <c r="F539" s="32" t="s">
        <v>849</v>
      </c>
      <c r="G539" s="33" t="s">
        <v>849</v>
      </c>
      <c r="H539" s="32">
        <v>358</v>
      </c>
      <c r="I539" s="32" t="s">
        <v>1333</v>
      </c>
      <c r="K539" s="32" t="s">
        <v>57</v>
      </c>
    </row>
    <row r="540" spans="1:11">
      <c r="A540" s="3">
        <v>3761</v>
      </c>
      <c r="B540" s="3" t="s">
        <v>983</v>
      </c>
      <c r="C540" s="6">
        <v>645</v>
      </c>
      <c r="E540" s="32">
        <v>3315</v>
      </c>
      <c r="F540" s="32" t="s">
        <v>850</v>
      </c>
      <c r="G540" s="33" t="s">
        <v>850</v>
      </c>
      <c r="H540" s="32">
        <v>300</v>
      </c>
      <c r="I540" s="32" t="s">
        <v>1333</v>
      </c>
      <c r="K540" s="32" t="s">
        <v>57</v>
      </c>
    </row>
    <row r="541" spans="1:11">
      <c r="A541" s="3">
        <v>3762</v>
      </c>
      <c r="B541" s="3" t="s">
        <v>984</v>
      </c>
      <c r="C541" s="6">
        <v>722</v>
      </c>
      <c r="E541" s="32">
        <v>3316</v>
      </c>
      <c r="F541" s="32" t="s">
        <v>851</v>
      </c>
      <c r="G541" s="33" t="s">
        <v>851</v>
      </c>
      <c r="H541" s="32">
        <v>300</v>
      </c>
      <c r="I541" s="32" t="s">
        <v>1333</v>
      </c>
      <c r="K541" s="32" t="s">
        <v>57</v>
      </c>
    </row>
    <row r="542" spans="1:11">
      <c r="A542" s="3">
        <v>3770</v>
      </c>
      <c r="B542" s="3" t="s">
        <v>985</v>
      </c>
      <c r="C542" s="6">
        <v>979</v>
      </c>
      <c r="E542" s="32">
        <v>3317</v>
      </c>
      <c r="F542" s="32" t="s">
        <v>852</v>
      </c>
      <c r="G542" s="33" t="s">
        <v>852</v>
      </c>
      <c r="H542" s="32">
        <v>320</v>
      </c>
      <c r="I542" s="32" t="s">
        <v>1333</v>
      </c>
      <c r="K542" s="32" t="s">
        <v>57</v>
      </c>
    </row>
    <row r="543" spans="1:11">
      <c r="A543" s="3">
        <v>3780</v>
      </c>
      <c r="B543" s="3" t="s">
        <v>986</v>
      </c>
      <c r="C543" s="6">
        <v>1039</v>
      </c>
      <c r="E543" s="32">
        <v>3318</v>
      </c>
      <c r="F543" s="32" t="s">
        <v>1153</v>
      </c>
      <c r="G543" s="33" t="s">
        <v>1153</v>
      </c>
      <c r="H543" s="32">
        <v>360</v>
      </c>
      <c r="I543" s="32" t="s">
        <v>1333</v>
      </c>
      <c r="K543" s="32" t="s">
        <v>57</v>
      </c>
    </row>
    <row r="544" spans="1:11">
      <c r="A544" s="3">
        <v>3790</v>
      </c>
      <c r="B544" s="3" t="s">
        <v>987</v>
      </c>
      <c r="C544" s="6">
        <v>100</v>
      </c>
      <c r="E544" s="32">
        <v>3319</v>
      </c>
      <c r="F544" s="32" t="s">
        <v>853</v>
      </c>
      <c r="G544" s="33" t="s">
        <v>853</v>
      </c>
      <c r="H544" s="32">
        <v>306</v>
      </c>
      <c r="I544" s="32" t="s">
        <v>1333</v>
      </c>
      <c r="K544" s="32" t="s">
        <v>57</v>
      </c>
    </row>
    <row r="545" spans="1:11">
      <c r="A545" s="3">
        <v>3800</v>
      </c>
      <c r="B545" s="3" t="s">
        <v>988</v>
      </c>
      <c r="C545" s="6">
        <v>2675</v>
      </c>
      <c r="E545" s="32">
        <v>3320</v>
      </c>
      <c r="F545" s="32" t="s">
        <v>1154</v>
      </c>
      <c r="G545" s="33" t="s">
        <v>1154</v>
      </c>
      <c r="H545" s="32">
        <v>330</v>
      </c>
      <c r="I545" s="32" t="s">
        <v>1333</v>
      </c>
      <c r="K545" s="32" t="s">
        <v>57</v>
      </c>
    </row>
    <row r="546" spans="1:11">
      <c r="A546" s="3">
        <v>3801</v>
      </c>
      <c r="B546" s="3" t="s">
        <v>989</v>
      </c>
      <c r="C546" s="6">
        <v>7578</v>
      </c>
      <c r="E546" s="32">
        <v>3321</v>
      </c>
      <c r="F546" s="32" t="s">
        <v>1588</v>
      </c>
      <c r="G546" s="33" t="s">
        <v>1155</v>
      </c>
      <c r="H546" s="32">
        <v>325</v>
      </c>
      <c r="I546" s="32" t="s">
        <v>1333</v>
      </c>
      <c r="K546" s="32" t="s">
        <v>57</v>
      </c>
    </row>
    <row r="547" spans="1:11">
      <c r="A547" s="3">
        <v>3802</v>
      </c>
      <c r="B547" s="3" t="s">
        <v>990</v>
      </c>
      <c r="C547" s="6">
        <v>6780</v>
      </c>
      <c r="E547" s="32">
        <v>3322</v>
      </c>
      <c r="F547" s="32" t="s">
        <v>1156</v>
      </c>
      <c r="G547" s="33" t="s">
        <v>1156</v>
      </c>
      <c r="H547" s="32">
        <v>360</v>
      </c>
      <c r="I547" s="32" t="s">
        <v>1333</v>
      </c>
      <c r="K547" s="32" t="s">
        <v>57</v>
      </c>
    </row>
    <row r="548" spans="1:11">
      <c r="A548" s="3">
        <v>3803</v>
      </c>
      <c r="B548" s="3" t="s">
        <v>991</v>
      </c>
      <c r="C548" s="6">
        <v>200</v>
      </c>
      <c r="E548" s="32">
        <v>3323</v>
      </c>
      <c r="F548" s="32" t="s">
        <v>1157</v>
      </c>
      <c r="G548" s="33" t="s">
        <v>1157</v>
      </c>
      <c r="H548" s="32">
        <v>364</v>
      </c>
      <c r="I548" s="32" t="s">
        <v>1333</v>
      </c>
      <c r="K548" s="32" t="s">
        <v>57</v>
      </c>
    </row>
    <row r="549" spans="1:11">
      <c r="A549" s="3">
        <v>3804</v>
      </c>
      <c r="B549" s="3" t="s">
        <v>992</v>
      </c>
      <c r="C549" s="6">
        <v>908</v>
      </c>
      <c r="E549" s="32">
        <v>3324</v>
      </c>
      <c r="F549" s="32" t="s">
        <v>855</v>
      </c>
      <c r="G549" s="33" t="s">
        <v>855</v>
      </c>
      <c r="H549" s="32">
        <v>360</v>
      </c>
      <c r="I549" s="32" t="s">
        <v>1333</v>
      </c>
      <c r="K549" s="32" t="s">
        <v>57</v>
      </c>
    </row>
    <row r="550" spans="1:11">
      <c r="A550" s="3">
        <v>3805</v>
      </c>
      <c r="B550" s="3" t="s">
        <v>993</v>
      </c>
      <c r="C550" s="6">
        <v>72</v>
      </c>
      <c r="E550" s="32">
        <v>3325</v>
      </c>
      <c r="F550" s="32" t="s">
        <v>1158</v>
      </c>
      <c r="G550" s="33" t="s">
        <v>1158</v>
      </c>
      <c r="H550" s="32">
        <v>369</v>
      </c>
      <c r="I550" s="32" t="s">
        <v>1333</v>
      </c>
      <c r="K550" s="32" t="s">
        <v>57</v>
      </c>
    </row>
    <row r="551" spans="1:11">
      <c r="A551" s="3">
        <v>3806</v>
      </c>
      <c r="B551" s="3" t="s">
        <v>994</v>
      </c>
      <c r="C551" s="6">
        <v>75</v>
      </c>
      <c r="E551" s="32">
        <v>3326</v>
      </c>
      <c r="F551" s="32" t="s">
        <v>856</v>
      </c>
      <c r="G551" s="32" t="s">
        <v>856</v>
      </c>
    </row>
    <row r="552" spans="1:11">
      <c r="A552" s="3">
        <v>3809</v>
      </c>
      <c r="B552" s="3" t="s">
        <v>811</v>
      </c>
      <c r="C552" s="6">
        <v>658</v>
      </c>
      <c r="E552" s="32">
        <v>3327</v>
      </c>
      <c r="F552" s="32" t="s">
        <v>857</v>
      </c>
      <c r="G552" s="32" t="s">
        <v>857</v>
      </c>
    </row>
    <row r="553" spans="1:11">
      <c r="A553" s="3">
        <v>3810</v>
      </c>
      <c r="B553" s="3" t="s">
        <v>995</v>
      </c>
      <c r="C553" s="6">
        <v>726</v>
      </c>
      <c r="E553" s="32">
        <v>3329</v>
      </c>
      <c r="F553" s="32" t="s">
        <v>1589</v>
      </c>
      <c r="G553" s="33" t="s">
        <v>858</v>
      </c>
      <c r="H553" s="32">
        <v>300</v>
      </c>
      <c r="I553" s="32" t="s">
        <v>1333</v>
      </c>
      <c r="K553" s="32" t="s">
        <v>57</v>
      </c>
    </row>
    <row r="554" spans="1:11">
      <c r="A554" s="3">
        <v>3811</v>
      </c>
      <c r="B554" s="3" t="s">
        <v>773</v>
      </c>
      <c r="C554" s="6">
        <v>2364</v>
      </c>
      <c r="E554" s="32">
        <v>3330</v>
      </c>
      <c r="F554" s="32" t="s">
        <v>859</v>
      </c>
      <c r="G554" s="33" t="s">
        <v>859</v>
      </c>
      <c r="H554" s="32">
        <v>300</v>
      </c>
      <c r="I554" s="32" t="s">
        <v>1333</v>
      </c>
      <c r="K554" s="32" t="s">
        <v>57</v>
      </c>
    </row>
    <row r="555" spans="1:11">
      <c r="A555" s="3">
        <v>3812</v>
      </c>
      <c r="B555" s="3" t="s">
        <v>996</v>
      </c>
      <c r="C555" s="6">
        <v>8321</v>
      </c>
      <c r="E555" s="32">
        <v>3331</v>
      </c>
      <c r="F555" s="32" t="s">
        <v>860</v>
      </c>
      <c r="G555" s="33" t="s">
        <v>860</v>
      </c>
      <c r="H555" s="32">
        <v>300</v>
      </c>
      <c r="I555" s="32" t="s">
        <v>1333</v>
      </c>
      <c r="K555" s="32" t="s">
        <v>57</v>
      </c>
    </row>
    <row r="556" spans="1:11">
      <c r="A556" s="3">
        <v>3813</v>
      </c>
      <c r="B556" s="3" t="s">
        <v>997</v>
      </c>
      <c r="C556" s="6">
        <v>5457</v>
      </c>
      <c r="E556" s="32">
        <v>3332</v>
      </c>
      <c r="F556" s="32" t="s">
        <v>861</v>
      </c>
      <c r="G556" s="33" t="s">
        <v>861</v>
      </c>
      <c r="H556" s="32">
        <v>300</v>
      </c>
      <c r="I556" s="32" t="s">
        <v>1333</v>
      </c>
      <c r="K556" s="32" t="s">
        <v>57</v>
      </c>
    </row>
    <row r="557" spans="1:11">
      <c r="A557" s="3">
        <v>3814</v>
      </c>
      <c r="B557" s="3" t="s">
        <v>998</v>
      </c>
      <c r="C557" s="6">
        <v>106</v>
      </c>
      <c r="E557" s="32">
        <v>3333</v>
      </c>
      <c r="F557" s="32" t="s">
        <v>862</v>
      </c>
      <c r="G557" s="33" t="s">
        <v>862</v>
      </c>
      <c r="H557" s="32">
        <v>302</v>
      </c>
      <c r="I557" s="32" t="s">
        <v>1333</v>
      </c>
      <c r="K557" s="32" t="s">
        <v>57</v>
      </c>
    </row>
    <row r="558" spans="1:11">
      <c r="A558" s="3">
        <v>3815</v>
      </c>
      <c r="B558" s="3" t="s">
        <v>999</v>
      </c>
      <c r="C558" s="6">
        <v>515</v>
      </c>
      <c r="E558" s="32">
        <v>3334</v>
      </c>
      <c r="F558" s="32" t="s">
        <v>1159</v>
      </c>
      <c r="G558" s="33" t="s">
        <v>1159</v>
      </c>
      <c r="H558" s="32">
        <v>330</v>
      </c>
      <c r="I558" s="32" t="s">
        <v>1333</v>
      </c>
      <c r="K558" s="32" t="s">
        <v>57</v>
      </c>
    </row>
    <row r="559" spans="1:11">
      <c r="A559" s="3">
        <v>3816</v>
      </c>
      <c r="B559" s="3" t="s">
        <v>1000</v>
      </c>
      <c r="C559" s="6">
        <v>47</v>
      </c>
      <c r="E559" s="32">
        <v>3335</v>
      </c>
      <c r="F559" s="32" t="s">
        <v>1160</v>
      </c>
      <c r="G559" s="33" t="s">
        <v>1160</v>
      </c>
      <c r="H559" s="32">
        <v>326</v>
      </c>
      <c r="I559" s="32" t="s">
        <v>1333</v>
      </c>
      <c r="K559" s="32" t="s">
        <v>57</v>
      </c>
    </row>
    <row r="560" spans="1:11">
      <c r="A560" s="3">
        <v>3822</v>
      </c>
      <c r="B560" s="3" t="s">
        <v>1001</v>
      </c>
      <c r="C560" s="6">
        <v>1061</v>
      </c>
      <c r="E560" s="32">
        <v>3336</v>
      </c>
      <c r="F560" s="32" t="s">
        <v>1161</v>
      </c>
      <c r="G560" s="33" t="s">
        <v>1161</v>
      </c>
      <c r="H560" s="32">
        <v>325</v>
      </c>
      <c r="I560" s="32" t="s">
        <v>1333</v>
      </c>
      <c r="K560" s="32" t="s">
        <v>57</v>
      </c>
    </row>
    <row r="561" spans="1:11">
      <c r="A561" s="3">
        <v>3823</v>
      </c>
      <c r="B561" s="3" t="s">
        <v>1002</v>
      </c>
      <c r="C561" s="6">
        <v>76</v>
      </c>
      <c r="E561" s="32">
        <v>3337</v>
      </c>
      <c r="F561" s="32" t="s">
        <v>1162</v>
      </c>
      <c r="G561" s="33" t="s">
        <v>1162</v>
      </c>
      <c r="H561" s="32">
        <v>324</v>
      </c>
      <c r="I561" s="32" t="s">
        <v>1333</v>
      </c>
      <c r="K561" s="32" t="s">
        <v>57</v>
      </c>
    </row>
    <row r="562" spans="1:11">
      <c r="A562" s="3">
        <v>3824</v>
      </c>
      <c r="B562" s="3" t="s">
        <v>1003</v>
      </c>
      <c r="C562" s="6">
        <v>424</v>
      </c>
      <c r="E562" s="32">
        <v>3338</v>
      </c>
      <c r="F562" s="32" t="s">
        <v>866</v>
      </c>
      <c r="G562" s="33" t="s">
        <v>866</v>
      </c>
      <c r="H562" s="32">
        <v>333</v>
      </c>
      <c r="I562" s="32" t="s">
        <v>1333</v>
      </c>
      <c r="K562" s="32" t="s">
        <v>57</v>
      </c>
    </row>
    <row r="563" spans="1:11">
      <c r="A563" s="3">
        <v>3825</v>
      </c>
      <c r="B563" s="3" t="s">
        <v>1004</v>
      </c>
      <c r="C563" s="6">
        <v>2713</v>
      </c>
      <c r="E563" s="32">
        <v>3339</v>
      </c>
      <c r="F563" s="32" t="s">
        <v>1163</v>
      </c>
      <c r="G563" s="33" t="s">
        <v>1163</v>
      </c>
      <c r="H563" s="32">
        <v>351</v>
      </c>
      <c r="I563" s="32" t="s">
        <v>1333</v>
      </c>
      <c r="K563" s="32" t="s">
        <v>57</v>
      </c>
    </row>
    <row r="564" spans="1:11">
      <c r="A564" s="3">
        <v>3826</v>
      </c>
      <c r="B564" s="3" t="s">
        <v>1005</v>
      </c>
      <c r="C564" s="6">
        <v>254</v>
      </c>
      <c r="E564" s="32">
        <v>3340</v>
      </c>
      <c r="F564" s="32" t="s">
        <v>1164</v>
      </c>
      <c r="G564" s="33" t="s">
        <v>1164</v>
      </c>
      <c r="H564" s="32">
        <v>350</v>
      </c>
      <c r="I564" s="32" t="s">
        <v>1333</v>
      </c>
      <c r="K564" s="32" t="s">
        <v>57</v>
      </c>
    </row>
    <row r="565" spans="1:11">
      <c r="A565" s="3">
        <v>3829</v>
      </c>
      <c r="B565" s="3" t="s">
        <v>1006</v>
      </c>
      <c r="C565" s="6">
        <v>178</v>
      </c>
      <c r="E565" s="32">
        <v>3341</v>
      </c>
      <c r="F565" s="32" t="s">
        <v>1165</v>
      </c>
      <c r="G565" s="33" t="s">
        <v>1165</v>
      </c>
      <c r="H565" s="32">
        <v>325</v>
      </c>
      <c r="I565" s="32" t="s">
        <v>1333</v>
      </c>
      <c r="K565" s="32" t="s">
        <v>57</v>
      </c>
    </row>
    <row r="566" spans="1:11">
      <c r="A566" s="3">
        <v>3830</v>
      </c>
      <c r="B566" s="3" t="s">
        <v>1007</v>
      </c>
      <c r="C566" s="6">
        <v>2248</v>
      </c>
      <c r="E566" s="32">
        <v>3342</v>
      </c>
      <c r="F566" s="32" t="s">
        <v>1166</v>
      </c>
      <c r="G566" s="33" t="s">
        <v>1166</v>
      </c>
      <c r="H566" s="32">
        <v>304</v>
      </c>
      <c r="I566" s="32" t="s">
        <v>1333</v>
      </c>
      <c r="K566" s="32" t="s">
        <v>57</v>
      </c>
    </row>
    <row r="567" spans="1:11">
      <c r="A567" s="3">
        <v>3831</v>
      </c>
      <c r="B567" s="3" t="s">
        <v>730</v>
      </c>
      <c r="C567" s="6">
        <v>1981</v>
      </c>
      <c r="E567" s="32">
        <v>3350</v>
      </c>
      <c r="F567" s="32" t="s">
        <v>867</v>
      </c>
      <c r="G567" s="33" t="s">
        <v>867</v>
      </c>
      <c r="H567" s="32">
        <v>304</v>
      </c>
      <c r="I567" s="32" t="s">
        <v>1333</v>
      </c>
      <c r="K567" s="32" t="s">
        <v>57</v>
      </c>
    </row>
    <row r="568" spans="1:11">
      <c r="A568" s="3">
        <v>3832</v>
      </c>
      <c r="B568" s="3" t="s">
        <v>802</v>
      </c>
      <c r="C568" s="6">
        <v>1238</v>
      </c>
      <c r="E568" s="32">
        <v>3351</v>
      </c>
      <c r="F568" s="32" t="s">
        <v>1167</v>
      </c>
      <c r="G568" s="33" t="s">
        <v>1167</v>
      </c>
      <c r="H568" s="32">
        <v>333</v>
      </c>
      <c r="I568" s="32" t="s">
        <v>1333</v>
      </c>
      <c r="K568" s="32" t="s">
        <v>57</v>
      </c>
    </row>
    <row r="569" spans="1:11">
      <c r="A569" s="3">
        <v>3833</v>
      </c>
      <c r="B569" s="3" t="s">
        <v>1008</v>
      </c>
      <c r="C569" s="6">
        <v>201</v>
      </c>
      <c r="E569" s="32">
        <v>3352</v>
      </c>
      <c r="F569" s="32" t="s">
        <v>1168</v>
      </c>
      <c r="G569" s="33" t="s">
        <v>1168</v>
      </c>
      <c r="H569" s="32">
        <v>357</v>
      </c>
      <c r="I569" s="32" t="s">
        <v>1333</v>
      </c>
      <c r="K569" s="32" t="s">
        <v>57</v>
      </c>
    </row>
    <row r="570" spans="1:11">
      <c r="A570" s="3">
        <v>3834</v>
      </c>
      <c r="B570" s="3" t="s">
        <v>1009</v>
      </c>
      <c r="C570" s="6">
        <v>164</v>
      </c>
      <c r="E570" s="32">
        <v>3353</v>
      </c>
      <c r="F570" s="32" t="s">
        <v>1169</v>
      </c>
      <c r="G570" s="33" t="s">
        <v>1169</v>
      </c>
      <c r="H570" s="32">
        <v>326</v>
      </c>
      <c r="I570" s="32" t="s">
        <v>1333</v>
      </c>
      <c r="K570" s="32" t="s">
        <v>57</v>
      </c>
    </row>
    <row r="571" spans="1:11">
      <c r="A571" s="3">
        <v>3839</v>
      </c>
      <c r="B571" s="3" t="s">
        <v>1010</v>
      </c>
      <c r="C571" s="6">
        <v>21</v>
      </c>
      <c r="E571" s="32">
        <v>3354</v>
      </c>
      <c r="F571" s="32" t="s">
        <v>1170</v>
      </c>
      <c r="G571" s="33" t="s">
        <v>1170</v>
      </c>
      <c r="H571" s="32">
        <v>334</v>
      </c>
      <c r="I571" s="32" t="s">
        <v>1333</v>
      </c>
      <c r="K571" s="32" t="s">
        <v>57</v>
      </c>
    </row>
    <row r="572" spans="1:11">
      <c r="A572" s="3">
        <v>3843</v>
      </c>
      <c r="B572" s="3" t="s">
        <v>1011</v>
      </c>
      <c r="C572" s="6">
        <v>500</v>
      </c>
      <c r="E572" s="32">
        <v>3355</v>
      </c>
      <c r="F572" s="32" t="s">
        <v>1171</v>
      </c>
      <c r="G572" s="33" t="s">
        <v>1171</v>
      </c>
      <c r="H572" s="32">
        <v>327</v>
      </c>
      <c r="I572" s="32" t="s">
        <v>1333</v>
      </c>
      <c r="K572" s="32" t="s">
        <v>57</v>
      </c>
    </row>
    <row r="573" spans="1:11">
      <c r="A573" s="3">
        <v>3845</v>
      </c>
      <c r="B573" s="3" t="s">
        <v>1012</v>
      </c>
      <c r="C573" s="6">
        <v>83</v>
      </c>
      <c r="E573" s="32">
        <v>3356</v>
      </c>
      <c r="F573" s="32" t="s">
        <v>1172</v>
      </c>
      <c r="G573" s="33" t="s">
        <v>1172</v>
      </c>
      <c r="H573" s="32">
        <v>337</v>
      </c>
      <c r="I573" s="32" t="s">
        <v>1333</v>
      </c>
      <c r="K573" s="32" t="s">
        <v>57</v>
      </c>
    </row>
    <row r="574" spans="1:11">
      <c r="A574" s="3">
        <v>3849</v>
      </c>
      <c r="B574" s="3" t="s">
        <v>1013</v>
      </c>
      <c r="C574" s="6">
        <v>247</v>
      </c>
      <c r="E574" s="32">
        <v>3357</v>
      </c>
      <c r="F574" s="32" t="s">
        <v>1173</v>
      </c>
      <c r="G574" s="33" t="s">
        <v>1173</v>
      </c>
      <c r="H574" s="32">
        <v>335</v>
      </c>
      <c r="I574" s="32" t="s">
        <v>1333</v>
      </c>
      <c r="K574" s="32" t="s">
        <v>57</v>
      </c>
    </row>
    <row r="575" spans="1:11">
      <c r="A575" s="3">
        <v>3850</v>
      </c>
      <c r="B575" s="3" t="s">
        <v>1014</v>
      </c>
      <c r="C575" s="6">
        <v>87</v>
      </c>
      <c r="E575" s="32">
        <v>3358</v>
      </c>
      <c r="F575" s="32" t="s">
        <v>1174</v>
      </c>
      <c r="G575" s="33" t="s">
        <v>1174</v>
      </c>
      <c r="H575" s="32">
        <v>360</v>
      </c>
      <c r="I575" s="32" t="s">
        <v>1333</v>
      </c>
      <c r="K575" s="32" t="s">
        <v>57</v>
      </c>
    </row>
    <row r="576" spans="1:11">
      <c r="A576" s="3">
        <v>3851</v>
      </c>
      <c r="B576" s="3" t="s">
        <v>1015</v>
      </c>
      <c r="C576" s="6">
        <v>210</v>
      </c>
      <c r="E576" s="32">
        <v>3359</v>
      </c>
      <c r="F576" s="32" t="s">
        <v>1175</v>
      </c>
      <c r="G576" s="33" t="s">
        <v>1175</v>
      </c>
      <c r="H576" s="32">
        <v>358</v>
      </c>
      <c r="I576" s="32" t="s">
        <v>1333</v>
      </c>
      <c r="K576" s="32" t="s">
        <v>57</v>
      </c>
    </row>
    <row r="577" spans="1:11">
      <c r="A577" s="3">
        <v>3852</v>
      </c>
      <c r="B577" s="3" t="s">
        <v>1016</v>
      </c>
      <c r="C577" s="6">
        <v>337</v>
      </c>
      <c r="E577" s="32">
        <v>3360</v>
      </c>
      <c r="F577" s="32" t="s">
        <v>1176</v>
      </c>
      <c r="G577" s="33" t="s">
        <v>1176</v>
      </c>
      <c r="H577" s="32">
        <v>310</v>
      </c>
      <c r="I577" s="32" t="s">
        <v>1333</v>
      </c>
      <c r="K577" s="32" t="s">
        <v>57</v>
      </c>
    </row>
    <row r="578" spans="1:11">
      <c r="A578" s="3">
        <v>3853</v>
      </c>
      <c r="B578" s="3" t="s">
        <v>1017</v>
      </c>
      <c r="C578" s="6">
        <v>873</v>
      </c>
      <c r="E578" s="32">
        <v>3361</v>
      </c>
      <c r="F578" s="32" t="s">
        <v>1177</v>
      </c>
      <c r="G578" s="33" t="s">
        <v>1177</v>
      </c>
      <c r="H578" s="32">
        <v>300</v>
      </c>
      <c r="I578" s="32" t="s">
        <v>1333</v>
      </c>
      <c r="K578" s="32" t="s">
        <v>57</v>
      </c>
    </row>
    <row r="579" spans="1:11">
      <c r="A579" s="3">
        <v>3854</v>
      </c>
      <c r="B579" s="3" t="s">
        <v>1018</v>
      </c>
      <c r="C579" s="6">
        <v>388</v>
      </c>
      <c r="E579" s="32">
        <v>3362</v>
      </c>
      <c r="F579" s="32" t="s">
        <v>1178</v>
      </c>
      <c r="G579" s="33" t="s">
        <v>1178</v>
      </c>
      <c r="H579" s="32">
        <v>350</v>
      </c>
      <c r="I579" s="32" t="s">
        <v>1333</v>
      </c>
      <c r="K579" s="32" t="s">
        <v>57</v>
      </c>
    </row>
    <row r="580" spans="1:11">
      <c r="A580" s="3">
        <v>3857</v>
      </c>
      <c r="B580" s="3" t="s">
        <v>1019</v>
      </c>
      <c r="C580" s="6">
        <v>70</v>
      </c>
      <c r="E580" s="32">
        <v>3363</v>
      </c>
      <c r="F580" s="32" t="s">
        <v>1179</v>
      </c>
      <c r="G580" s="33" t="s">
        <v>1179</v>
      </c>
      <c r="H580" s="32">
        <v>305</v>
      </c>
      <c r="I580" s="32" t="s">
        <v>1333</v>
      </c>
      <c r="K580" s="32" t="s">
        <v>57</v>
      </c>
    </row>
    <row r="581" spans="1:11">
      <c r="A581" s="3">
        <v>3900</v>
      </c>
      <c r="B581" s="3" t="s">
        <v>1020</v>
      </c>
      <c r="C581" s="6">
        <v>1882</v>
      </c>
      <c r="E581" s="32">
        <v>3364</v>
      </c>
      <c r="F581" s="32" t="s">
        <v>1180</v>
      </c>
      <c r="G581" s="33" t="s">
        <v>1180</v>
      </c>
      <c r="H581" s="32">
        <v>320</v>
      </c>
      <c r="I581" s="32" t="s">
        <v>1333</v>
      </c>
      <c r="K581" s="32" t="s">
        <v>57</v>
      </c>
    </row>
    <row r="582" spans="1:11">
      <c r="A582" s="3">
        <v>3901</v>
      </c>
      <c r="B582" s="3" t="s">
        <v>1021</v>
      </c>
      <c r="C582" s="6">
        <v>1904</v>
      </c>
      <c r="E582" s="32">
        <v>3365</v>
      </c>
      <c r="F582" s="32" t="s">
        <v>870</v>
      </c>
      <c r="G582" s="33" t="s">
        <v>870</v>
      </c>
      <c r="H582" s="32">
        <v>324</v>
      </c>
      <c r="I582" s="32" t="s">
        <v>1333</v>
      </c>
      <c r="K582" s="32" t="s">
        <v>57</v>
      </c>
    </row>
    <row r="583" spans="1:11">
      <c r="A583" s="3">
        <v>3902</v>
      </c>
      <c r="B583" s="3" t="s">
        <v>1022</v>
      </c>
      <c r="C583" s="6">
        <v>297</v>
      </c>
      <c r="E583" s="32">
        <v>3367</v>
      </c>
      <c r="F583" s="32" t="s">
        <v>1181</v>
      </c>
      <c r="G583" s="33" t="s">
        <v>1181</v>
      </c>
      <c r="H583" s="32">
        <v>324</v>
      </c>
      <c r="I583" s="32" t="s">
        <v>1333</v>
      </c>
      <c r="K583" s="32" t="s">
        <v>57</v>
      </c>
    </row>
    <row r="584" spans="1:11">
      <c r="A584" s="3">
        <v>3904</v>
      </c>
      <c r="B584" s="3" t="s">
        <v>1023</v>
      </c>
      <c r="C584" s="6">
        <v>115</v>
      </c>
      <c r="E584" s="32">
        <v>3368</v>
      </c>
      <c r="F584" s="32" t="s">
        <v>1590</v>
      </c>
      <c r="G584" s="33" t="s">
        <v>1075</v>
      </c>
      <c r="H584" s="32">
        <v>356</v>
      </c>
      <c r="I584" s="32" t="s">
        <v>1331</v>
      </c>
      <c r="K584" s="32" t="s">
        <v>57</v>
      </c>
    </row>
    <row r="585" spans="1:11">
      <c r="A585" s="3">
        <v>3905</v>
      </c>
      <c r="B585" s="3" t="s">
        <v>1024</v>
      </c>
      <c r="C585" s="6">
        <v>46</v>
      </c>
      <c r="E585" s="32">
        <v>3369</v>
      </c>
      <c r="F585" s="32" t="s">
        <v>1591</v>
      </c>
      <c r="G585" s="33" t="s">
        <v>1084</v>
      </c>
      <c r="H585" s="32">
        <v>325</v>
      </c>
      <c r="I585" s="32" t="s">
        <v>1331</v>
      </c>
      <c r="K585" s="32" t="s">
        <v>57</v>
      </c>
    </row>
    <row r="586" spans="1:11">
      <c r="A586" s="3">
        <v>3910</v>
      </c>
      <c r="B586" s="3" t="s">
        <v>1025</v>
      </c>
      <c r="C586" s="6">
        <v>33</v>
      </c>
      <c r="E586" s="32">
        <v>3400</v>
      </c>
      <c r="F586" s="32" t="s">
        <v>1182</v>
      </c>
      <c r="G586" s="33" t="s">
        <v>1182</v>
      </c>
      <c r="H586" s="32">
        <v>404</v>
      </c>
      <c r="I586" s="32" t="s">
        <v>1333</v>
      </c>
      <c r="K586" s="32" t="s">
        <v>57</v>
      </c>
    </row>
    <row r="587" spans="1:11">
      <c r="A587" s="3">
        <v>3913</v>
      </c>
      <c r="B587" s="3" t="s">
        <v>1026</v>
      </c>
      <c r="C587" s="6">
        <v>158</v>
      </c>
      <c r="E587" s="32">
        <v>3401</v>
      </c>
      <c r="F587" s="32" t="s">
        <v>1183</v>
      </c>
      <c r="G587" s="33" t="s">
        <v>1183</v>
      </c>
      <c r="H587" s="32">
        <v>404</v>
      </c>
      <c r="I587" s="32" t="s">
        <v>1333</v>
      </c>
      <c r="K587" s="32" t="s">
        <v>57</v>
      </c>
    </row>
    <row r="588" spans="1:11">
      <c r="A588" s="3">
        <v>3914</v>
      </c>
      <c r="B588" s="3" t="s">
        <v>1027</v>
      </c>
      <c r="C588" s="6">
        <v>361</v>
      </c>
      <c r="E588" s="32">
        <v>3402</v>
      </c>
      <c r="F588" s="32" t="s">
        <v>1184</v>
      </c>
      <c r="G588" s="33" t="s">
        <v>1184</v>
      </c>
      <c r="H588" s="32">
        <v>403</v>
      </c>
      <c r="I588" s="32" t="s">
        <v>1333</v>
      </c>
      <c r="K588" s="32" t="s">
        <v>57</v>
      </c>
    </row>
    <row r="589" spans="1:11">
      <c r="A589" s="3">
        <v>3920</v>
      </c>
      <c r="B589" s="3" t="s">
        <v>1028</v>
      </c>
      <c r="C589" s="6">
        <v>59</v>
      </c>
      <c r="E589" s="32">
        <v>3403</v>
      </c>
      <c r="F589" s="32" t="s">
        <v>1185</v>
      </c>
      <c r="G589" s="33" t="s">
        <v>1185</v>
      </c>
      <c r="H589" s="32">
        <v>436</v>
      </c>
      <c r="I589" s="32" t="s">
        <v>1333</v>
      </c>
      <c r="K589" s="32" t="s">
        <v>57</v>
      </c>
    </row>
    <row r="590" spans="1:11">
      <c r="A590" s="3">
        <v>3922</v>
      </c>
      <c r="B590" s="3" t="s">
        <v>1029</v>
      </c>
      <c r="C590" s="6">
        <v>187</v>
      </c>
      <c r="E590" s="32">
        <v>3404</v>
      </c>
      <c r="F590" s="32" t="s">
        <v>1186</v>
      </c>
      <c r="G590" s="33" t="s">
        <v>1186</v>
      </c>
      <c r="H590" s="32">
        <v>420</v>
      </c>
      <c r="I590" s="32" t="s">
        <v>1333</v>
      </c>
      <c r="K590" s="32" t="s">
        <v>57</v>
      </c>
    </row>
    <row r="591" spans="1:11">
      <c r="A591" s="3">
        <v>3930</v>
      </c>
      <c r="B591" s="3" t="s">
        <v>1030</v>
      </c>
      <c r="C591" s="6">
        <v>2417</v>
      </c>
      <c r="E591" s="32">
        <v>3405</v>
      </c>
      <c r="F591" s="32" t="s">
        <v>1187</v>
      </c>
      <c r="G591" s="33" t="s">
        <v>1187</v>
      </c>
      <c r="H591" s="32">
        <v>437</v>
      </c>
      <c r="I591" s="32" t="s">
        <v>1333</v>
      </c>
      <c r="K591" s="32" t="s">
        <v>57</v>
      </c>
    </row>
    <row r="592" spans="1:11">
      <c r="A592" s="3">
        <v>3931</v>
      </c>
      <c r="B592" s="3" t="s">
        <v>1031</v>
      </c>
      <c r="C592" s="6">
        <v>1821</v>
      </c>
      <c r="E592" s="32">
        <v>3406</v>
      </c>
      <c r="F592" s="32" t="s">
        <v>1188</v>
      </c>
      <c r="G592" s="33" t="s">
        <v>1188</v>
      </c>
      <c r="H592" s="32">
        <v>407</v>
      </c>
      <c r="I592" s="32" t="s">
        <v>1333</v>
      </c>
      <c r="K592" s="32" t="s">
        <v>57</v>
      </c>
    </row>
    <row r="593" spans="1:11">
      <c r="A593" s="3">
        <v>3933</v>
      </c>
      <c r="B593" s="3" t="s">
        <v>1032</v>
      </c>
      <c r="C593" s="6">
        <v>992</v>
      </c>
      <c r="E593" s="32">
        <v>3407</v>
      </c>
      <c r="F593" s="32" t="s">
        <v>1592</v>
      </c>
      <c r="G593" s="33" t="s">
        <v>1189</v>
      </c>
      <c r="H593" s="32">
        <v>426</v>
      </c>
      <c r="I593" s="32" t="s">
        <v>1333</v>
      </c>
      <c r="K593" s="32" t="s">
        <v>57</v>
      </c>
    </row>
    <row r="594" spans="1:11">
      <c r="A594" s="3">
        <v>3934</v>
      </c>
      <c r="B594" s="3" t="s">
        <v>1033</v>
      </c>
      <c r="C594" s="6">
        <v>728</v>
      </c>
      <c r="E594" s="32">
        <v>3408</v>
      </c>
      <c r="F594" s="32" t="s">
        <v>1593</v>
      </c>
      <c r="G594" s="33" t="s">
        <v>879</v>
      </c>
      <c r="H594" s="32">
        <v>411</v>
      </c>
      <c r="I594" s="32" t="s">
        <v>1333</v>
      </c>
      <c r="K594" s="32" t="s">
        <v>57</v>
      </c>
    </row>
    <row r="595" spans="1:11">
      <c r="A595" s="3">
        <v>3950</v>
      </c>
      <c r="B595" s="3" t="s">
        <v>1034</v>
      </c>
      <c r="C595" s="6">
        <v>103</v>
      </c>
      <c r="E595" s="32">
        <v>3409</v>
      </c>
      <c r="F595" s="32" t="s">
        <v>1594</v>
      </c>
      <c r="G595" s="33" t="s">
        <v>880</v>
      </c>
      <c r="H595" s="32">
        <v>407</v>
      </c>
      <c r="I595" s="32" t="s">
        <v>1333</v>
      </c>
      <c r="K595" s="32" t="s">
        <v>57</v>
      </c>
    </row>
    <row r="596" spans="1:11">
      <c r="A596" s="3">
        <v>3951</v>
      </c>
      <c r="B596" s="3" t="s">
        <v>1035</v>
      </c>
      <c r="C596" s="6">
        <v>336</v>
      </c>
      <c r="E596" s="32">
        <v>3410</v>
      </c>
      <c r="F596" s="32" t="s">
        <v>1595</v>
      </c>
      <c r="G596" s="33" t="s">
        <v>881</v>
      </c>
      <c r="H596" s="32">
        <v>403</v>
      </c>
      <c r="I596" s="32" t="s">
        <v>1333</v>
      </c>
      <c r="K596" s="32" t="s">
        <v>57</v>
      </c>
    </row>
    <row r="597" spans="1:11">
      <c r="A597" s="3">
        <v>3952</v>
      </c>
      <c r="B597" s="3" t="s">
        <v>1036</v>
      </c>
      <c r="C597" s="6">
        <v>21</v>
      </c>
      <c r="E597" s="32">
        <v>3411</v>
      </c>
      <c r="F597" s="32" t="s">
        <v>1596</v>
      </c>
      <c r="G597" s="33" t="s">
        <v>1190</v>
      </c>
      <c r="H597" s="32">
        <v>402</v>
      </c>
      <c r="I597" s="32" t="s">
        <v>1333</v>
      </c>
      <c r="K597" s="32" t="s">
        <v>57</v>
      </c>
    </row>
    <row r="598" spans="1:11">
      <c r="A598" s="3">
        <v>3958</v>
      </c>
      <c r="B598" s="3" t="s">
        <v>1037</v>
      </c>
      <c r="C598" s="6">
        <v>655</v>
      </c>
      <c r="E598" s="32">
        <v>3412</v>
      </c>
      <c r="F598" s="32" t="s">
        <v>1191</v>
      </c>
      <c r="G598" s="33" t="s">
        <v>1191</v>
      </c>
      <c r="H598" s="32">
        <v>401</v>
      </c>
      <c r="I598" s="32" t="s">
        <v>1333</v>
      </c>
      <c r="K598" s="32" t="s">
        <v>57</v>
      </c>
    </row>
    <row r="599" spans="1:11">
      <c r="A599" s="3">
        <v>3991</v>
      </c>
      <c r="B599" s="3" t="s">
        <v>1038</v>
      </c>
      <c r="C599" s="6">
        <v>13</v>
      </c>
      <c r="E599" s="32">
        <v>3413</v>
      </c>
      <c r="F599" s="32" t="s">
        <v>1192</v>
      </c>
      <c r="G599" s="33" t="s">
        <v>1192</v>
      </c>
      <c r="H599" s="32">
        <v>402</v>
      </c>
      <c r="I599" s="32" t="s">
        <v>1333</v>
      </c>
      <c r="K599" s="32" t="s">
        <v>57</v>
      </c>
    </row>
    <row r="600" spans="1:11">
      <c r="A600" s="3">
        <v>3995</v>
      </c>
      <c r="B600" s="3" t="s">
        <v>1039</v>
      </c>
      <c r="C600" s="6">
        <v>37</v>
      </c>
      <c r="E600" s="32">
        <v>3414</v>
      </c>
      <c r="F600" s="32" t="s">
        <v>1597</v>
      </c>
      <c r="G600" s="33" t="s">
        <v>559</v>
      </c>
      <c r="H600" s="32">
        <v>404</v>
      </c>
      <c r="I600" s="32" t="s">
        <v>1331</v>
      </c>
      <c r="K600" s="32" t="s">
        <v>57</v>
      </c>
    </row>
    <row r="601" spans="1:11">
      <c r="A601" s="3">
        <v>3997</v>
      </c>
      <c r="B601" s="3" t="s">
        <v>1040</v>
      </c>
      <c r="C601" s="6">
        <v>1782</v>
      </c>
      <c r="E601" s="32">
        <v>3415</v>
      </c>
      <c r="F601" s="32" t="s">
        <v>1193</v>
      </c>
      <c r="G601" s="33" t="s">
        <v>1193</v>
      </c>
      <c r="H601" s="32">
        <v>420</v>
      </c>
      <c r="I601" s="32" t="s">
        <v>1333</v>
      </c>
      <c r="K601" s="32" t="s">
        <v>57</v>
      </c>
    </row>
    <row r="602" spans="1:11">
      <c r="A602" s="3">
        <v>3998</v>
      </c>
      <c r="B602" s="3" t="s">
        <v>1041</v>
      </c>
      <c r="C602" s="6">
        <v>42</v>
      </c>
      <c r="E602" s="32">
        <v>3416</v>
      </c>
      <c r="F602" s="32" t="s">
        <v>1194</v>
      </c>
      <c r="G602" s="33" t="s">
        <v>1194</v>
      </c>
      <c r="H602" s="32">
        <v>437</v>
      </c>
      <c r="I602" s="32" t="s">
        <v>1333</v>
      </c>
      <c r="K602" s="32" t="s">
        <v>57</v>
      </c>
    </row>
    <row r="603" spans="1:11">
      <c r="A603" s="3">
        <v>3999</v>
      </c>
      <c r="B603" s="3" t="s">
        <v>1042</v>
      </c>
      <c r="C603" s="6">
        <v>2755</v>
      </c>
      <c r="E603" s="32">
        <v>3417</v>
      </c>
      <c r="F603" s="32" t="s">
        <v>1195</v>
      </c>
      <c r="G603" s="33" t="s">
        <v>1195</v>
      </c>
      <c r="H603" s="32">
        <v>433</v>
      </c>
      <c r="I603" s="32" t="s">
        <v>1333</v>
      </c>
      <c r="K603" s="32" t="s">
        <v>57</v>
      </c>
    </row>
    <row r="604" spans="1:11">
      <c r="A604" s="3">
        <v>4000</v>
      </c>
      <c r="B604" s="3" t="s">
        <v>1043</v>
      </c>
      <c r="C604" s="6">
        <v>4627</v>
      </c>
      <c r="E604" s="32">
        <v>3418</v>
      </c>
      <c r="F604" s="32" t="s">
        <v>1196</v>
      </c>
      <c r="G604" s="33" t="s">
        <v>1196</v>
      </c>
      <c r="H604" s="32">
        <v>423</v>
      </c>
      <c r="I604" s="32" t="s">
        <v>1333</v>
      </c>
      <c r="K604" s="32" t="s">
        <v>57</v>
      </c>
    </row>
    <row r="605" spans="1:11">
      <c r="A605" s="3">
        <v>4100</v>
      </c>
      <c r="B605" s="3" t="s">
        <v>1044</v>
      </c>
      <c r="C605" s="6">
        <v>28335</v>
      </c>
      <c r="E605" s="32">
        <v>3419</v>
      </c>
      <c r="F605" s="32" t="s">
        <v>1197</v>
      </c>
      <c r="G605" s="33" t="s">
        <v>1197</v>
      </c>
      <c r="H605" s="32">
        <v>413</v>
      </c>
      <c r="I605" s="32" t="s">
        <v>1333</v>
      </c>
      <c r="K605" s="32" t="s">
        <v>57</v>
      </c>
    </row>
    <row r="606" spans="1:11">
      <c r="A606" s="3">
        <v>4101</v>
      </c>
      <c r="B606" s="3" t="s">
        <v>1045</v>
      </c>
      <c r="C606" s="6">
        <v>648</v>
      </c>
      <c r="E606" s="32">
        <v>3420</v>
      </c>
      <c r="F606" s="32" t="s">
        <v>1198</v>
      </c>
      <c r="G606" s="33" t="s">
        <v>1198</v>
      </c>
      <c r="H606" s="32">
        <v>421</v>
      </c>
      <c r="I606" s="32" t="s">
        <v>1334</v>
      </c>
      <c r="K606" s="32" t="s">
        <v>57</v>
      </c>
    </row>
    <row r="607" spans="1:11">
      <c r="A607" s="3">
        <v>4102</v>
      </c>
      <c r="B607" s="3" t="s">
        <v>1046</v>
      </c>
      <c r="C607" s="6">
        <v>69</v>
      </c>
      <c r="E607" s="32">
        <v>3421</v>
      </c>
      <c r="F607" s="32" t="s">
        <v>1598</v>
      </c>
      <c r="G607" s="33" t="s">
        <v>884</v>
      </c>
      <c r="H607" s="32">
        <v>408</v>
      </c>
      <c r="I607" s="32" t="s">
        <v>1333</v>
      </c>
      <c r="K607" s="32" t="s">
        <v>57</v>
      </c>
    </row>
    <row r="608" spans="1:11">
      <c r="A608" s="3">
        <v>4103</v>
      </c>
      <c r="B608" s="3" t="s">
        <v>1047</v>
      </c>
      <c r="C608" s="6">
        <v>242</v>
      </c>
      <c r="E608" s="32">
        <v>3422</v>
      </c>
      <c r="F608" s="32" t="s">
        <v>885</v>
      </c>
      <c r="G608" s="33" t="s">
        <v>895</v>
      </c>
      <c r="H608" s="32">
        <v>412</v>
      </c>
      <c r="I608" s="32" t="s">
        <v>1333</v>
      </c>
      <c r="K608" s="32" t="s">
        <v>57</v>
      </c>
    </row>
    <row r="609" spans="1:11">
      <c r="A609" s="3">
        <v>4104</v>
      </c>
      <c r="B609" s="3" t="s">
        <v>1048</v>
      </c>
      <c r="C609" s="6">
        <v>209</v>
      </c>
      <c r="E609" s="32">
        <v>3423</v>
      </c>
      <c r="F609" s="32" t="s">
        <v>1599</v>
      </c>
      <c r="G609" s="33" t="s">
        <v>886</v>
      </c>
      <c r="H609" s="32">
        <v>435</v>
      </c>
      <c r="I609" s="32" t="s">
        <v>1333</v>
      </c>
      <c r="K609" s="32" t="s">
        <v>57</v>
      </c>
    </row>
    <row r="610" spans="1:11">
      <c r="A610" s="3">
        <v>4107</v>
      </c>
      <c r="B610" s="3" t="s">
        <v>1049</v>
      </c>
      <c r="C610" s="6">
        <v>80</v>
      </c>
      <c r="E610" s="32">
        <v>3424</v>
      </c>
      <c r="F610" s="32" t="s">
        <v>887</v>
      </c>
      <c r="G610" s="33" t="s">
        <v>1199</v>
      </c>
      <c r="H610" s="32">
        <v>421</v>
      </c>
      <c r="I610" s="32" t="s">
        <v>1333</v>
      </c>
      <c r="K610" s="32" t="s">
        <v>57</v>
      </c>
    </row>
    <row r="611" spans="1:11">
      <c r="A611" s="3">
        <v>5001</v>
      </c>
      <c r="B611" s="3" t="s">
        <v>1050</v>
      </c>
      <c r="C611" s="6">
        <v>40</v>
      </c>
      <c r="E611" s="32">
        <v>3425</v>
      </c>
      <c r="F611" s="32" t="s">
        <v>888</v>
      </c>
      <c r="G611" s="33" t="s">
        <v>888</v>
      </c>
      <c r="H611" s="32">
        <v>414</v>
      </c>
      <c r="I611" s="32" t="s">
        <v>1333</v>
      </c>
      <c r="K611" s="32" t="s">
        <v>57</v>
      </c>
    </row>
    <row r="612" spans="1:11">
      <c r="A612" s="3">
        <v>5002</v>
      </c>
      <c r="B612" s="3" t="s">
        <v>1051</v>
      </c>
      <c r="C612" s="6">
        <v>33</v>
      </c>
      <c r="E612" s="32">
        <v>3426</v>
      </c>
      <c r="F612" s="32" t="s">
        <v>1200</v>
      </c>
      <c r="G612" s="33" t="s">
        <v>1200</v>
      </c>
      <c r="H612" s="32">
        <v>413</v>
      </c>
      <c r="I612" s="32" t="s">
        <v>1333</v>
      </c>
      <c r="K612" s="32" t="s">
        <v>57</v>
      </c>
    </row>
    <row r="613" spans="1:11">
      <c r="A613" s="3">
        <v>5003</v>
      </c>
      <c r="B613" s="3" t="s">
        <v>1052</v>
      </c>
      <c r="C613" s="6">
        <v>71</v>
      </c>
      <c r="E613" s="32">
        <v>3427</v>
      </c>
      <c r="F613" s="32" t="s">
        <v>889</v>
      </c>
      <c r="G613" s="33" t="s">
        <v>889</v>
      </c>
      <c r="H613" s="32">
        <v>412</v>
      </c>
      <c r="I613" s="32" t="s">
        <v>1333</v>
      </c>
      <c r="K613" s="32" t="s">
        <v>57</v>
      </c>
    </row>
    <row r="614" spans="1:11">
      <c r="A614" s="3">
        <v>5100</v>
      </c>
      <c r="B614" s="3" t="s">
        <v>1053</v>
      </c>
      <c r="C614" s="6">
        <v>10491</v>
      </c>
      <c r="E614" s="32">
        <v>3428</v>
      </c>
      <c r="F614" s="32" t="s">
        <v>1201</v>
      </c>
      <c r="G614" s="33" t="s">
        <v>1201</v>
      </c>
      <c r="H614" s="32">
        <v>402</v>
      </c>
      <c r="I614" s="32" t="s">
        <v>1333</v>
      </c>
      <c r="K614" s="32" t="s">
        <v>57</v>
      </c>
    </row>
    <row r="615" spans="1:11">
      <c r="B615" s="3" t="s">
        <v>1054</v>
      </c>
      <c r="C615" s="6">
        <v>4532</v>
      </c>
      <c r="E615" s="32">
        <v>3429</v>
      </c>
      <c r="F615" s="32" t="s">
        <v>890</v>
      </c>
      <c r="G615" s="33" t="s">
        <v>890</v>
      </c>
      <c r="H615" s="32">
        <v>404</v>
      </c>
      <c r="I615" s="32" t="s">
        <v>1333</v>
      </c>
      <c r="K615" s="32" t="s">
        <v>57</v>
      </c>
    </row>
    <row r="616" spans="1:11">
      <c r="E616" s="32">
        <v>3430</v>
      </c>
      <c r="F616" s="32" t="s">
        <v>891</v>
      </c>
      <c r="G616" s="33" t="s">
        <v>891</v>
      </c>
      <c r="H616" s="32">
        <v>406</v>
      </c>
      <c r="I616" s="32" t="s">
        <v>1333</v>
      </c>
      <c r="K616" s="32" t="s">
        <v>57</v>
      </c>
    </row>
    <row r="617" spans="1:11">
      <c r="E617" s="32">
        <v>3431</v>
      </c>
      <c r="F617" s="32" t="s">
        <v>1202</v>
      </c>
      <c r="G617" s="33" t="s">
        <v>1202</v>
      </c>
      <c r="H617" s="32">
        <v>412</v>
      </c>
      <c r="I617" s="32" t="s">
        <v>1333</v>
      </c>
      <c r="K617" s="32" t="s">
        <v>57</v>
      </c>
    </row>
    <row r="618" spans="1:11">
      <c r="E618" s="32">
        <v>3432</v>
      </c>
      <c r="F618" s="32" t="s">
        <v>750</v>
      </c>
      <c r="G618" s="33" t="s">
        <v>750</v>
      </c>
      <c r="H618" s="32">
        <v>412</v>
      </c>
      <c r="I618" s="32" t="s">
        <v>1333</v>
      </c>
      <c r="K618" s="32" t="s">
        <v>57</v>
      </c>
    </row>
    <row r="619" spans="1:11">
      <c r="E619" s="32">
        <v>3433</v>
      </c>
      <c r="F619" s="32" t="s">
        <v>893</v>
      </c>
      <c r="G619" s="33" t="s">
        <v>893</v>
      </c>
      <c r="H619" s="32">
        <v>427</v>
      </c>
      <c r="I619" s="32" t="s">
        <v>1333</v>
      </c>
      <c r="K619" s="32" t="s">
        <v>57</v>
      </c>
    </row>
    <row r="620" spans="1:11">
      <c r="E620" s="32">
        <v>3434</v>
      </c>
      <c r="F620" s="32" t="s">
        <v>1203</v>
      </c>
      <c r="G620" s="33" t="s">
        <v>1203</v>
      </c>
      <c r="H620" s="32">
        <v>411</v>
      </c>
      <c r="I620" s="32" t="s">
        <v>1333</v>
      </c>
      <c r="K620" s="32" t="s">
        <v>57</v>
      </c>
    </row>
    <row r="621" spans="1:11">
      <c r="E621" s="32">
        <v>3435</v>
      </c>
      <c r="F621" s="32" t="s">
        <v>894</v>
      </c>
      <c r="G621" s="33" t="s">
        <v>894</v>
      </c>
      <c r="H621" s="32">
        <v>411</v>
      </c>
      <c r="I621" s="32" t="s">
        <v>1333</v>
      </c>
      <c r="K621" s="32" t="s">
        <v>57</v>
      </c>
    </row>
    <row r="622" spans="1:11">
      <c r="E622" s="32">
        <v>3436</v>
      </c>
      <c r="F622" s="32" t="s">
        <v>1204</v>
      </c>
      <c r="G622" s="33" t="s">
        <v>1204</v>
      </c>
      <c r="H622" s="32">
        <v>436</v>
      </c>
      <c r="I622" s="32" t="s">
        <v>1333</v>
      </c>
      <c r="K622" s="32" t="s">
        <v>57</v>
      </c>
    </row>
    <row r="623" spans="1:11">
      <c r="E623" s="32">
        <v>3437</v>
      </c>
      <c r="F623" s="32" t="s">
        <v>1600</v>
      </c>
      <c r="G623" s="33" t="s">
        <v>895</v>
      </c>
      <c r="H623" s="32">
        <v>412</v>
      </c>
      <c r="I623" s="32" t="s">
        <v>1333</v>
      </c>
      <c r="K623" s="32" t="s">
        <v>57</v>
      </c>
    </row>
    <row r="624" spans="1:11">
      <c r="E624" s="32">
        <v>3438</v>
      </c>
      <c r="F624" s="32" t="s">
        <v>1601</v>
      </c>
      <c r="G624" s="33" t="s">
        <v>896</v>
      </c>
      <c r="H624" s="32">
        <v>427</v>
      </c>
      <c r="I624" s="32" t="s">
        <v>1333</v>
      </c>
      <c r="K624" s="32" t="s">
        <v>57</v>
      </c>
    </row>
    <row r="625" spans="5:11">
      <c r="E625" s="32">
        <v>3439</v>
      </c>
      <c r="F625" s="32" t="s">
        <v>1205</v>
      </c>
      <c r="G625" s="33" t="s">
        <v>1205</v>
      </c>
      <c r="H625" s="32">
        <v>407</v>
      </c>
      <c r="I625" s="32" t="s">
        <v>1334</v>
      </c>
      <c r="K625" s="32" t="s">
        <v>57</v>
      </c>
    </row>
    <row r="626" spans="5:11">
      <c r="E626" s="32">
        <v>3440</v>
      </c>
      <c r="F626" s="32" t="s">
        <v>1602</v>
      </c>
      <c r="G626" s="33" t="s">
        <v>1206</v>
      </c>
      <c r="H626" s="32">
        <v>402</v>
      </c>
      <c r="I626" s="32" t="s">
        <v>1333</v>
      </c>
      <c r="K626" s="32" t="s">
        <v>57</v>
      </c>
    </row>
    <row r="627" spans="5:11">
      <c r="E627" s="32">
        <v>3441</v>
      </c>
      <c r="F627" s="32" t="s">
        <v>1207</v>
      </c>
      <c r="G627" s="33" t="s">
        <v>1207</v>
      </c>
      <c r="H627" s="32">
        <v>423</v>
      </c>
      <c r="I627" s="32" t="s">
        <v>1333</v>
      </c>
      <c r="K627" s="32" t="s">
        <v>57</v>
      </c>
    </row>
    <row r="628" spans="5:11">
      <c r="E628" s="32">
        <v>3442</v>
      </c>
      <c r="F628" s="32" t="s">
        <v>898</v>
      </c>
      <c r="G628" s="33" t="s">
        <v>898</v>
      </c>
      <c r="H628" s="32">
        <v>408</v>
      </c>
      <c r="I628" s="32" t="s">
        <v>1333</v>
      </c>
      <c r="K628" s="32" t="s">
        <v>57</v>
      </c>
    </row>
    <row r="629" spans="5:11">
      <c r="E629" s="32">
        <v>3443</v>
      </c>
      <c r="F629" s="32" t="s">
        <v>899</v>
      </c>
      <c r="G629" s="33" t="s">
        <v>899</v>
      </c>
      <c r="H629" s="32">
        <v>412</v>
      </c>
      <c r="I629" s="32" t="s">
        <v>1333</v>
      </c>
      <c r="K629" s="32" t="s">
        <v>57</v>
      </c>
    </row>
    <row r="630" spans="5:11">
      <c r="E630" s="32">
        <v>3444</v>
      </c>
      <c r="F630" s="32" t="s">
        <v>900</v>
      </c>
      <c r="G630" s="33" t="s">
        <v>900</v>
      </c>
      <c r="H630" s="32">
        <v>404</v>
      </c>
      <c r="I630" s="32" t="s">
        <v>1333</v>
      </c>
      <c r="K630" s="32" t="s">
        <v>57</v>
      </c>
    </row>
    <row r="631" spans="5:11">
      <c r="E631" s="32">
        <v>3445</v>
      </c>
      <c r="F631" s="32" t="s">
        <v>901</v>
      </c>
      <c r="G631" s="33" t="s">
        <v>901</v>
      </c>
      <c r="H631" s="32">
        <v>437</v>
      </c>
      <c r="I631" s="32" t="s">
        <v>1333</v>
      </c>
      <c r="K631" s="32" t="s">
        <v>57</v>
      </c>
    </row>
    <row r="632" spans="5:11">
      <c r="E632" s="32">
        <v>3446</v>
      </c>
      <c r="F632" s="32" t="s">
        <v>1603</v>
      </c>
      <c r="G632" s="33" t="s">
        <v>1208</v>
      </c>
      <c r="H632" s="32">
        <v>407</v>
      </c>
      <c r="I632" s="32" t="s">
        <v>1333</v>
      </c>
      <c r="K632" s="32" t="s">
        <v>57</v>
      </c>
    </row>
    <row r="633" spans="5:11">
      <c r="E633" s="32">
        <v>3447</v>
      </c>
      <c r="F633" s="32" t="s">
        <v>1604</v>
      </c>
      <c r="G633" s="33" t="s">
        <v>1209</v>
      </c>
      <c r="H633" s="32">
        <v>411</v>
      </c>
      <c r="I633" s="32" t="s">
        <v>1333</v>
      </c>
      <c r="K633" s="32" t="s">
        <v>57</v>
      </c>
    </row>
    <row r="634" spans="5:11">
      <c r="E634" s="32">
        <v>3448</v>
      </c>
      <c r="F634" s="32" t="s">
        <v>1210</v>
      </c>
      <c r="G634" s="33" t="s">
        <v>1210</v>
      </c>
      <c r="H634" s="32">
        <v>408</v>
      </c>
      <c r="I634" s="32" t="s">
        <v>1334</v>
      </c>
      <c r="K634" s="32" t="s">
        <v>57</v>
      </c>
    </row>
    <row r="635" spans="5:11">
      <c r="E635" s="32">
        <v>3449</v>
      </c>
      <c r="F635" s="32" t="s">
        <v>1605</v>
      </c>
      <c r="G635" s="33" t="s">
        <v>903</v>
      </c>
      <c r="H635" s="32">
        <v>406</v>
      </c>
      <c r="I635" s="32" t="s">
        <v>1333</v>
      </c>
      <c r="K635" s="32" t="s">
        <v>57</v>
      </c>
    </row>
    <row r="636" spans="5:11">
      <c r="E636" s="32">
        <v>3450</v>
      </c>
      <c r="F636" s="32" t="s">
        <v>1606</v>
      </c>
      <c r="G636" s="33" t="s">
        <v>904</v>
      </c>
      <c r="H636" s="32">
        <v>428</v>
      </c>
      <c r="I636" s="32" t="s">
        <v>1333</v>
      </c>
      <c r="K636" s="32" t="s">
        <v>57</v>
      </c>
    </row>
    <row r="637" spans="5:11">
      <c r="E637" s="32">
        <v>3451</v>
      </c>
      <c r="F637" s="32" t="s">
        <v>905</v>
      </c>
      <c r="G637" s="33" t="s">
        <v>905</v>
      </c>
      <c r="H637" s="32">
        <v>406</v>
      </c>
      <c r="I637" s="32" t="s">
        <v>1333</v>
      </c>
      <c r="K637" s="32" t="s">
        <v>57</v>
      </c>
    </row>
    <row r="638" spans="5:11">
      <c r="E638" s="32">
        <v>3500</v>
      </c>
      <c r="F638" s="32" t="s">
        <v>906</v>
      </c>
      <c r="G638" s="33" t="s">
        <v>906</v>
      </c>
      <c r="H638" s="32">
        <v>540</v>
      </c>
      <c r="I638" s="32" t="s">
        <v>1333</v>
      </c>
      <c r="K638" s="32" t="s">
        <v>57</v>
      </c>
    </row>
    <row r="639" spans="5:11">
      <c r="E639" s="32">
        <v>3501</v>
      </c>
      <c r="F639" s="32" t="s">
        <v>1607</v>
      </c>
      <c r="G639" s="33" t="s">
        <v>1211</v>
      </c>
      <c r="H639" s="32">
        <v>545</v>
      </c>
      <c r="I639" s="32" t="s">
        <v>1333</v>
      </c>
      <c r="K639" s="32" t="s">
        <v>57</v>
      </c>
    </row>
    <row r="640" spans="5:11">
      <c r="E640" s="32">
        <v>3502</v>
      </c>
      <c r="F640" s="32" t="s">
        <v>908</v>
      </c>
      <c r="G640" s="33" t="s">
        <v>908</v>
      </c>
      <c r="H640" s="32">
        <v>557</v>
      </c>
      <c r="I640" s="32" t="s">
        <v>1333</v>
      </c>
      <c r="K640" s="32" t="s">
        <v>57</v>
      </c>
    </row>
    <row r="641" spans="5:11">
      <c r="E641" s="32">
        <v>3503</v>
      </c>
      <c r="F641" s="32" t="s">
        <v>909</v>
      </c>
      <c r="G641" s="33" t="s">
        <v>909</v>
      </c>
      <c r="H641" s="32">
        <v>540</v>
      </c>
      <c r="I641" s="32" t="s">
        <v>1333</v>
      </c>
      <c r="K641" s="32" t="s">
        <v>57</v>
      </c>
    </row>
    <row r="642" spans="5:11">
      <c r="E642" s="32">
        <v>3504</v>
      </c>
      <c r="F642" s="32" t="s">
        <v>1212</v>
      </c>
      <c r="G642" s="33" t="s">
        <v>1212</v>
      </c>
      <c r="H642" s="32">
        <v>555</v>
      </c>
      <c r="I642" s="32" t="s">
        <v>1333</v>
      </c>
      <c r="K642" s="32" t="s">
        <v>57</v>
      </c>
    </row>
    <row r="643" spans="5:11">
      <c r="E643" s="32">
        <v>3505</v>
      </c>
      <c r="F643" s="32" t="s">
        <v>1213</v>
      </c>
      <c r="G643" s="33" t="s">
        <v>1213</v>
      </c>
      <c r="H643" s="32">
        <v>540</v>
      </c>
      <c r="I643" s="32" t="s">
        <v>1333</v>
      </c>
      <c r="K643" s="32" t="s">
        <v>57</v>
      </c>
    </row>
    <row r="644" spans="5:11">
      <c r="E644" s="32">
        <v>3506</v>
      </c>
      <c r="F644" s="32" t="s">
        <v>1214</v>
      </c>
      <c r="G644" s="33" t="s">
        <v>1214</v>
      </c>
      <c r="H644" s="32">
        <v>546</v>
      </c>
      <c r="I644" s="32" t="s">
        <v>1333</v>
      </c>
      <c r="K644" s="32" t="s">
        <v>57</v>
      </c>
    </row>
    <row r="645" spans="5:11">
      <c r="E645" s="32">
        <v>3507</v>
      </c>
      <c r="F645" s="32" t="s">
        <v>1215</v>
      </c>
      <c r="G645" s="33" t="s">
        <v>1215</v>
      </c>
      <c r="H645" s="32">
        <v>542</v>
      </c>
      <c r="I645" s="32" t="s">
        <v>1333</v>
      </c>
      <c r="K645" s="32" t="s">
        <v>57</v>
      </c>
    </row>
    <row r="646" spans="5:11">
      <c r="E646" s="32">
        <v>3508</v>
      </c>
      <c r="F646" s="32" t="s">
        <v>1216</v>
      </c>
      <c r="G646" s="33" t="s">
        <v>1216</v>
      </c>
      <c r="H646" s="32">
        <v>540</v>
      </c>
      <c r="I646" s="32" t="s">
        <v>1333</v>
      </c>
      <c r="K646" s="32" t="s">
        <v>57</v>
      </c>
    </row>
    <row r="647" spans="5:11">
      <c r="E647" s="32">
        <v>3509</v>
      </c>
      <c r="F647" s="32" t="s">
        <v>1217</v>
      </c>
      <c r="G647" s="33" t="s">
        <v>1217</v>
      </c>
      <c r="H647" s="32">
        <v>545</v>
      </c>
      <c r="I647" s="32" t="s">
        <v>1333</v>
      </c>
      <c r="K647" s="32" t="s">
        <v>57</v>
      </c>
    </row>
    <row r="648" spans="5:11">
      <c r="E648" s="32">
        <v>3510</v>
      </c>
      <c r="F648" s="32" t="s">
        <v>1218</v>
      </c>
      <c r="G648" s="33" t="s">
        <v>1218</v>
      </c>
      <c r="H648" s="32">
        <v>553</v>
      </c>
      <c r="I648" s="32" t="s">
        <v>1333</v>
      </c>
      <c r="K648" s="32" t="s">
        <v>57</v>
      </c>
    </row>
    <row r="649" spans="5:11">
      <c r="E649" s="32">
        <v>3511</v>
      </c>
      <c r="F649" s="32" t="s">
        <v>1219</v>
      </c>
      <c r="G649" s="33" t="s">
        <v>1219</v>
      </c>
      <c r="H649" s="32">
        <v>542</v>
      </c>
      <c r="I649" s="32" t="s">
        <v>1333</v>
      </c>
      <c r="K649" s="32" t="s">
        <v>57</v>
      </c>
    </row>
    <row r="650" spans="5:11">
      <c r="E650" s="32">
        <v>3512</v>
      </c>
      <c r="F650" s="32" t="s">
        <v>1608</v>
      </c>
      <c r="G650" s="33" t="s">
        <v>1220</v>
      </c>
      <c r="H650" s="32">
        <v>500</v>
      </c>
      <c r="I650" s="32" t="s">
        <v>1333</v>
      </c>
      <c r="K650" s="32" t="s">
        <v>57</v>
      </c>
    </row>
    <row r="651" spans="5:11">
      <c r="E651" s="32">
        <v>3513</v>
      </c>
      <c r="F651" s="32" t="s">
        <v>911</v>
      </c>
      <c r="G651" s="33" t="s">
        <v>911</v>
      </c>
      <c r="H651" s="32">
        <v>508</v>
      </c>
      <c r="I651" s="32" t="s">
        <v>1333</v>
      </c>
      <c r="K651" s="32" t="s">
        <v>57</v>
      </c>
    </row>
    <row r="652" spans="5:11">
      <c r="E652" s="32">
        <v>3514</v>
      </c>
      <c r="F652" s="32" t="s">
        <v>1609</v>
      </c>
      <c r="G652" s="33" t="s">
        <v>912</v>
      </c>
      <c r="H652" s="32">
        <v>542</v>
      </c>
      <c r="I652" s="32" t="s">
        <v>1333</v>
      </c>
      <c r="K652" s="32" t="s">
        <v>57</v>
      </c>
    </row>
    <row r="653" spans="5:11">
      <c r="E653" s="32">
        <v>3515</v>
      </c>
      <c r="F653" s="32" t="s">
        <v>913</v>
      </c>
      <c r="G653" s="33" t="s">
        <v>913</v>
      </c>
      <c r="H653" s="32">
        <v>551</v>
      </c>
      <c r="I653" s="32" t="s">
        <v>1333</v>
      </c>
      <c r="K653" s="32" t="s">
        <v>57</v>
      </c>
    </row>
    <row r="654" spans="5:11">
      <c r="E654" s="32">
        <v>3516</v>
      </c>
      <c r="F654" s="32" t="s">
        <v>914</v>
      </c>
      <c r="G654" s="33" t="s">
        <v>914</v>
      </c>
      <c r="H654" s="32">
        <v>545</v>
      </c>
      <c r="I654" s="32" t="s">
        <v>1333</v>
      </c>
      <c r="K654" s="32" t="s">
        <v>57</v>
      </c>
    </row>
    <row r="655" spans="5:11">
      <c r="E655" s="32">
        <v>3521</v>
      </c>
      <c r="F655" s="32" t="s">
        <v>915</v>
      </c>
      <c r="G655" s="33" t="s">
        <v>915</v>
      </c>
      <c r="H655" s="32">
        <v>500</v>
      </c>
      <c r="I655" s="32" t="s">
        <v>1333</v>
      </c>
      <c r="K655" s="32" t="s">
        <v>57</v>
      </c>
    </row>
    <row r="656" spans="5:11">
      <c r="E656" s="32">
        <v>3522</v>
      </c>
      <c r="F656" s="32" t="s">
        <v>916</v>
      </c>
      <c r="G656" s="33" t="s">
        <v>916</v>
      </c>
      <c r="H656" s="32">
        <v>510</v>
      </c>
      <c r="I656" s="32" t="s">
        <v>1333</v>
      </c>
      <c r="K656" s="32" t="s">
        <v>57</v>
      </c>
    </row>
    <row r="657" spans="5:11">
      <c r="E657" s="32">
        <v>3523</v>
      </c>
      <c r="F657" s="32" t="s">
        <v>917</v>
      </c>
      <c r="G657" s="33" t="s">
        <v>917</v>
      </c>
      <c r="H657" s="32">
        <v>500</v>
      </c>
      <c r="I657" s="32" t="s">
        <v>1333</v>
      </c>
      <c r="K657" s="32" t="s">
        <v>57</v>
      </c>
    </row>
    <row r="658" spans="5:11">
      <c r="E658" s="32">
        <v>3524</v>
      </c>
      <c r="F658" s="32" t="s">
        <v>1221</v>
      </c>
      <c r="G658" s="33" t="s">
        <v>1221</v>
      </c>
      <c r="H658" s="32">
        <v>510</v>
      </c>
      <c r="I658" s="32" t="s">
        <v>1333</v>
      </c>
      <c r="K658" s="32" t="s">
        <v>57</v>
      </c>
    </row>
    <row r="659" spans="5:11">
      <c r="E659" s="32">
        <v>3525</v>
      </c>
      <c r="F659" s="32" t="s">
        <v>1222</v>
      </c>
      <c r="G659" s="33" t="s">
        <v>1222</v>
      </c>
      <c r="H659" s="32">
        <v>512</v>
      </c>
      <c r="I659" s="32" t="s">
        <v>1333</v>
      </c>
      <c r="K659" s="32" t="s">
        <v>57</v>
      </c>
    </row>
    <row r="660" spans="5:11">
      <c r="E660" s="32">
        <v>3526</v>
      </c>
      <c r="F660" s="32" t="s">
        <v>1223</v>
      </c>
      <c r="G660" s="33" t="s">
        <v>1223</v>
      </c>
      <c r="H660" s="32">
        <v>521</v>
      </c>
      <c r="I660" s="32" t="s">
        <v>1333</v>
      </c>
      <c r="K660" s="32" t="s">
        <v>57</v>
      </c>
    </row>
    <row r="661" spans="5:11">
      <c r="E661" s="32">
        <v>3527</v>
      </c>
      <c r="F661" s="32" t="s">
        <v>918</v>
      </c>
      <c r="G661" s="33" t="s">
        <v>918</v>
      </c>
      <c r="H661" s="32">
        <v>505</v>
      </c>
      <c r="I661" s="32" t="s">
        <v>1333</v>
      </c>
      <c r="K661" s="32" t="s">
        <v>57</v>
      </c>
    </row>
    <row r="662" spans="5:11">
      <c r="E662" s="32">
        <v>3528</v>
      </c>
      <c r="F662" s="32" t="s">
        <v>1224</v>
      </c>
      <c r="G662" s="33" t="s">
        <v>1224</v>
      </c>
      <c r="H662" s="32">
        <v>510</v>
      </c>
      <c r="I662" s="32" t="s">
        <v>1333</v>
      </c>
      <c r="K662" s="32" t="s">
        <v>57</v>
      </c>
    </row>
    <row r="663" spans="5:11">
      <c r="E663" s="32">
        <v>3529</v>
      </c>
      <c r="F663" s="32" t="s">
        <v>1610</v>
      </c>
      <c r="G663" s="33" t="s">
        <v>1225</v>
      </c>
      <c r="H663" s="32">
        <v>526</v>
      </c>
      <c r="I663" s="32" t="s">
        <v>1333</v>
      </c>
      <c r="K663" s="32" t="s">
        <v>57</v>
      </c>
    </row>
    <row r="664" spans="5:11">
      <c r="E664" s="32">
        <v>3530</v>
      </c>
      <c r="F664" s="32" t="s">
        <v>1226</v>
      </c>
      <c r="G664" s="33" t="s">
        <v>1226</v>
      </c>
      <c r="H664" s="32">
        <v>526</v>
      </c>
      <c r="I664" s="32" t="s">
        <v>1333</v>
      </c>
      <c r="K664" s="32" t="s">
        <v>57</v>
      </c>
    </row>
    <row r="665" spans="5:11">
      <c r="E665" s="32">
        <v>3531</v>
      </c>
      <c r="F665" s="32" t="s">
        <v>919</v>
      </c>
      <c r="G665" s="33" t="s">
        <v>919</v>
      </c>
      <c r="H665" s="32">
        <v>500</v>
      </c>
      <c r="I665" s="32" t="s">
        <v>1333</v>
      </c>
      <c r="K665" s="32" t="s">
        <v>57</v>
      </c>
    </row>
    <row r="666" spans="5:11">
      <c r="E666" s="32">
        <v>3532</v>
      </c>
      <c r="F666" s="32" t="s">
        <v>1227</v>
      </c>
      <c r="G666" s="33" t="s">
        <v>1227</v>
      </c>
      <c r="H666" s="32">
        <v>504</v>
      </c>
      <c r="I666" s="32" t="s">
        <v>1333</v>
      </c>
      <c r="K666" s="32" t="s">
        <v>57</v>
      </c>
    </row>
    <row r="667" spans="5:11">
      <c r="E667" s="32">
        <v>3533</v>
      </c>
      <c r="F667" s="32" t="s">
        <v>1228</v>
      </c>
      <c r="G667" s="33" t="s">
        <v>1228</v>
      </c>
      <c r="H667" s="32">
        <v>510</v>
      </c>
      <c r="I667" s="32" t="s">
        <v>1333</v>
      </c>
      <c r="K667" s="32" t="s">
        <v>57</v>
      </c>
    </row>
    <row r="668" spans="5:11">
      <c r="E668" s="32">
        <v>3534</v>
      </c>
      <c r="F668" s="32" t="s">
        <v>1229</v>
      </c>
      <c r="G668" s="33" t="s">
        <v>1229</v>
      </c>
      <c r="H668" s="32">
        <v>520</v>
      </c>
      <c r="I668" s="32" t="s">
        <v>1333</v>
      </c>
      <c r="K668" s="32" t="s">
        <v>57</v>
      </c>
    </row>
    <row r="669" spans="5:11">
      <c r="E669" s="32">
        <v>3535</v>
      </c>
      <c r="F669" s="32" t="s">
        <v>1230</v>
      </c>
      <c r="G669" s="33" t="s">
        <v>1230</v>
      </c>
      <c r="H669" s="32">
        <v>510</v>
      </c>
      <c r="I669" s="32" t="s">
        <v>1333</v>
      </c>
      <c r="K669" s="32" t="s">
        <v>57</v>
      </c>
    </row>
    <row r="670" spans="5:11">
      <c r="E670" s="32">
        <v>3536</v>
      </c>
      <c r="F670" s="32" t="s">
        <v>1611</v>
      </c>
      <c r="G670" s="33" t="s">
        <v>920</v>
      </c>
      <c r="H670" s="32">
        <v>500</v>
      </c>
      <c r="I670" s="32" t="s">
        <v>1333</v>
      </c>
      <c r="K670" s="32" t="s">
        <v>57</v>
      </c>
    </row>
    <row r="671" spans="5:11">
      <c r="E671" s="32">
        <v>3540</v>
      </c>
      <c r="F671" s="32" t="s">
        <v>921</v>
      </c>
      <c r="G671" s="33" t="s">
        <v>921</v>
      </c>
      <c r="H671" s="32">
        <v>500</v>
      </c>
      <c r="I671" s="32" t="s">
        <v>1333</v>
      </c>
      <c r="K671" s="32" t="s">
        <v>57</v>
      </c>
    </row>
    <row r="672" spans="5:11">
      <c r="E672" s="32">
        <v>3541</v>
      </c>
      <c r="F672" s="32" t="s">
        <v>1612</v>
      </c>
      <c r="G672" s="33"/>
      <c r="H672" s="32">
        <v>500</v>
      </c>
      <c r="I672" s="32" t="s">
        <v>1333</v>
      </c>
      <c r="J672" s="32" t="s">
        <v>1085</v>
      </c>
      <c r="K672" s="32" t="s">
        <v>54</v>
      </c>
    </row>
    <row r="673" spans="5:11">
      <c r="E673" s="32">
        <v>3542</v>
      </c>
      <c r="F673" s="32" t="s">
        <v>922</v>
      </c>
      <c r="G673" s="33" t="s">
        <v>922</v>
      </c>
      <c r="H673" s="32">
        <v>520</v>
      </c>
      <c r="I673" s="32" t="s">
        <v>1333</v>
      </c>
      <c r="K673" s="32" t="s">
        <v>57</v>
      </c>
    </row>
    <row r="674" spans="5:11">
      <c r="E674" s="32">
        <v>3543</v>
      </c>
      <c r="F674" s="32" t="s">
        <v>923</v>
      </c>
      <c r="G674" s="33" t="s">
        <v>923</v>
      </c>
      <c r="H674" s="32">
        <v>514</v>
      </c>
      <c r="I674" s="32" t="s">
        <v>1333</v>
      </c>
      <c r="K674" s="32" t="s">
        <v>57</v>
      </c>
    </row>
    <row r="675" spans="5:11">
      <c r="E675" s="32">
        <v>3544</v>
      </c>
      <c r="F675" s="32" t="s">
        <v>924</v>
      </c>
      <c r="G675" s="33" t="s">
        <v>1231</v>
      </c>
      <c r="H675" s="32">
        <v>500</v>
      </c>
      <c r="I675" s="32" t="s">
        <v>1333</v>
      </c>
      <c r="K675" s="32" t="s">
        <v>57</v>
      </c>
    </row>
    <row r="676" spans="5:11">
      <c r="E676" s="32">
        <v>3545</v>
      </c>
      <c r="F676" s="32" t="s">
        <v>1613</v>
      </c>
      <c r="G676" s="33" t="s">
        <v>1232</v>
      </c>
      <c r="H676" s="32">
        <v>511</v>
      </c>
      <c r="I676" s="32" t="s">
        <v>1333</v>
      </c>
      <c r="K676" s="32" t="s">
        <v>57</v>
      </c>
    </row>
    <row r="677" spans="5:11">
      <c r="E677" s="32">
        <v>3546</v>
      </c>
      <c r="F677" s="32" t="s">
        <v>925</v>
      </c>
      <c r="G677" s="33" t="s">
        <v>1233</v>
      </c>
      <c r="H677" s="32">
        <v>514</v>
      </c>
      <c r="I677" s="32" t="s">
        <v>1333</v>
      </c>
      <c r="K677" s="32" t="s">
        <v>57</v>
      </c>
    </row>
    <row r="678" spans="5:11">
      <c r="E678" s="32">
        <v>3547</v>
      </c>
      <c r="F678" s="32" t="s">
        <v>1614</v>
      </c>
      <c r="G678" s="33" t="s">
        <v>926</v>
      </c>
      <c r="H678" s="32">
        <v>520</v>
      </c>
      <c r="I678" s="32" t="s">
        <v>1333</v>
      </c>
      <c r="K678" s="32" t="s">
        <v>57</v>
      </c>
    </row>
    <row r="679" spans="5:11">
      <c r="E679" s="32">
        <v>3548</v>
      </c>
      <c r="F679" s="32" t="s">
        <v>927</v>
      </c>
      <c r="G679" s="33" t="s">
        <v>927</v>
      </c>
      <c r="H679" s="32">
        <v>508</v>
      </c>
      <c r="I679" s="32" t="s">
        <v>1333</v>
      </c>
      <c r="K679" s="32" t="s">
        <v>57</v>
      </c>
    </row>
    <row r="680" spans="5:11">
      <c r="E680" s="32">
        <v>3600</v>
      </c>
      <c r="F680" s="32" t="s">
        <v>928</v>
      </c>
      <c r="G680" s="33" t="s">
        <v>928</v>
      </c>
      <c r="H680" s="32">
        <v>600</v>
      </c>
      <c r="I680" s="32" t="s">
        <v>1333</v>
      </c>
      <c r="K680" s="32" t="s">
        <v>57</v>
      </c>
    </row>
    <row r="681" spans="5:11">
      <c r="E681" s="32">
        <v>3601</v>
      </c>
      <c r="F681" s="32" t="s">
        <v>929</v>
      </c>
      <c r="G681" s="33" t="s">
        <v>929</v>
      </c>
      <c r="H681" s="32">
        <v>600</v>
      </c>
      <c r="I681" s="32" t="s">
        <v>1333</v>
      </c>
      <c r="K681" s="32" t="s">
        <v>57</v>
      </c>
    </row>
    <row r="682" spans="5:11">
      <c r="E682" s="32">
        <v>3602</v>
      </c>
      <c r="F682" s="32" t="s">
        <v>1234</v>
      </c>
      <c r="G682" s="33" t="s">
        <v>1234</v>
      </c>
      <c r="H682" s="32">
        <v>621</v>
      </c>
      <c r="I682" s="32" t="s">
        <v>1333</v>
      </c>
      <c r="K682" s="32" t="s">
        <v>57</v>
      </c>
    </row>
    <row r="683" spans="5:11">
      <c r="E683" s="32">
        <v>3603</v>
      </c>
      <c r="F683" s="32" t="s">
        <v>930</v>
      </c>
      <c r="G683" s="33" t="s">
        <v>930</v>
      </c>
      <c r="H683" s="32">
        <v>613</v>
      </c>
      <c r="I683" s="32" t="s">
        <v>1333</v>
      </c>
      <c r="K683" s="32" t="s">
        <v>57</v>
      </c>
    </row>
    <row r="684" spans="5:11">
      <c r="E684" s="32">
        <v>3605</v>
      </c>
      <c r="F684" s="32" t="s">
        <v>931</v>
      </c>
      <c r="G684" s="33" t="s">
        <v>931</v>
      </c>
      <c r="H684" s="32">
        <v>600</v>
      </c>
      <c r="I684" s="32" t="s">
        <v>1333</v>
      </c>
      <c r="K684" s="32" t="s">
        <v>57</v>
      </c>
    </row>
    <row r="685" spans="5:11">
      <c r="E685" s="32">
        <v>3606</v>
      </c>
      <c r="F685" s="32" t="s">
        <v>1235</v>
      </c>
      <c r="G685" s="33" t="s">
        <v>1235</v>
      </c>
      <c r="H685" s="32">
        <v>600</v>
      </c>
      <c r="I685" s="32" t="s">
        <v>1333</v>
      </c>
      <c r="K685" s="32" t="s">
        <v>57</v>
      </c>
    </row>
    <row r="686" spans="5:11">
      <c r="E686" s="32">
        <v>3607</v>
      </c>
      <c r="F686" s="32" t="s">
        <v>932</v>
      </c>
      <c r="G686" s="33" t="s">
        <v>932</v>
      </c>
      <c r="H686" s="32">
        <v>600</v>
      </c>
      <c r="I686" s="32" t="s">
        <v>1333</v>
      </c>
      <c r="K686" s="32" t="s">
        <v>57</v>
      </c>
    </row>
    <row r="687" spans="5:11">
      <c r="E687" s="32">
        <v>3608</v>
      </c>
      <c r="F687" s="32" t="s">
        <v>1236</v>
      </c>
      <c r="G687" s="33" t="s">
        <v>1236</v>
      </c>
      <c r="H687" s="32">
        <v>600</v>
      </c>
      <c r="I687" s="32" t="s">
        <v>1333</v>
      </c>
      <c r="K687" s="32" t="s">
        <v>57</v>
      </c>
    </row>
    <row r="688" spans="5:11">
      <c r="E688" s="32">
        <v>3609</v>
      </c>
      <c r="F688" s="32" t="s">
        <v>1615</v>
      </c>
      <c r="G688" s="33"/>
      <c r="H688" s="32">
        <v>600</v>
      </c>
      <c r="I688" s="32" t="s">
        <v>1333</v>
      </c>
      <c r="J688" s="32" t="s">
        <v>1085</v>
      </c>
      <c r="K688" s="32" t="s">
        <v>54</v>
      </c>
    </row>
    <row r="689" spans="5:11">
      <c r="E689" s="32">
        <v>3610</v>
      </c>
      <c r="F689" s="32" t="s">
        <v>1237</v>
      </c>
      <c r="G689" s="33" t="s">
        <v>1237</v>
      </c>
      <c r="H689" s="32">
        <v>600</v>
      </c>
      <c r="I689" s="32" t="s">
        <v>1333</v>
      </c>
      <c r="K689" s="32" t="s">
        <v>57</v>
      </c>
    </row>
    <row r="690" spans="5:11">
      <c r="E690" s="32">
        <v>3611</v>
      </c>
      <c r="F690" s="32" t="s">
        <v>933</v>
      </c>
      <c r="G690" s="33" t="s">
        <v>933</v>
      </c>
      <c r="H690" s="32">
        <v>608</v>
      </c>
      <c r="I690" s="32" t="s">
        <v>1333</v>
      </c>
      <c r="K690" s="32" t="s">
        <v>57</v>
      </c>
    </row>
    <row r="691" spans="5:11">
      <c r="E691" s="32">
        <v>3612</v>
      </c>
      <c r="F691" s="32" t="s">
        <v>1616</v>
      </c>
      <c r="G691" s="33" t="s">
        <v>934</v>
      </c>
      <c r="H691" s="32">
        <v>604</v>
      </c>
      <c r="I691" s="32" t="s">
        <v>1333</v>
      </c>
      <c r="K691" s="32" t="s">
        <v>57</v>
      </c>
    </row>
    <row r="692" spans="5:11">
      <c r="E692" s="32">
        <v>3613</v>
      </c>
      <c r="F692" s="32" t="s">
        <v>1617</v>
      </c>
      <c r="G692" s="33" t="s">
        <v>935</v>
      </c>
      <c r="H692" s="32">
        <v>612</v>
      </c>
      <c r="I692" s="32" t="s">
        <v>1333</v>
      </c>
      <c r="K692" s="32" t="s">
        <v>57</v>
      </c>
    </row>
    <row r="693" spans="5:11">
      <c r="E693" s="32">
        <v>3615</v>
      </c>
      <c r="F693" s="32" t="s">
        <v>936</v>
      </c>
      <c r="G693" s="33" t="s">
        <v>936</v>
      </c>
      <c r="H693" s="32">
        <v>621</v>
      </c>
      <c r="I693" s="32" t="s">
        <v>1333</v>
      </c>
      <c r="K693" s="32" t="s">
        <v>57</v>
      </c>
    </row>
    <row r="694" spans="5:11">
      <c r="E694" s="32">
        <v>3616</v>
      </c>
      <c r="F694" s="32" t="s">
        <v>937</v>
      </c>
      <c r="G694" s="33" t="s">
        <v>937</v>
      </c>
      <c r="H694" s="32">
        <v>622</v>
      </c>
      <c r="I694" s="32" t="s">
        <v>1333</v>
      </c>
      <c r="K694" s="32" t="s">
        <v>57</v>
      </c>
    </row>
    <row r="695" spans="5:11">
      <c r="E695" s="32">
        <v>3617</v>
      </c>
      <c r="F695" s="32" t="s">
        <v>1238</v>
      </c>
      <c r="G695" s="33" t="s">
        <v>1238</v>
      </c>
      <c r="H695" s="32">
        <v>600</v>
      </c>
      <c r="I695" s="32" t="s">
        <v>1333</v>
      </c>
      <c r="K695" s="32" t="s">
        <v>57</v>
      </c>
    </row>
    <row r="696" spans="5:11">
      <c r="E696" s="32">
        <v>3618</v>
      </c>
      <c r="F696" s="32" t="s">
        <v>938</v>
      </c>
      <c r="G696" s="33" t="s">
        <v>938</v>
      </c>
      <c r="H696" s="32">
        <v>600</v>
      </c>
      <c r="I696" s="32" t="s">
        <v>1333</v>
      </c>
      <c r="K696" s="32" t="s">
        <v>57</v>
      </c>
    </row>
    <row r="697" spans="5:11">
      <c r="E697" s="32">
        <v>3619</v>
      </c>
      <c r="F697" s="32" t="s">
        <v>939</v>
      </c>
      <c r="G697" s="33" t="s">
        <v>939</v>
      </c>
      <c r="H697" s="32">
        <v>600</v>
      </c>
      <c r="I697" s="32" t="s">
        <v>1333</v>
      </c>
      <c r="K697" s="32" t="s">
        <v>57</v>
      </c>
    </row>
    <row r="698" spans="5:11">
      <c r="E698" s="32">
        <v>3620</v>
      </c>
      <c r="F698" s="32" t="s">
        <v>940</v>
      </c>
      <c r="G698" s="33" t="s">
        <v>940</v>
      </c>
      <c r="H698" s="32">
        <v>600</v>
      </c>
      <c r="I698" s="32" t="s">
        <v>1333</v>
      </c>
      <c r="K698" s="32" t="s">
        <v>57</v>
      </c>
    </row>
    <row r="699" spans="5:11">
      <c r="E699" s="32">
        <v>3621</v>
      </c>
      <c r="F699" s="32" t="s">
        <v>941</v>
      </c>
      <c r="G699" s="33" t="s">
        <v>941</v>
      </c>
      <c r="H699" s="32">
        <v>600</v>
      </c>
      <c r="I699" s="32" t="s">
        <v>1333</v>
      </c>
      <c r="K699" s="32" t="s">
        <v>57</v>
      </c>
    </row>
    <row r="700" spans="5:11">
      <c r="E700" s="32">
        <v>3622</v>
      </c>
      <c r="F700" s="32" t="s">
        <v>1239</v>
      </c>
      <c r="G700" s="33" t="s">
        <v>1239</v>
      </c>
      <c r="H700" s="32">
        <v>600</v>
      </c>
      <c r="I700" s="32" t="s">
        <v>1333</v>
      </c>
      <c r="K700" s="32" t="s">
        <v>57</v>
      </c>
    </row>
    <row r="701" spans="5:11">
      <c r="E701" s="32">
        <v>3625</v>
      </c>
      <c r="F701" s="32" t="s">
        <v>1618</v>
      </c>
      <c r="G701" s="33"/>
      <c r="H701" s="32">
        <v>615</v>
      </c>
      <c r="I701" s="32" t="s">
        <v>1333</v>
      </c>
      <c r="J701" s="32" t="s">
        <v>1085</v>
      </c>
      <c r="K701" s="32" t="s">
        <v>54</v>
      </c>
    </row>
    <row r="702" spans="5:11">
      <c r="E702" s="32">
        <v>3626</v>
      </c>
      <c r="F702" s="32" t="s">
        <v>942</v>
      </c>
      <c r="G702" s="33" t="s">
        <v>942</v>
      </c>
      <c r="H702" s="32">
        <v>621</v>
      </c>
      <c r="I702" s="32" t="s">
        <v>1333</v>
      </c>
      <c r="K702" s="32" t="s">
        <v>57</v>
      </c>
    </row>
    <row r="703" spans="5:11">
      <c r="E703" s="32">
        <v>3627</v>
      </c>
      <c r="F703" s="32" t="s">
        <v>1240</v>
      </c>
      <c r="G703" s="33" t="s">
        <v>1240</v>
      </c>
      <c r="H703" s="32">
        <v>600</v>
      </c>
      <c r="I703" s="32" t="s">
        <v>1333</v>
      </c>
      <c r="K703" s="32" t="s">
        <v>57</v>
      </c>
    </row>
    <row r="704" spans="5:11">
      <c r="E704" s="32">
        <v>3628</v>
      </c>
      <c r="F704" s="32" t="s">
        <v>1241</v>
      </c>
      <c r="G704" s="33" t="s">
        <v>1241</v>
      </c>
      <c r="H704" s="32">
        <v>613</v>
      </c>
      <c r="I704" s="32" t="s">
        <v>1333</v>
      </c>
      <c r="K704" s="32" t="s">
        <v>57</v>
      </c>
    </row>
    <row r="705" spans="5:11">
      <c r="E705" s="32">
        <v>3629</v>
      </c>
      <c r="F705" s="32" t="s">
        <v>943</v>
      </c>
      <c r="G705" s="33" t="s">
        <v>943</v>
      </c>
      <c r="H705" s="32">
        <v>616</v>
      </c>
      <c r="I705" s="32" t="s">
        <v>1333</v>
      </c>
      <c r="K705" s="32" t="s">
        <v>57</v>
      </c>
    </row>
    <row r="706" spans="5:11">
      <c r="E706" s="32">
        <v>3650</v>
      </c>
      <c r="F706" s="32" t="s">
        <v>1242</v>
      </c>
      <c r="G706" s="33" t="s">
        <v>1242</v>
      </c>
      <c r="H706" s="32">
        <v>648</v>
      </c>
      <c r="I706" s="32" t="s">
        <v>1333</v>
      </c>
      <c r="K706" s="32" t="s">
        <v>57</v>
      </c>
    </row>
    <row r="707" spans="5:11">
      <c r="E707" s="32">
        <v>3651</v>
      </c>
      <c r="F707" s="32" t="s">
        <v>944</v>
      </c>
      <c r="G707" s="33" t="s">
        <v>944</v>
      </c>
      <c r="H707" s="32">
        <v>632</v>
      </c>
      <c r="I707" s="32" t="s">
        <v>1333</v>
      </c>
      <c r="K707" s="32" t="s">
        <v>57</v>
      </c>
    </row>
    <row r="708" spans="5:11">
      <c r="E708" s="32">
        <v>3652</v>
      </c>
      <c r="F708" s="32" t="s">
        <v>945</v>
      </c>
      <c r="G708" s="33" t="s">
        <v>945</v>
      </c>
      <c r="H708" s="32">
        <v>651</v>
      </c>
      <c r="I708" s="32" t="s">
        <v>1333</v>
      </c>
      <c r="K708" s="32" t="s">
        <v>57</v>
      </c>
    </row>
    <row r="709" spans="5:11">
      <c r="E709" s="32">
        <v>3654</v>
      </c>
      <c r="F709" s="32" t="s">
        <v>946</v>
      </c>
      <c r="G709" s="33" t="s">
        <v>946</v>
      </c>
      <c r="H709" s="32">
        <v>640</v>
      </c>
      <c r="I709" s="32" t="s">
        <v>1333</v>
      </c>
      <c r="K709" s="32" t="s">
        <v>57</v>
      </c>
    </row>
    <row r="710" spans="5:11">
      <c r="E710" s="32">
        <v>3660</v>
      </c>
      <c r="F710" s="32" t="s">
        <v>1243</v>
      </c>
      <c r="G710" s="33" t="s">
        <v>1243</v>
      </c>
      <c r="H710" s="32">
        <v>633</v>
      </c>
      <c r="I710" s="32" t="s">
        <v>1333</v>
      </c>
      <c r="K710" s="32" t="s">
        <v>57</v>
      </c>
    </row>
    <row r="711" spans="5:11">
      <c r="E711" s="32">
        <v>3661</v>
      </c>
      <c r="F711" s="32" t="s">
        <v>1244</v>
      </c>
      <c r="G711" s="33" t="s">
        <v>1244</v>
      </c>
      <c r="H711" s="32">
        <v>651</v>
      </c>
      <c r="I711" s="32" t="s">
        <v>1333</v>
      </c>
      <c r="K711" s="32" t="s">
        <v>57</v>
      </c>
    </row>
    <row r="712" spans="5:11">
      <c r="E712" s="32">
        <v>3662</v>
      </c>
      <c r="F712" s="32" t="s">
        <v>1245</v>
      </c>
      <c r="G712" s="33" t="s">
        <v>1245</v>
      </c>
      <c r="H712" s="32">
        <v>640</v>
      </c>
      <c r="I712" s="32" t="s">
        <v>1333</v>
      </c>
      <c r="K712" s="32" t="s">
        <v>57</v>
      </c>
    </row>
    <row r="713" spans="5:11">
      <c r="E713" s="32">
        <v>3663</v>
      </c>
      <c r="F713" s="32" t="s">
        <v>1246</v>
      </c>
      <c r="G713" s="33" t="s">
        <v>1246</v>
      </c>
      <c r="H713" s="32">
        <v>632</v>
      </c>
      <c r="I713" s="32" t="s">
        <v>1333</v>
      </c>
      <c r="K713" s="32" t="s">
        <v>57</v>
      </c>
    </row>
    <row r="714" spans="5:11">
      <c r="E714" s="32">
        <v>3664</v>
      </c>
      <c r="F714" s="32" t="s">
        <v>1619</v>
      </c>
      <c r="G714" s="33" t="s">
        <v>947</v>
      </c>
      <c r="H714" s="32">
        <v>638</v>
      </c>
      <c r="I714" s="32" t="s">
        <v>1333</v>
      </c>
      <c r="K714" s="32" t="s">
        <v>57</v>
      </c>
    </row>
    <row r="715" spans="5:11">
      <c r="E715" s="32">
        <v>3665</v>
      </c>
      <c r="F715" s="32" t="s">
        <v>948</v>
      </c>
      <c r="G715" s="33" t="s">
        <v>1247</v>
      </c>
      <c r="H715" s="32">
        <v>630</v>
      </c>
      <c r="I715" s="32" t="s">
        <v>1333</v>
      </c>
      <c r="K715" s="32" t="s">
        <v>57</v>
      </c>
    </row>
    <row r="716" spans="5:11">
      <c r="E716" s="32">
        <v>3666</v>
      </c>
      <c r="F716" s="32" t="s">
        <v>949</v>
      </c>
      <c r="G716" s="33" t="s">
        <v>949</v>
      </c>
      <c r="H716" s="32">
        <v>654</v>
      </c>
      <c r="I716" s="32" t="s">
        <v>1333</v>
      </c>
      <c r="K716" s="32" t="s">
        <v>57</v>
      </c>
    </row>
    <row r="717" spans="5:11">
      <c r="E717" s="32">
        <v>3667</v>
      </c>
      <c r="F717" s="32" t="s">
        <v>1620</v>
      </c>
      <c r="G717" s="33"/>
      <c r="H717" s="32">
        <v>631</v>
      </c>
      <c r="I717" s="32" t="s">
        <v>1333</v>
      </c>
      <c r="J717" s="32" t="s">
        <v>1085</v>
      </c>
      <c r="K717" s="32" t="s">
        <v>54</v>
      </c>
    </row>
    <row r="718" spans="5:11">
      <c r="E718" s="32">
        <v>3668</v>
      </c>
      <c r="F718" s="32" t="s">
        <v>950</v>
      </c>
      <c r="G718" s="33" t="s">
        <v>950</v>
      </c>
      <c r="H718" s="32">
        <v>640</v>
      </c>
      <c r="I718" s="32" t="s">
        <v>1333</v>
      </c>
      <c r="K718" s="32" t="s">
        <v>57</v>
      </c>
    </row>
    <row r="719" spans="5:11">
      <c r="E719" s="32">
        <v>3669</v>
      </c>
      <c r="F719" s="32" t="s">
        <v>951</v>
      </c>
      <c r="G719" s="33" t="s">
        <v>951</v>
      </c>
      <c r="H719" s="32">
        <v>633</v>
      </c>
      <c r="I719" s="32" t="s">
        <v>1333</v>
      </c>
      <c r="K719" s="32" t="s">
        <v>57</v>
      </c>
    </row>
    <row r="720" spans="5:11">
      <c r="E720" s="32">
        <v>3670</v>
      </c>
      <c r="F720" s="32" t="s">
        <v>952</v>
      </c>
      <c r="G720" s="33" t="s">
        <v>952</v>
      </c>
      <c r="H720" s="32">
        <v>632</v>
      </c>
      <c r="I720" s="32" t="s">
        <v>1333</v>
      </c>
      <c r="K720" s="32" t="s">
        <v>57</v>
      </c>
    </row>
    <row r="721" spans="5:11">
      <c r="E721" s="32">
        <v>3671</v>
      </c>
      <c r="F721" s="32" t="s">
        <v>1621</v>
      </c>
      <c r="G721" s="33" t="s">
        <v>1248</v>
      </c>
      <c r="H721" s="32">
        <v>640</v>
      </c>
      <c r="I721" s="32" t="s">
        <v>1333</v>
      </c>
      <c r="K721" s="32" t="s">
        <v>57</v>
      </c>
    </row>
    <row r="722" spans="5:11">
      <c r="E722" s="32">
        <v>3675</v>
      </c>
      <c r="F722" s="32" t="s">
        <v>1249</v>
      </c>
      <c r="G722" s="33" t="s">
        <v>1249</v>
      </c>
      <c r="H722" s="32">
        <v>651</v>
      </c>
      <c r="I722" s="32" t="s">
        <v>1333</v>
      </c>
      <c r="K722" s="32" t="s">
        <v>57</v>
      </c>
    </row>
    <row r="723" spans="5:11">
      <c r="E723" s="32">
        <v>3676</v>
      </c>
      <c r="F723" s="32" t="s">
        <v>1250</v>
      </c>
      <c r="G723" s="33" t="s">
        <v>1250</v>
      </c>
      <c r="H723" s="32">
        <v>632</v>
      </c>
      <c r="I723" s="32" t="s">
        <v>1333</v>
      </c>
      <c r="K723" s="32" t="s">
        <v>57</v>
      </c>
    </row>
    <row r="724" spans="5:11">
      <c r="E724" s="32">
        <v>3677</v>
      </c>
      <c r="F724" s="32" t="s">
        <v>1251</v>
      </c>
      <c r="G724" s="33" t="s">
        <v>1251</v>
      </c>
      <c r="H724" s="32">
        <v>630</v>
      </c>
      <c r="I724" s="32" t="s">
        <v>1333</v>
      </c>
      <c r="K724" s="32" t="s">
        <v>57</v>
      </c>
    </row>
    <row r="725" spans="5:11">
      <c r="E725" s="32">
        <v>3678</v>
      </c>
      <c r="F725" s="32" t="s">
        <v>1622</v>
      </c>
      <c r="G725" s="33" t="s">
        <v>1082</v>
      </c>
      <c r="H725" s="32">
        <v>600</v>
      </c>
      <c r="I725" s="32" t="s">
        <v>1333</v>
      </c>
      <c r="K725" s="32" t="s">
        <v>57</v>
      </c>
    </row>
    <row r="726" spans="5:11">
      <c r="E726" s="32">
        <v>3679</v>
      </c>
      <c r="F726" s="32" t="s">
        <v>1623</v>
      </c>
      <c r="G726" s="33"/>
      <c r="H726" s="32">
        <v>643</v>
      </c>
      <c r="I726" s="32" t="s">
        <v>1333</v>
      </c>
      <c r="J726" s="32" t="s">
        <v>1085</v>
      </c>
      <c r="K726" s="32" t="s">
        <v>54</v>
      </c>
    </row>
    <row r="727" spans="5:11">
      <c r="E727" s="32">
        <v>3680</v>
      </c>
      <c r="F727" s="32" t="s">
        <v>1624</v>
      </c>
      <c r="G727" s="33" t="s">
        <v>1252</v>
      </c>
      <c r="H727" s="32">
        <v>643</v>
      </c>
      <c r="I727" s="32" t="s">
        <v>1333</v>
      </c>
      <c r="K727" s="32" t="s">
        <v>57</v>
      </c>
    </row>
    <row r="728" spans="5:11">
      <c r="E728" s="32">
        <v>3681</v>
      </c>
      <c r="F728" s="32" t="s">
        <v>953</v>
      </c>
      <c r="G728" s="33" t="s">
        <v>953</v>
      </c>
      <c r="H728" s="32">
        <v>646</v>
      </c>
      <c r="I728" s="32" t="s">
        <v>1333</v>
      </c>
      <c r="K728" s="32" t="s">
        <v>57</v>
      </c>
    </row>
    <row r="729" spans="5:11">
      <c r="E729" s="32">
        <v>3700</v>
      </c>
      <c r="F729" s="32" t="s">
        <v>954</v>
      </c>
      <c r="G729" s="33" t="s">
        <v>954</v>
      </c>
      <c r="H729" s="32">
        <v>701</v>
      </c>
      <c r="I729" s="32" t="s">
        <v>1333</v>
      </c>
      <c r="K729" s="32" t="s">
        <v>57</v>
      </c>
    </row>
    <row r="730" spans="5:11">
      <c r="E730" s="32">
        <v>3701</v>
      </c>
      <c r="F730" s="32" t="s">
        <v>955</v>
      </c>
      <c r="G730" s="33" t="s">
        <v>955</v>
      </c>
      <c r="H730" s="32">
        <v>700</v>
      </c>
      <c r="I730" s="32" t="s">
        <v>1333</v>
      </c>
      <c r="K730" s="32" t="s">
        <v>57</v>
      </c>
    </row>
    <row r="731" spans="5:11">
      <c r="E731" s="32">
        <v>3702</v>
      </c>
      <c r="F731" s="32" t="s">
        <v>956</v>
      </c>
      <c r="G731" s="33" t="s">
        <v>956</v>
      </c>
      <c r="H731" s="32">
        <v>704</v>
      </c>
      <c r="I731" s="32" t="s">
        <v>1333</v>
      </c>
      <c r="K731" s="32" t="s">
        <v>57</v>
      </c>
    </row>
    <row r="732" spans="5:11">
      <c r="E732" s="32">
        <v>3703</v>
      </c>
      <c r="F732" s="32" t="s">
        <v>1253</v>
      </c>
      <c r="G732" s="33" t="s">
        <v>1253</v>
      </c>
      <c r="H732" s="32">
        <v>700</v>
      </c>
      <c r="I732" s="32" t="s">
        <v>1333</v>
      </c>
      <c r="K732" s="32" t="s">
        <v>57</v>
      </c>
    </row>
    <row r="733" spans="5:11">
      <c r="E733" s="32">
        <v>3704</v>
      </c>
      <c r="F733" s="32" t="s">
        <v>958</v>
      </c>
      <c r="G733" s="33" t="s">
        <v>958</v>
      </c>
      <c r="H733" s="32">
        <v>730</v>
      </c>
      <c r="I733" s="32" t="s">
        <v>1333</v>
      </c>
      <c r="K733" s="32" t="s">
        <v>57</v>
      </c>
    </row>
    <row r="734" spans="5:11">
      <c r="E734" s="32">
        <v>3705</v>
      </c>
      <c r="F734" s="32" t="s">
        <v>959</v>
      </c>
      <c r="G734" s="33" t="s">
        <v>959</v>
      </c>
      <c r="H734" s="32">
        <v>731</v>
      </c>
      <c r="I734" s="32" t="s">
        <v>1333</v>
      </c>
      <c r="K734" s="32" t="s">
        <v>57</v>
      </c>
    </row>
    <row r="735" spans="5:11">
      <c r="E735" s="32">
        <v>3706</v>
      </c>
      <c r="F735" s="32" t="s">
        <v>960</v>
      </c>
      <c r="G735" s="33" t="s">
        <v>960</v>
      </c>
      <c r="H735" s="32">
        <v>741</v>
      </c>
      <c r="I735" s="32" t="s">
        <v>1333</v>
      </c>
      <c r="K735" s="32" t="s">
        <v>57</v>
      </c>
    </row>
    <row r="736" spans="5:11">
      <c r="E736" s="32">
        <v>3707</v>
      </c>
      <c r="F736" s="32" t="s">
        <v>1254</v>
      </c>
      <c r="G736" s="33" t="s">
        <v>1254</v>
      </c>
      <c r="H736" s="32">
        <v>714</v>
      </c>
      <c r="I736" s="32" t="s">
        <v>1333</v>
      </c>
      <c r="K736" s="32" t="s">
        <v>57</v>
      </c>
    </row>
    <row r="737" spans="5:11">
      <c r="E737" s="32">
        <v>3708</v>
      </c>
      <c r="F737" s="32" t="s">
        <v>961</v>
      </c>
      <c r="G737" s="33" t="s">
        <v>961</v>
      </c>
      <c r="H737" s="32">
        <v>722</v>
      </c>
      <c r="I737" s="32" t="s">
        <v>1333</v>
      </c>
      <c r="K737" s="32" t="s">
        <v>57</v>
      </c>
    </row>
    <row r="738" spans="5:11">
      <c r="E738" s="32">
        <v>3709</v>
      </c>
      <c r="F738" s="32" t="s">
        <v>1255</v>
      </c>
      <c r="G738" s="33" t="s">
        <v>1255</v>
      </c>
      <c r="H738" s="32">
        <v>721</v>
      </c>
      <c r="I738" s="32" t="s">
        <v>1333</v>
      </c>
      <c r="K738" s="32" t="s">
        <v>57</v>
      </c>
    </row>
    <row r="739" spans="5:11">
      <c r="E739" s="32">
        <v>3710</v>
      </c>
      <c r="F739" s="32" t="s">
        <v>962</v>
      </c>
      <c r="G739" s="33" t="s">
        <v>962</v>
      </c>
      <c r="H739" s="32">
        <v>712</v>
      </c>
      <c r="I739" s="32" t="s">
        <v>1333</v>
      </c>
      <c r="K739" s="32" t="s">
        <v>57</v>
      </c>
    </row>
    <row r="740" spans="5:11">
      <c r="E740" s="32">
        <v>3711</v>
      </c>
      <c r="F740" s="32" t="s">
        <v>963</v>
      </c>
      <c r="G740" s="33" t="s">
        <v>963</v>
      </c>
      <c r="H740" s="32">
        <v>711</v>
      </c>
      <c r="I740" s="32" t="s">
        <v>1333</v>
      </c>
      <c r="K740" s="32" t="s">
        <v>57</v>
      </c>
    </row>
    <row r="741" spans="5:11">
      <c r="E741" s="32">
        <v>3712</v>
      </c>
      <c r="F741" s="32" t="s">
        <v>1625</v>
      </c>
      <c r="G741" s="33" t="s">
        <v>964</v>
      </c>
      <c r="H741" s="32">
        <v>710</v>
      </c>
      <c r="I741" s="32" t="s">
        <v>1333</v>
      </c>
      <c r="K741" s="32" t="s">
        <v>57</v>
      </c>
    </row>
    <row r="742" spans="5:11">
      <c r="E742" s="32">
        <v>3713</v>
      </c>
      <c r="F742" s="32" t="s">
        <v>965</v>
      </c>
      <c r="G742" s="33" t="s">
        <v>1256</v>
      </c>
      <c r="H742" s="32">
        <v>710</v>
      </c>
      <c r="I742" s="32" t="s">
        <v>1333</v>
      </c>
      <c r="K742" s="32" t="s">
        <v>57</v>
      </c>
    </row>
    <row r="743" spans="5:11">
      <c r="E743" s="32">
        <v>3714</v>
      </c>
      <c r="F743" s="32" t="s">
        <v>1626</v>
      </c>
      <c r="G743" s="33" t="s">
        <v>967</v>
      </c>
      <c r="H743" s="32">
        <v>710</v>
      </c>
      <c r="I743" s="32" t="s">
        <v>1334</v>
      </c>
      <c r="K743" s="32" t="s">
        <v>57</v>
      </c>
    </row>
    <row r="744" spans="5:11">
      <c r="E744" s="32">
        <v>3715</v>
      </c>
      <c r="F744" s="32" t="s">
        <v>1257</v>
      </c>
      <c r="G744" s="33" t="s">
        <v>1257</v>
      </c>
      <c r="H744" s="32">
        <v>712</v>
      </c>
      <c r="I744" s="32" t="s">
        <v>1333</v>
      </c>
      <c r="K744" s="32" t="s">
        <v>57</v>
      </c>
    </row>
    <row r="745" spans="5:11">
      <c r="E745" s="32">
        <v>3716</v>
      </c>
      <c r="F745" s="32" t="s">
        <v>1258</v>
      </c>
      <c r="G745" s="33" t="s">
        <v>1258</v>
      </c>
      <c r="H745" s="32">
        <v>722</v>
      </c>
      <c r="I745" s="32" t="s">
        <v>1333</v>
      </c>
      <c r="K745" s="32" t="s">
        <v>57</v>
      </c>
    </row>
    <row r="746" spans="5:11">
      <c r="E746" s="32">
        <v>3718</v>
      </c>
      <c r="F746" s="32" t="s">
        <v>1259</v>
      </c>
      <c r="G746" s="33" t="s">
        <v>1259</v>
      </c>
      <c r="H746" s="32">
        <v>721</v>
      </c>
      <c r="I746" s="32" t="s">
        <v>1333</v>
      </c>
      <c r="K746" s="32" t="s">
        <v>57</v>
      </c>
    </row>
    <row r="747" spans="5:11">
      <c r="E747" s="32">
        <v>3719</v>
      </c>
      <c r="F747" s="32" t="s">
        <v>1260</v>
      </c>
      <c r="G747" s="33" t="s">
        <v>1260</v>
      </c>
      <c r="H747" s="32">
        <v>708</v>
      </c>
      <c r="I747" s="32" t="s">
        <v>1333</v>
      </c>
      <c r="K747" s="32" t="s">
        <v>57</v>
      </c>
    </row>
    <row r="748" spans="5:11">
      <c r="E748" s="32">
        <v>3720</v>
      </c>
      <c r="F748" s="32" t="s">
        <v>1261</v>
      </c>
      <c r="G748" s="33" t="s">
        <v>1261</v>
      </c>
      <c r="H748" s="32">
        <v>732</v>
      </c>
      <c r="I748" s="32" t="s">
        <v>1333</v>
      </c>
      <c r="K748" s="32" t="s">
        <v>57</v>
      </c>
    </row>
    <row r="749" spans="5:11">
      <c r="E749" s="32">
        <v>3721</v>
      </c>
      <c r="F749" s="32" t="s">
        <v>1262</v>
      </c>
      <c r="G749" s="33" t="s">
        <v>1262</v>
      </c>
      <c r="H749" s="32">
        <v>730</v>
      </c>
      <c r="I749" s="32" t="s">
        <v>1333</v>
      </c>
      <c r="K749" s="32" t="s">
        <v>57</v>
      </c>
    </row>
    <row r="750" spans="5:11">
      <c r="E750" s="32">
        <v>3722</v>
      </c>
      <c r="F750" s="32" t="s">
        <v>966</v>
      </c>
      <c r="G750" s="33" t="s">
        <v>966</v>
      </c>
      <c r="H750" s="32">
        <v>702</v>
      </c>
      <c r="I750" s="32" t="s">
        <v>1333</v>
      </c>
      <c r="K750" s="32" t="s">
        <v>57</v>
      </c>
    </row>
    <row r="751" spans="5:11">
      <c r="E751" s="32">
        <v>3723</v>
      </c>
      <c r="F751" s="32" t="s">
        <v>1263</v>
      </c>
      <c r="G751" s="33" t="s">
        <v>1263</v>
      </c>
      <c r="H751" s="32">
        <v>710</v>
      </c>
      <c r="I751" s="32" t="s">
        <v>1333</v>
      </c>
      <c r="K751" s="32" t="s">
        <v>57</v>
      </c>
    </row>
    <row r="752" spans="5:11">
      <c r="E752" s="32">
        <v>3724</v>
      </c>
      <c r="F752" s="32" t="s">
        <v>967</v>
      </c>
      <c r="G752" s="33" t="s">
        <v>1264</v>
      </c>
      <c r="H752" s="32">
        <v>710</v>
      </c>
      <c r="I752" s="32" t="s">
        <v>1333</v>
      </c>
      <c r="K752" s="32" t="s">
        <v>57</v>
      </c>
    </row>
    <row r="753" spans="5:11">
      <c r="E753" s="32">
        <v>3725</v>
      </c>
      <c r="F753" s="32" t="s">
        <v>1627</v>
      </c>
      <c r="G753" s="33" t="s">
        <v>1056</v>
      </c>
      <c r="H753" s="32">
        <v>700</v>
      </c>
      <c r="I753" s="32" t="s">
        <v>1333</v>
      </c>
      <c r="K753" s="32" t="s">
        <v>57</v>
      </c>
    </row>
    <row r="754" spans="5:11">
      <c r="E754" s="32">
        <v>3728</v>
      </c>
      <c r="F754" s="32" t="s">
        <v>968</v>
      </c>
      <c r="G754" s="33" t="s">
        <v>1265</v>
      </c>
      <c r="H754" s="32">
        <v>709</v>
      </c>
      <c r="I754" s="32" t="s">
        <v>1333</v>
      </c>
      <c r="K754" s="32" t="s">
        <v>57</v>
      </c>
    </row>
    <row r="755" spans="5:11">
      <c r="E755" s="32">
        <v>3729</v>
      </c>
      <c r="F755" s="32" t="s">
        <v>969</v>
      </c>
      <c r="G755" s="33" t="s">
        <v>1266</v>
      </c>
      <c r="H755" s="32">
        <v>702</v>
      </c>
      <c r="I755" s="32" t="s">
        <v>1333</v>
      </c>
      <c r="K755" s="32" t="s">
        <v>57</v>
      </c>
    </row>
    <row r="756" spans="5:11">
      <c r="E756" s="32">
        <v>3730</v>
      </c>
      <c r="F756" s="32" t="s">
        <v>970</v>
      </c>
      <c r="G756" s="33" t="s">
        <v>970</v>
      </c>
      <c r="H756" s="32">
        <v>709</v>
      </c>
      <c r="I756" s="32" t="s">
        <v>1333</v>
      </c>
      <c r="K756" s="32" t="s">
        <v>57</v>
      </c>
    </row>
    <row r="757" spans="5:11">
      <c r="E757" s="32">
        <v>3731</v>
      </c>
      <c r="F757" s="32" t="s">
        <v>1628</v>
      </c>
      <c r="G757" s="33" t="s">
        <v>971</v>
      </c>
      <c r="H757" s="32">
        <v>704</v>
      </c>
      <c r="I757" s="32" t="s">
        <v>1333</v>
      </c>
      <c r="K757" s="32" t="s">
        <v>57</v>
      </c>
    </row>
    <row r="758" spans="5:11">
      <c r="E758" s="32">
        <v>3732</v>
      </c>
      <c r="F758" s="32" t="s">
        <v>972</v>
      </c>
      <c r="G758" s="33" t="s">
        <v>972</v>
      </c>
      <c r="H758" s="32">
        <v>701</v>
      </c>
      <c r="I758" s="32" t="s">
        <v>1333</v>
      </c>
      <c r="K758" s="32" t="s">
        <v>57</v>
      </c>
    </row>
    <row r="759" spans="5:11">
      <c r="E759" s="32">
        <v>3734</v>
      </c>
      <c r="F759" s="32" t="s">
        <v>973</v>
      </c>
      <c r="G759" s="33" t="s">
        <v>973</v>
      </c>
      <c r="H759" s="32">
        <v>701</v>
      </c>
      <c r="I759" s="32" t="s">
        <v>1333</v>
      </c>
      <c r="K759" s="32" t="s">
        <v>57</v>
      </c>
    </row>
    <row r="760" spans="5:11">
      <c r="E760" s="32">
        <v>3735</v>
      </c>
      <c r="F760" s="32" t="s">
        <v>974</v>
      </c>
      <c r="G760" s="33" t="s">
        <v>974</v>
      </c>
      <c r="H760" s="32">
        <v>704</v>
      </c>
      <c r="I760" s="32" t="s">
        <v>1333</v>
      </c>
      <c r="K760" s="32" t="s">
        <v>57</v>
      </c>
    </row>
    <row r="761" spans="5:11">
      <c r="E761" s="32">
        <v>3736</v>
      </c>
      <c r="F761" s="32" t="s">
        <v>1267</v>
      </c>
      <c r="G761" s="33" t="s">
        <v>1267</v>
      </c>
      <c r="H761" s="32">
        <v>701</v>
      </c>
      <c r="I761" s="32" t="s">
        <v>1333</v>
      </c>
      <c r="K761" s="32" t="s">
        <v>57</v>
      </c>
    </row>
    <row r="762" spans="5:11">
      <c r="E762" s="32">
        <v>3737</v>
      </c>
      <c r="F762" s="32" t="s">
        <v>1629</v>
      </c>
      <c r="G762" s="33" t="s">
        <v>1268</v>
      </c>
      <c r="H762" s="32">
        <v>701</v>
      </c>
      <c r="I762" s="32" t="s">
        <v>1333</v>
      </c>
      <c r="K762" s="32" t="s">
        <v>57</v>
      </c>
    </row>
    <row r="763" spans="5:11">
      <c r="E763" s="32">
        <v>3738</v>
      </c>
      <c r="F763" s="32" t="s">
        <v>975</v>
      </c>
      <c r="G763" s="33" t="s">
        <v>975</v>
      </c>
      <c r="H763" s="32">
        <v>721</v>
      </c>
      <c r="I763" s="32" t="s">
        <v>1333</v>
      </c>
      <c r="K763" s="32" t="s">
        <v>57</v>
      </c>
    </row>
    <row r="764" spans="5:11">
      <c r="E764" s="32">
        <v>3739</v>
      </c>
      <c r="F764" s="32" t="s">
        <v>976</v>
      </c>
      <c r="G764" s="33" t="s">
        <v>976</v>
      </c>
      <c r="H764" s="32">
        <v>730</v>
      </c>
      <c r="I764" s="32" t="s">
        <v>1333</v>
      </c>
      <c r="K764" s="32" t="s">
        <v>57</v>
      </c>
    </row>
    <row r="765" spans="5:11">
      <c r="E765" s="32">
        <v>3740</v>
      </c>
      <c r="F765" s="32" t="s">
        <v>1630</v>
      </c>
      <c r="G765" s="33" t="s">
        <v>977</v>
      </c>
      <c r="H765" s="32">
        <v>730</v>
      </c>
      <c r="I765" s="32" t="s">
        <v>1333</v>
      </c>
      <c r="K765" s="32" t="s">
        <v>57</v>
      </c>
    </row>
    <row r="766" spans="5:11">
      <c r="E766" s="32">
        <v>3741</v>
      </c>
      <c r="F766" s="32" t="s">
        <v>978</v>
      </c>
      <c r="G766" s="33" t="s">
        <v>978</v>
      </c>
      <c r="H766" s="32">
        <v>737</v>
      </c>
      <c r="I766" s="32" t="s">
        <v>1333</v>
      </c>
      <c r="K766" s="32" t="s">
        <v>57</v>
      </c>
    </row>
    <row r="767" spans="5:11">
      <c r="E767" s="32">
        <v>3742</v>
      </c>
      <c r="F767" s="32" t="s">
        <v>979</v>
      </c>
      <c r="G767" s="33" t="s">
        <v>979</v>
      </c>
      <c r="H767" s="32">
        <v>723</v>
      </c>
      <c r="I767" s="32" t="s">
        <v>1333</v>
      </c>
      <c r="K767" s="32" t="s">
        <v>57</v>
      </c>
    </row>
    <row r="768" spans="5:11">
      <c r="E768" s="32">
        <v>3743</v>
      </c>
      <c r="F768" s="32" t="s">
        <v>980</v>
      </c>
      <c r="G768" s="33" t="s">
        <v>980</v>
      </c>
      <c r="H768" s="32">
        <v>736</v>
      </c>
      <c r="I768" s="32" t="s">
        <v>1333</v>
      </c>
      <c r="K768" s="32" t="s">
        <v>57</v>
      </c>
    </row>
    <row r="769" spans="5:11">
      <c r="E769" s="32">
        <v>3750</v>
      </c>
      <c r="F769" s="32" t="s">
        <v>981</v>
      </c>
      <c r="G769" s="33" t="s">
        <v>981</v>
      </c>
      <c r="H769" s="32">
        <v>702</v>
      </c>
      <c r="I769" s="32" t="s">
        <v>1333</v>
      </c>
      <c r="K769" s="32" t="s">
        <v>57</v>
      </c>
    </row>
    <row r="770" spans="5:11">
      <c r="E770" s="32">
        <v>3751</v>
      </c>
      <c r="F770" s="32" t="s">
        <v>1269</v>
      </c>
      <c r="G770" s="33" t="s">
        <v>1269</v>
      </c>
      <c r="H770" s="32">
        <v>701</v>
      </c>
      <c r="I770" s="32" t="s">
        <v>1333</v>
      </c>
      <c r="K770" s="32" t="s">
        <v>57</v>
      </c>
    </row>
    <row r="771" spans="5:11">
      <c r="E771" s="32">
        <v>3752</v>
      </c>
      <c r="F771" s="32" t="s">
        <v>1270</v>
      </c>
      <c r="G771" s="33" t="s">
        <v>1270</v>
      </c>
      <c r="H771" s="32">
        <v>700</v>
      </c>
      <c r="I771" s="32" t="s">
        <v>1333</v>
      </c>
      <c r="K771" s="32" t="s">
        <v>57</v>
      </c>
    </row>
    <row r="772" spans="5:11">
      <c r="E772" s="32">
        <v>3753</v>
      </c>
      <c r="F772" s="32" t="s">
        <v>1271</v>
      </c>
      <c r="G772" s="33" t="s">
        <v>1271</v>
      </c>
      <c r="H772" s="32">
        <v>720</v>
      </c>
      <c r="I772" s="32" t="s">
        <v>1333</v>
      </c>
      <c r="K772" s="32" t="s">
        <v>57</v>
      </c>
    </row>
    <row r="773" spans="5:11">
      <c r="E773" s="32">
        <v>3754</v>
      </c>
      <c r="F773" s="32" t="s">
        <v>982</v>
      </c>
      <c r="G773" s="33" t="s">
        <v>982</v>
      </c>
      <c r="H773" s="32">
        <v>736</v>
      </c>
      <c r="I773" s="32" t="s">
        <v>1333</v>
      </c>
      <c r="K773" s="32" t="s">
        <v>57</v>
      </c>
    </row>
    <row r="774" spans="5:11">
      <c r="E774" s="32">
        <v>3755</v>
      </c>
      <c r="F774" s="32" t="s">
        <v>1272</v>
      </c>
      <c r="G774" s="33" t="s">
        <v>1272</v>
      </c>
      <c r="H774" s="32">
        <v>726</v>
      </c>
      <c r="I774" s="32" t="s">
        <v>1333</v>
      </c>
      <c r="K774" s="32" t="s">
        <v>57</v>
      </c>
    </row>
    <row r="775" spans="5:11">
      <c r="E775" s="32">
        <v>3757</v>
      </c>
      <c r="F775" s="32" t="s">
        <v>1273</v>
      </c>
      <c r="G775" s="33" t="s">
        <v>1273</v>
      </c>
      <c r="H775" s="32">
        <v>730</v>
      </c>
      <c r="I775" s="32" t="s">
        <v>1333</v>
      </c>
      <c r="K775" s="32" t="s">
        <v>57</v>
      </c>
    </row>
    <row r="776" spans="5:11">
      <c r="E776" s="32">
        <v>3758</v>
      </c>
      <c r="F776" s="32" t="s">
        <v>1631</v>
      </c>
      <c r="G776" s="33" t="s">
        <v>1274</v>
      </c>
      <c r="H776" s="32">
        <v>702</v>
      </c>
      <c r="I776" s="32" t="s">
        <v>1333</v>
      </c>
      <c r="K776" s="32" t="s">
        <v>57</v>
      </c>
    </row>
    <row r="777" spans="5:11">
      <c r="E777" s="32">
        <v>3759</v>
      </c>
      <c r="F777" s="32" t="s">
        <v>1632</v>
      </c>
      <c r="G777" s="33" t="s">
        <v>1079</v>
      </c>
      <c r="H777" s="32">
        <v>736</v>
      </c>
      <c r="I777" s="32" t="s">
        <v>1331</v>
      </c>
      <c r="K777" s="32" t="s">
        <v>57</v>
      </c>
    </row>
    <row r="778" spans="5:11">
      <c r="E778" s="32">
        <v>3760</v>
      </c>
      <c r="F778" s="32" t="s">
        <v>1633</v>
      </c>
      <c r="G778" s="33"/>
      <c r="H778" s="32">
        <v>733</v>
      </c>
      <c r="I778" s="32" t="s">
        <v>1333</v>
      </c>
      <c r="J778" s="32" t="s">
        <v>1085</v>
      </c>
      <c r="K778" s="32" t="s">
        <v>54</v>
      </c>
    </row>
    <row r="779" spans="5:11">
      <c r="E779" s="32">
        <v>3761</v>
      </c>
      <c r="F779" s="32" t="s">
        <v>1634</v>
      </c>
      <c r="G779" s="33" t="s">
        <v>983</v>
      </c>
      <c r="H779" s="32">
        <v>708</v>
      </c>
      <c r="I779" s="32" t="s">
        <v>1333</v>
      </c>
      <c r="K779" s="32" t="s">
        <v>57</v>
      </c>
    </row>
    <row r="780" spans="5:11">
      <c r="E780" s="32">
        <v>3762</v>
      </c>
      <c r="F780" s="32" t="s">
        <v>984</v>
      </c>
      <c r="G780" s="33" t="s">
        <v>984</v>
      </c>
      <c r="H780" s="32">
        <v>744</v>
      </c>
      <c r="I780" s="32" t="s">
        <v>1333</v>
      </c>
      <c r="K780" s="32" t="s">
        <v>57</v>
      </c>
    </row>
    <row r="781" spans="5:11">
      <c r="E781" s="32">
        <v>3770</v>
      </c>
      <c r="F781" s="32" t="s">
        <v>985</v>
      </c>
      <c r="G781" s="33" t="s">
        <v>985</v>
      </c>
      <c r="H781" s="32">
        <v>880</v>
      </c>
      <c r="I781" s="32" t="s">
        <v>1333</v>
      </c>
      <c r="K781" s="32" t="s">
        <v>57</v>
      </c>
    </row>
    <row r="782" spans="5:11">
      <c r="E782" s="32">
        <v>3771</v>
      </c>
      <c r="F782" s="32" t="s">
        <v>1635</v>
      </c>
      <c r="G782" s="33" t="s">
        <v>1275</v>
      </c>
      <c r="H782" s="32">
        <v>880</v>
      </c>
      <c r="I782" s="32" t="s">
        <v>1333</v>
      </c>
      <c r="K782" s="32" t="s">
        <v>57</v>
      </c>
    </row>
    <row r="783" spans="5:11">
      <c r="E783" s="32">
        <v>3780</v>
      </c>
      <c r="F783" s="32" t="s">
        <v>986</v>
      </c>
      <c r="G783" s="33" t="s">
        <v>986</v>
      </c>
      <c r="H783" s="32">
        <v>893</v>
      </c>
      <c r="I783" s="32" t="s">
        <v>1333</v>
      </c>
      <c r="K783" s="32" t="s">
        <v>57</v>
      </c>
    </row>
    <row r="784" spans="5:11">
      <c r="E784" s="32">
        <v>3781</v>
      </c>
      <c r="F784" s="32" t="s">
        <v>1276</v>
      </c>
      <c r="G784" s="33" t="s">
        <v>1276</v>
      </c>
      <c r="H784" s="32">
        <v>891</v>
      </c>
      <c r="I784" s="32" t="s">
        <v>1333</v>
      </c>
      <c r="K784" s="32" t="s">
        <v>57</v>
      </c>
    </row>
    <row r="785" spans="5:11">
      <c r="E785" s="32">
        <v>3790</v>
      </c>
      <c r="F785" s="32" t="s">
        <v>987</v>
      </c>
      <c r="G785" s="33" t="s">
        <v>987</v>
      </c>
      <c r="H785" s="32">
        <v>209</v>
      </c>
      <c r="I785" s="32" t="s">
        <v>1333</v>
      </c>
      <c r="K785" s="32" t="s">
        <v>57</v>
      </c>
    </row>
    <row r="786" spans="5:11">
      <c r="E786" s="32">
        <v>3800</v>
      </c>
      <c r="F786" s="32" t="s">
        <v>1636</v>
      </c>
      <c r="G786" s="33" t="s">
        <v>1277</v>
      </c>
      <c r="H786" s="32">
        <v>802</v>
      </c>
      <c r="I786" s="32" t="s">
        <v>1333</v>
      </c>
      <c r="K786" s="32" t="s">
        <v>57</v>
      </c>
    </row>
    <row r="787" spans="5:11">
      <c r="E787" s="32">
        <v>3801</v>
      </c>
      <c r="F787" s="32" t="s">
        <v>1637</v>
      </c>
      <c r="G787" s="33" t="s">
        <v>989</v>
      </c>
      <c r="H787" s="32">
        <v>807</v>
      </c>
      <c r="I787" s="32" t="s">
        <v>1333</v>
      </c>
      <c r="K787" s="32" t="s">
        <v>57</v>
      </c>
    </row>
    <row r="788" spans="5:11">
      <c r="E788" s="32">
        <v>3802</v>
      </c>
      <c r="F788" s="32" t="s">
        <v>1638</v>
      </c>
      <c r="G788" s="33" t="s">
        <v>990</v>
      </c>
      <c r="H788" s="32">
        <v>801</v>
      </c>
      <c r="I788" s="32" t="s">
        <v>1333</v>
      </c>
      <c r="K788" s="32" t="s">
        <v>57</v>
      </c>
    </row>
    <row r="789" spans="5:11">
      <c r="E789" s="32">
        <v>3803</v>
      </c>
      <c r="F789" s="32" t="s">
        <v>1639</v>
      </c>
      <c r="G789" s="33" t="s">
        <v>991</v>
      </c>
      <c r="H789" s="32">
        <v>813</v>
      </c>
      <c r="I789" s="32" t="s">
        <v>1333</v>
      </c>
      <c r="K789" s="32" t="s">
        <v>57</v>
      </c>
    </row>
    <row r="790" spans="5:11">
      <c r="E790" s="32">
        <v>3804</v>
      </c>
      <c r="F790" s="32" t="s">
        <v>1640</v>
      </c>
      <c r="G790" s="33" t="s">
        <v>992</v>
      </c>
      <c r="H790" s="32">
        <v>806</v>
      </c>
      <c r="I790" s="32" t="s">
        <v>1333</v>
      </c>
      <c r="K790" s="32" t="s">
        <v>57</v>
      </c>
    </row>
    <row r="791" spans="5:11">
      <c r="E791" s="32">
        <v>3805</v>
      </c>
      <c r="F791" s="32" t="s">
        <v>1641</v>
      </c>
      <c r="G791" s="33" t="s">
        <v>993</v>
      </c>
      <c r="H791" s="32">
        <v>800</v>
      </c>
      <c r="I791" s="32" t="s">
        <v>1333</v>
      </c>
      <c r="K791" s="32" t="s">
        <v>57</v>
      </c>
    </row>
    <row r="792" spans="5:11">
      <c r="E792" s="32">
        <v>3806</v>
      </c>
      <c r="F792" s="32" t="s">
        <v>1642</v>
      </c>
      <c r="G792" s="33" t="s">
        <v>994</v>
      </c>
      <c r="H792" s="32">
        <v>807</v>
      </c>
      <c r="I792" s="32" t="s">
        <v>1333</v>
      </c>
      <c r="K792" s="32" t="s">
        <v>57</v>
      </c>
    </row>
    <row r="793" spans="5:11">
      <c r="E793" s="32">
        <v>3807</v>
      </c>
      <c r="F793" s="32" t="s">
        <v>1643</v>
      </c>
      <c r="G793" s="33" t="s">
        <v>730</v>
      </c>
      <c r="H793" s="32">
        <v>802</v>
      </c>
      <c r="I793" s="32" t="s">
        <v>1333</v>
      </c>
      <c r="K793" s="32" t="s">
        <v>57</v>
      </c>
    </row>
    <row r="794" spans="5:11">
      <c r="E794" s="32">
        <v>3808</v>
      </c>
      <c r="F794" s="32" t="s">
        <v>1644</v>
      </c>
      <c r="G794" s="33" t="s">
        <v>1278</v>
      </c>
      <c r="H794" s="32">
        <v>813</v>
      </c>
      <c r="I794" s="32" t="s">
        <v>1333</v>
      </c>
      <c r="K794" s="32" t="s">
        <v>57</v>
      </c>
    </row>
    <row r="795" spans="5:11">
      <c r="E795" s="32">
        <v>3809</v>
      </c>
      <c r="F795" s="32" t="s">
        <v>1645</v>
      </c>
      <c r="G795" s="33" t="s">
        <v>811</v>
      </c>
      <c r="H795" s="32">
        <v>811</v>
      </c>
      <c r="I795" s="32" t="s">
        <v>1333</v>
      </c>
      <c r="K795" s="32" t="s">
        <v>57</v>
      </c>
    </row>
    <row r="796" spans="5:11">
      <c r="E796" s="32">
        <v>3810</v>
      </c>
      <c r="F796" s="32" t="s">
        <v>1646</v>
      </c>
      <c r="G796" s="33" t="s">
        <v>995</v>
      </c>
      <c r="H796" s="32">
        <v>812</v>
      </c>
      <c r="I796" s="32" t="s">
        <v>1333</v>
      </c>
      <c r="K796" s="32" t="s">
        <v>57</v>
      </c>
    </row>
    <row r="797" spans="5:11">
      <c r="E797" s="32">
        <v>3811</v>
      </c>
      <c r="F797" s="32" t="s">
        <v>1647</v>
      </c>
      <c r="G797" s="33" t="s">
        <v>773</v>
      </c>
      <c r="H797" s="32">
        <v>242</v>
      </c>
      <c r="I797" s="32" t="s">
        <v>1333</v>
      </c>
      <c r="K797" s="32" t="s">
        <v>57</v>
      </c>
    </row>
    <row r="798" spans="5:11">
      <c r="E798" s="32">
        <v>3812</v>
      </c>
      <c r="F798" s="32" t="s">
        <v>996</v>
      </c>
      <c r="G798" s="33" t="s">
        <v>996</v>
      </c>
      <c r="H798" s="32">
        <v>830</v>
      </c>
      <c r="I798" s="32" t="s">
        <v>1333</v>
      </c>
      <c r="K798" s="32" t="s">
        <v>57</v>
      </c>
    </row>
    <row r="799" spans="5:11">
      <c r="E799" s="32">
        <v>3813</v>
      </c>
      <c r="F799" s="32" t="s">
        <v>997</v>
      </c>
      <c r="G799" s="33" t="s">
        <v>997</v>
      </c>
      <c r="H799" s="32">
        <v>830</v>
      </c>
      <c r="I799" s="32" t="s">
        <v>1333</v>
      </c>
      <c r="K799" s="32" t="s">
        <v>57</v>
      </c>
    </row>
    <row r="800" spans="5:11">
      <c r="E800" s="32">
        <v>3814</v>
      </c>
      <c r="F800" s="32" t="s">
        <v>998</v>
      </c>
      <c r="G800" s="33" t="s">
        <v>998</v>
      </c>
      <c r="H800" s="32">
        <v>842</v>
      </c>
      <c r="I800" s="32" t="s">
        <v>1333</v>
      </c>
      <c r="K800" s="32" t="s">
        <v>57</v>
      </c>
    </row>
    <row r="801" spans="5:11">
      <c r="E801" s="32">
        <v>3815</v>
      </c>
      <c r="F801" s="32" t="s">
        <v>999</v>
      </c>
      <c r="G801" s="33" t="s">
        <v>999</v>
      </c>
      <c r="H801" s="32">
        <v>820</v>
      </c>
      <c r="I801" s="32" t="s">
        <v>1333</v>
      </c>
      <c r="K801" s="32" t="s">
        <v>57</v>
      </c>
    </row>
    <row r="802" spans="5:11">
      <c r="E802" s="32">
        <v>3816</v>
      </c>
      <c r="F802" s="32" t="s">
        <v>1648</v>
      </c>
      <c r="G802" s="33" t="s">
        <v>1000</v>
      </c>
      <c r="H802" s="32">
        <v>813</v>
      </c>
      <c r="I802" s="32" t="s">
        <v>1333</v>
      </c>
      <c r="K802" s="32" t="s">
        <v>57</v>
      </c>
    </row>
    <row r="803" spans="5:11">
      <c r="E803" s="32">
        <v>3817</v>
      </c>
      <c r="F803" s="32" t="s">
        <v>1279</v>
      </c>
      <c r="G803" s="33" t="s">
        <v>1279</v>
      </c>
      <c r="H803" s="32">
        <v>820</v>
      </c>
      <c r="I803" s="32" t="s">
        <v>1333</v>
      </c>
      <c r="K803" s="32" t="s">
        <v>57</v>
      </c>
    </row>
    <row r="804" spans="5:11">
      <c r="E804" s="32">
        <v>3818</v>
      </c>
      <c r="F804" s="32" t="s">
        <v>1280</v>
      </c>
      <c r="G804" s="33" t="s">
        <v>1280</v>
      </c>
      <c r="H804" s="32">
        <v>842</v>
      </c>
      <c r="I804" s="32" t="s">
        <v>1333</v>
      </c>
      <c r="K804" s="32" t="s">
        <v>57</v>
      </c>
    </row>
    <row r="805" spans="5:11">
      <c r="E805" s="32">
        <v>3819</v>
      </c>
      <c r="F805" s="32" t="s">
        <v>1281</v>
      </c>
      <c r="G805" s="33" t="s">
        <v>1281</v>
      </c>
      <c r="H805" s="32">
        <v>830</v>
      </c>
      <c r="I805" s="32" t="s">
        <v>1333</v>
      </c>
      <c r="K805" s="32" t="s">
        <v>57</v>
      </c>
    </row>
    <row r="806" spans="5:11">
      <c r="E806" s="32">
        <v>3820</v>
      </c>
      <c r="F806" s="32" t="s">
        <v>1649</v>
      </c>
      <c r="G806" s="33" t="s">
        <v>1282</v>
      </c>
      <c r="H806" s="32">
        <v>831</v>
      </c>
      <c r="I806" s="32" t="s">
        <v>1333</v>
      </c>
      <c r="K806" s="32" t="s">
        <v>57</v>
      </c>
    </row>
    <row r="807" spans="5:11">
      <c r="E807" s="32">
        <v>3821</v>
      </c>
      <c r="F807" s="32" t="s">
        <v>1283</v>
      </c>
      <c r="G807" s="33" t="s">
        <v>1283</v>
      </c>
      <c r="H807" s="32">
        <v>807</v>
      </c>
      <c r="I807" s="32" t="s">
        <v>1333</v>
      </c>
      <c r="K807" s="32" t="s">
        <v>57</v>
      </c>
    </row>
    <row r="808" spans="5:11">
      <c r="E808" s="32">
        <v>3822</v>
      </c>
      <c r="F808" s="32" t="s">
        <v>1001</v>
      </c>
      <c r="G808" s="33" t="s">
        <v>1284</v>
      </c>
      <c r="H808" s="32">
        <v>811</v>
      </c>
      <c r="I808" s="32" t="s">
        <v>1333</v>
      </c>
      <c r="K808" s="32" t="s">
        <v>57</v>
      </c>
    </row>
    <row r="809" spans="5:11">
      <c r="E809" s="32">
        <v>3823</v>
      </c>
      <c r="F809" s="32" t="s">
        <v>1002</v>
      </c>
      <c r="G809" s="33" t="s">
        <v>1002</v>
      </c>
      <c r="H809" s="32">
        <v>802</v>
      </c>
      <c r="I809" s="32" t="s">
        <v>1333</v>
      </c>
      <c r="K809" s="32" t="s">
        <v>57</v>
      </c>
    </row>
    <row r="810" spans="5:11">
      <c r="E810" s="32">
        <v>3824</v>
      </c>
      <c r="F810" s="32" t="s">
        <v>1003</v>
      </c>
      <c r="G810" s="33" t="s">
        <v>1003</v>
      </c>
      <c r="H810" s="32">
        <v>807</v>
      </c>
      <c r="I810" s="32" t="s">
        <v>1333</v>
      </c>
      <c r="K810" s="32" t="s">
        <v>57</v>
      </c>
    </row>
    <row r="811" spans="5:11">
      <c r="E811" s="32">
        <v>3825</v>
      </c>
      <c r="F811" s="32" t="s">
        <v>1650</v>
      </c>
      <c r="G811" s="33" t="s">
        <v>1004</v>
      </c>
      <c r="H811" s="32">
        <v>802</v>
      </c>
      <c r="I811" s="32" t="s">
        <v>1333</v>
      </c>
      <c r="K811" s="32" t="s">
        <v>57</v>
      </c>
    </row>
    <row r="812" spans="5:11">
      <c r="E812" s="32">
        <v>3826</v>
      </c>
      <c r="F812" s="32" t="s">
        <v>1005</v>
      </c>
      <c r="G812" s="33" t="s">
        <v>1005</v>
      </c>
      <c r="H812" s="32">
        <v>804</v>
      </c>
      <c r="I812" s="32" t="s">
        <v>1333</v>
      </c>
      <c r="K812" s="32" t="s">
        <v>57</v>
      </c>
    </row>
    <row r="813" spans="5:11">
      <c r="E813" s="32">
        <v>3827</v>
      </c>
      <c r="F813" s="32" t="s">
        <v>1651</v>
      </c>
      <c r="G813" s="33" t="s">
        <v>1080</v>
      </c>
      <c r="H813" s="32">
        <v>843</v>
      </c>
      <c r="I813" s="32" t="s">
        <v>1333</v>
      </c>
      <c r="K813" s="32" t="s">
        <v>57</v>
      </c>
    </row>
    <row r="814" spans="5:11">
      <c r="E814" s="32">
        <v>3828</v>
      </c>
      <c r="F814" s="32" t="s">
        <v>1285</v>
      </c>
      <c r="G814" s="33" t="s">
        <v>1285</v>
      </c>
      <c r="H814" s="32">
        <v>804</v>
      </c>
      <c r="I814" s="32" t="s">
        <v>1333</v>
      </c>
      <c r="K814" s="32" t="s">
        <v>57</v>
      </c>
    </row>
    <row r="815" spans="5:11">
      <c r="E815" s="32">
        <v>3829</v>
      </c>
      <c r="F815" s="32" t="s">
        <v>1652</v>
      </c>
      <c r="G815" s="33" t="s">
        <v>1006</v>
      </c>
      <c r="H815" s="32">
        <v>840</v>
      </c>
      <c r="I815" s="32" t="s">
        <v>1333</v>
      </c>
      <c r="K815" s="32" t="s">
        <v>57</v>
      </c>
    </row>
    <row r="816" spans="5:11">
      <c r="E816" s="32">
        <v>3830</v>
      </c>
      <c r="F816" s="32" t="s">
        <v>1653</v>
      </c>
      <c r="G816" s="33" t="s">
        <v>1007</v>
      </c>
      <c r="H816" s="32">
        <v>806</v>
      </c>
      <c r="I816" s="32" t="s">
        <v>1333</v>
      </c>
      <c r="K816" s="32" t="s">
        <v>57</v>
      </c>
    </row>
    <row r="817" spans="5:11">
      <c r="E817" s="32">
        <v>3831</v>
      </c>
      <c r="F817" s="32" t="s">
        <v>1654</v>
      </c>
      <c r="G817" s="33" t="s">
        <v>730</v>
      </c>
      <c r="H817" s="32">
        <v>802</v>
      </c>
      <c r="I817" s="32" t="s">
        <v>1333</v>
      </c>
      <c r="K817" s="32" t="s">
        <v>57</v>
      </c>
    </row>
    <row r="818" spans="5:11">
      <c r="E818" s="32">
        <v>3832</v>
      </c>
      <c r="F818" s="32" t="s">
        <v>1655</v>
      </c>
      <c r="G818" s="33" t="s">
        <v>802</v>
      </c>
      <c r="H818" s="32">
        <v>807</v>
      </c>
      <c r="I818" s="32" t="s">
        <v>1333</v>
      </c>
      <c r="K818" s="32" t="s">
        <v>57</v>
      </c>
    </row>
    <row r="819" spans="5:11">
      <c r="E819" s="32">
        <v>3833</v>
      </c>
      <c r="F819" s="32" t="s">
        <v>1008</v>
      </c>
      <c r="G819" s="33" t="s">
        <v>1286</v>
      </c>
      <c r="H819" s="32">
        <v>832</v>
      </c>
      <c r="I819" s="32" t="s">
        <v>1333</v>
      </c>
      <c r="K819" s="32" t="s">
        <v>57</v>
      </c>
    </row>
    <row r="820" spans="5:11">
      <c r="E820" s="32">
        <v>3834</v>
      </c>
      <c r="F820" s="32" t="s">
        <v>1656</v>
      </c>
      <c r="G820" s="33" t="s">
        <v>1009</v>
      </c>
      <c r="H820" s="32">
        <v>804</v>
      </c>
      <c r="I820" s="32" t="s">
        <v>1333</v>
      </c>
      <c r="K820" s="32" t="s">
        <v>57</v>
      </c>
    </row>
    <row r="821" spans="5:11">
      <c r="E821" s="32">
        <v>3835</v>
      </c>
      <c r="F821" s="32" t="s">
        <v>1287</v>
      </c>
      <c r="G821" s="33" t="s">
        <v>1287</v>
      </c>
      <c r="H821" s="32">
        <v>852</v>
      </c>
      <c r="I821" s="32" t="s">
        <v>1333</v>
      </c>
      <c r="K821" s="32" t="s">
        <v>57</v>
      </c>
    </row>
    <row r="822" spans="5:11">
      <c r="E822" s="32">
        <v>3836</v>
      </c>
      <c r="F822" s="32" t="s">
        <v>1657</v>
      </c>
      <c r="G822" s="33"/>
      <c r="H822" s="32">
        <v>830</v>
      </c>
      <c r="I822" s="32" t="s">
        <v>1333</v>
      </c>
      <c r="J822" s="32" t="s">
        <v>1085</v>
      </c>
      <c r="K822" s="32" t="s">
        <v>54</v>
      </c>
    </row>
    <row r="823" spans="5:11">
      <c r="E823" s="32">
        <v>3837</v>
      </c>
      <c r="F823" s="32" t="s">
        <v>1288</v>
      </c>
      <c r="G823" s="33" t="s">
        <v>1288</v>
      </c>
      <c r="H823" s="32">
        <v>804</v>
      </c>
      <c r="I823" s="32" t="s">
        <v>1333</v>
      </c>
      <c r="K823" s="32" t="s">
        <v>57</v>
      </c>
    </row>
    <row r="824" spans="5:11">
      <c r="E824" s="32">
        <v>3838</v>
      </c>
      <c r="F824" s="32" t="s">
        <v>1289</v>
      </c>
      <c r="G824" s="33" t="s">
        <v>1289</v>
      </c>
      <c r="H824" s="32">
        <v>802</v>
      </c>
      <c r="I824" s="32" t="s">
        <v>1333</v>
      </c>
      <c r="K824" s="32" t="s">
        <v>57</v>
      </c>
    </row>
    <row r="825" spans="5:11">
      <c r="E825" s="32">
        <v>3839</v>
      </c>
      <c r="F825" s="32" t="s">
        <v>1010</v>
      </c>
      <c r="G825" s="33" t="s">
        <v>1010</v>
      </c>
      <c r="H825" s="32">
        <v>802</v>
      </c>
      <c r="I825" s="32" t="s">
        <v>1333</v>
      </c>
      <c r="K825" s="32" t="s">
        <v>57</v>
      </c>
    </row>
    <row r="826" spans="5:11">
      <c r="E826" s="32">
        <v>3840</v>
      </c>
      <c r="F826" s="32" t="s">
        <v>1658</v>
      </c>
      <c r="G826" s="33"/>
      <c r="H826" s="32">
        <v>820</v>
      </c>
      <c r="I826" s="32" t="s">
        <v>1333</v>
      </c>
      <c r="J826" s="32" t="s">
        <v>1085</v>
      </c>
      <c r="K826" s="32" t="s">
        <v>54</v>
      </c>
    </row>
    <row r="827" spans="5:11">
      <c r="E827" s="32">
        <v>3841</v>
      </c>
      <c r="F827" s="32" t="s">
        <v>1290</v>
      </c>
      <c r="G827" s="33" t="s">
        <v>1290</v>
      </c>
      <c r="H827" s="32">
        <v>843</v>
      </c>
      <c r="I827" s="32" t="s">
        <v>1333</v>
      </c>
      <c r="K827" s="32" t="s">
        <v>57</v>
      </c>
    </row>
    <row r="828" spans="5:11">
      <c r="E828" s="32">
        <v>3842</v>
      </c>
      <c r="F828" s="32" t="s">
        <v>1291</v>
      </c>
      <c r="G828" s="33" t="s">
        <v>1291</v>
      </c>
      <c r="H828" s="32">
        <v>831</v>
      </c>
      <c r="I828" s="32" t="s">
        <v>1333</v>
      </c>
      <c r="K828" s="32" t="s">
        <v>57</v>
      </c>
    </row>
    <row r="829" spans="5:11">
      <c r="E829" s="32">
        <v>3843</v>
      </c>
      <c r="F829" s="32" t="s">
        <v>1011</v>
      </c>
      <c r="G829" s="33" t="s">
        <v>1011</v>
      </c>
      <c r="H829" s="32">
        <v>831</v>
      </c>
      <c r="I829" s="32" t="s">
        <v>1333</v>
      </c>
      <c r="K829" s="32" t="s">
        <v>57</v>
      </c>
    </row>
    <row r="830" spans="5:11">
      <c r="E830" s="32">
        <v>3845</v>
      </c>
      <c r="F830" s="32" t="s">
        <v>1012</v>
      </c>
      <c r="G830" s="33" t="s">
        <v>1012</v>
      </c>
      <c r="H830" s="32">
        <v>825</v>
      </c>
      <c r="I830" s="32" t="s">
        <v>1333</v>
      </c>
      <c r="K830" s="32" t="s">
        <v>57</v>
      </c>
    </row>
    <row r="831" spans="5:11">
      <c r="E831" s="32">
        <v>3846</v>
      </c>
      <c r="F831" s="32" t="s">
        <v>1292</v>
      </c>
      <c r="G831" s="33" t="s">
        <v>1292</v>
      </c>
      <c r="H831" s="32">
        <v>812</v>
      </c>
      <c r="I831" s="32" t="s">
        <v>1333</v>
      </c>
      <c r="K831" s="32" t="s">
        <v>57</v>
      </c>
    </row>
    <row r="832" spans="5:11">
      <c r="E832" s="32">
        <v>3847</v>
      </c>
      <c r="F832" s="32" t="s">
        <v>1659</v>
      </c>
      <c r="G832" s="33" t="s">
        <v>1081</v>
      </c>
      <c r="H832" s="32">
        <v>807</v>
      </c>
      <c r="I832" s="32" t="s">
        <v>1333</v>
      </c>
      <c r="K832" s="32" t="s">
        <v>57</v>
      </c>
    </row>
    <row r="833" spans="5:11">
      <c r="E833" s="32">
        <v>3848</v>
      </c>
      <c r="F833" s="32" t="s">
        <v>1660</v>
      </c>
      <c r="G833" s="33" t="s">
        <v>1076</v>
      </c>
      <c r="H833" s="32">
        <v>821</v>
      </c>
      <c r="I833" s="32" t="s">
        <v>1333</v>
      </c>
      <c r="K833" s="32" t="s">
        <v>57</v>
      </c>
    </row>
    <row r="834" spans="5:11">
      <c r="E834" s="32">
        <v>3849</v>
      </c>
      <c r="F834" s="32" t="s">
        <v>1013</v>
      </c>
      <c r="G834" s="33" t="s">
        <v>1013</v>
      </c>
      <c r="H834" s="32">
        <v>830</v>
      </c>
      <c r="I834" s="32" t="s">
        <v>1333</v>
      </c>
      <c r="K834" s="32" t="s">
        <v>57</v>
      </c>
    </row>
    <row r="835" spans="5:11">
      <c r="E835" s="32">
        <v>3850</v>
      </c>
      <c r="F835" s="32" t="s">
        <v>1014</v>
      </c>
      <c r="G835" s="33" t="s">
        <v>1293</v>
      </c>
      <c r="H835" s="32">
        <v>814</v>
      </c>
      <c r="I835" s="32" t="s">
        <v>1333</v>
      </c>
      <c r="K835" s="32" t="s">
        <v>57</v>
      </c>
    </row>
    <row r="836" spans="5:11">
      <c r="E836" s="32">
        <v>3851</v>
      </c>
      <c r="F836" s="32" t="s">
        <v>1661</v>
      </c>
      <c r="G836" s="33" t="s">
        <v>1015</v>
      </c>
      <c r="H836" s="32">
        <v>821</v>
      </c>
      <c r="I836" s="32" t="s">
        <v>1333</v>
      </c>
      <c r="K836" s="32" t="s">
        <v>57</v>
      </c>
    </row>
    <row r="837" spans="5:11">
      <c r="E837" s="32">
        <v>3852</v>
      </c>
      <c r="F837" s="32" t="s">
        <v>1662</v>
      </c>
      <c r="G837" s="33" t="s">
        <v>1016</v>
      </c>
      <c r="H837" s="32">
        <v>833</v>
      </c>
      <c r="I837" s="32" t="s">
        <v>1333</v>
      </c>
      <c r="K837" s="32" t="s">
        <v>57</v>
      </c>
    </row>
    <row r="838" spans="5:11">
      <c r="E838" s="32">
        <v>3853</v>
      </c>
      <c r="F838" s="32" t="s">
        <v>1663</v>
      </c>
      <c r="G838" s="33" t="s">
        <v>1017</v>
      </c>
      <c r="H838" s="32">
        <v>800</v>
      </c>
      <c r="I838" s="32" t="s">
        <v>1333</v>
      </c>
      <c r="K838" s="32" t="s">
        <v>57</v>
      </c>
    </row>
    <row r="839" spans="5:11">
      <c r="E839" s="32">
        <v>3854</v>
      </c>
      <c r="F839" s="32" t="s">
        <v>1664</v>
      </c>
      <c r="G839" s="33" t="s">
        <v>1018</v>
      </c>
      <c r="H839" s="32">
        <v>830</v>
      </c>
      <c r="I839" s="32" t="s">
        <v>1333</v>
      </c>
      <c r="K839" s="32" t="s">
        <v>57</v>
      </c>
    </row>
    <row r="840" spans="5:11">
      <c r="E840" s="32">
        <v>3855</v>
      </c>
      <c r="F840" s="32" t="s">
        <v>1665</v>
      </c>
      <c r="G840" s="33" t="s">
        <v>1294</v>
      </c>
      <c r="H840" s="32">
        <v>844</v>
      </c>
      <c r="I840" s="32" t="s">
        <v>1333</v>
      </c>
      <c r="K840" s="32" t="s">
        <v>57</v>
      </c>
    </row>
    <row r="841" spans="5:11">
      <c r="E841" s="32">
        <v>3856</v>
      </c>
      <c r="F841" s="32" t="s">
        <v>1666</v>
      </c>
      <c r="G841" s="33" t="s">
        <v>1295</v>
      </c>
      <c r="H841" s="32">
        <v>811</v>
      </c>
      <c r="I841" s="32" t="s">
        <v>1334</v>
      </c>
      <c r="K841" s="32" t="s">
        <v>57</v>
      </c>
    </row>
    <row r="842" spans="5:11">
      <c r="E842" s="32">
        <v>3857</v>
      </c>
      <c r="F842" s="32" t="s">
        <v>1667</v>
      </c>
      <c r="G842" s="33" t="s">
        <v>1019</v>
      </c>
      <c r="H842" s="32">
        <v>811</v>
      </c>
      <c r="I842" s="32" t="s">
        <v>1333</v>
      </c>
      <c r="K842" s="32" t="s">
        <v>57</v>
      </c>
    </row>
    <row r="843" spans="5:11">
      <c r="E843" s="32">
        <v>3858</v>
      </c>
      <c r="F843" s="32" t="s">
        <v>1296</v>
      </c>
      <c r="G843" s="33" t="s">
        <v>1296</v>
      </c>
      <c r="H843" s="32">
        <v>840</v>
      </c>
      <c r="I843" s="32" t="s">
        <v>1333</v>
      </c>
      <c r="K843" s="32" t="s">
        <v>57</v>
      </c>
    </row>
    <row r="844" spans="5:11">
      <c r="E844" s="32">
        <v>3900</v>
      </c>
      <c r="F844" s="32" t="s">
        <v>1020</v>
      </c>
      <c r="G844" s="33" t="s">
        <v>1020</v>
      </c>
      <c r="H844" s="32">
        <v>900</v>
      </c>
      <c r="I844" s="32" t="s">
        <v>1333</v>
      </c>
      <c r="K844" s="32" t="s">
        <v>57</v>
      </c>
    </row>
    <row r="845" spans="5:11">
      <c r="E845" s="32">
        <v>3901</v>
      </c>
      <c r="F845" s="32" t="s">
        <v>1021</v>
      </c>
      <c r="G845" s="33" t="s">
        <v>1021</v>
      </c>
      <c r="H845" s="32">
        <v>900</v>
      </c>
      <c r="I845" s="32" t="s">
        <v>1333</v>
      </c>
      <c r="K845" s="32" t="s">
        <v>57</v>
      </c>
    </row>
    <row r="846" spans="5:11">
      <c r="E846" s="32">
        <v>3902</v>
      </c>
      <c r="F846" s="32" t="s">
        <v>1022</v>
      </c>
      <c r="G846" s="33" t="s">
        <v>1022</v>
      </c>
      <c r="H846" s="32">
        <v>920</v>
      </c>
      <c r="I846" s="32" t="s">
        <v>1333</v>
      </c>
      <c r="K846" s="32" t="s">
        <v>57</v>
      </c>
    </row>
    <row r="847" spans="5:11">
      <c r="E847" s="32">
        <v>3903</v>
      </c>
      <c r="F847" s="32" t="s">
        <v>1297</v>
      </c>
      <c r="G847" s="33" t="s">
        <v>1297</v>
      </c>
      <c r="H847" s="32">
        <v>946</v>
      </c>
      <c r="I847" s="32" t="s">
        <v>1333</v>
      </c>
      <c r="K847" s="32" t="s">
        <v>57</v>
      </c>
    </row>
    <row r="848" spans="5:11">
      <c r="E848" s="32">
        <v>3904</v>
      </c>
      <c r="F848" s="32" t="s">
        <v>1668</v>
      </c>
      <c r="G848" s="33" t="s">
        <v>1023</v>
      </c>
      <c r="H848" s="32">
        <v>900</v>
      </c>
      <c r="I848" s="32" t="s">
        <v>1333</v>
      </c>
      <c r="K848" s="32" t="s">
        <v>57</v>
      </c>
    </row>
    <row r="849" spans="5:11">
      <c r="E849" s="32">
        <v>3905</v>
      </c>
      <c r="F849" s="32" t="s">
        <v>1024</v>
      </c>
      <c r="G849" s="33" t="s">
        <v>1024</v>
      </c>
      <c r="H849" s="32">
        <v>907</v>
      </c>
      <c r="I849" s="32" t="s">
        <v>1333</v>
      </c>
      <c r="K849" s="32" t="s">
        <v>57</v>
      </c>
    </row>
    <row r="850" spans="5:11">
      <c r="E850" s="32">
        <v>3906</v>
      </c>
      <c r="F850" s="32" t="s">
        <v>1298</v>
      </c>
      <c r="G850" s="33" t="s">
        <v>1298</v>
      </c>
      <c r="H850" s="32">
        <v>928</v>
      </c>
      <c r="I850" s="32" t="s">
        <v>1333</v>
      </c>
      <c r="K850" s="32" t="s">
        <v>57</v>
      </c>
    </row>
    <row r="851" spans="5:11">
      <c r="E851" s="32">
        <v>3907</v>
      </c>
      <c r="F851" s="32" t="s">
        <v>1299</v>
      </c>
      <c r="G851" s="33" t="s">
        <v>1299</v>
      </c>
      <c r="H851" s="32">
        <v>931</v>
      </c>
      <c r="I851" s="32" t="s">
        <v>1333</v>
      </c>
      <c r="K851" s="32" t="s">
        <v>57</v>
      </c>
    </row>
    <row r="852" spans="5:11">
      <c r="E852" s="32">
        <v>3908</v>
      </c>
      <c r="F852" s="32" t="s">
        <v>1300</v>
      </c>
      <c r="G852" s="33" t="s">
        <v>1300</v>
      </c>
      <c r="H852" s="32">
        <v>912</v>
      </c>
      <c r="I852" s="32" t="s">
        <v>1333</v>
      </c>
      <c r="K852" s="32" t="s">
        <v>57</v>
      </c>
    </row>
    <row r="853" spans="5:11">
      <c r="E853" s="32">
        <v>3909</v>
      </c>
      <c r="F853" s="32" t="s">
        <v>1301</v>
      </c>
      <c r="G853" s="33" t="s">
        <v>1301</v>
      </c>
      <c r="H853" s="32">
        <v>900</v>
      </c>
      <c r="I853" s="32" t="s">
        <v>1333</v>
      </c>
      <c r="K853" s="32" t="s">
        <v>57</v>
      </c>
    </row>
    <row r="854" spans="5:11">
      <c r="E854" s="32">
        <v>3910</v>
      </c>
      <c r="F854" s="32" t="s">
        <v>1669</v>
      </c>
      <c r="G854" s="33" t="s">
        <v>1025</v>
      </c>
      <c r="H854" s="32">
        <v>940</v>
      </c>
      <c r="I854" s="32" t="s">
        <v>1333</v>
      </c>
      <c r="K854" s="32" t="s">
        <v>57</v>
      </c>
    </row>
    <row r="855" spans="5:11">
      <c r="E855" s="32">
        <v>3911</v>
      </c>
      <c r="F855" s="32" t="s">
        <v>1206</v>
      </c>
      <c r="G855" s="33" t="s">
        <v>1206</v>
      </c>
      <c r="H855" s="32">
        <v>402</v>
      </c>
      <c r="I855" s="32" t="s">
        <v>1333</v>
      </c>
      <c r="K855" s="32" t="s">
        <v>57</v>
      </c>
    </row>
    <row r="856" spans="5:11">
      <c r="E856" s="32">
        <v>3912</v>
      </c>
      <c r="F856" s="32" t="s">
        <v>1670</v>
      </c>
      <c r="G856" s="33"/>
      <c r="H856" s="32">
        <v>928</v>
      </c>
      <c r="I856" s="32" t="s">
        <v>1333</v>
      </c>
      <c r="J856" s="32" t="s">
        <v>1085</v>
      </c>
      <c r="K856" s="32" t="s">
        <v>54</v>
      </c>
    </row>
    <row r="857" spans="5:11">
      <c r="E857" s="32">
        <v>3913</v>
      </c>
      <c r="F857" s="32" t="s">
        <v>1026</v>
      </c>
      <c r="G857" s="33" t="s">
        <v>1026</v>
      </c>
      <c r="H857" s="32">
        <v>900</v>
      </c>
      <c r="I857" s="32" t="s">
        <v>1333</v>
      </c>
      <c r="K857" s="32" t="s">
        <v>57</v>
      </c>
    </row>
    <row r="858" spans="5:11">
      <c r="E858" s="32">
        <v>3914</v>
      </c>
      <c r="F858" s="32" t="s">
        <v>1027</v>
      </c>
      <c r="G858" s="33" t="s">
        <v>1027</v>
      </c>
      <c r="H858" s="32">
        <v>912</v>
      </c>
      <c r="I858" s="32" t="s">
        <v>1333</v>
      </c>
      <c r="K858" s="32" t="s">
        <v>57</v>
      </c>
    </row>
    <row r="859" spans="5:11">
      <c r="E859" s="32">
        <v>3915</v>
      </c>
      <c r="F859" s="32" t="s">
        <v>1671</v>
      </c>
      <c r="G859" s="33" t="s">
        <v>1302</v>
      </c>
      <c r="H859" s="32">
        <v>922</v>
      </c>
      <c r="I859" s="32" t="s">
        <v>1333</v>
      </c>
      <c r="K859" s="32" t="s">
        <v>57</v>
      </c>
    </row>
    <row r="860" spans="5:11">
      <c r="E860" s="32">
        <v>3916</v>
      </c>
      <c r="F860" s="32" t="s">
        <v>1303</v>
      </c>
      <c r="G860" s="33" t="s">
        <v>1303</v>
      </c>
      <c r="H860" s="32">
        <v>920</v>
      </c>
      <c r="I860" s="32" t="s">
        <v>1333</v>
      </c>
      <c r="K860" s="32" t="s">
        <v>57</v>
      </c>
    </row>
    <row r="861" spans="5:11">
      <c r="E861" s="32">
        <v>3917</v>
      </c>
      <c r="F861" s="32" t="s">
        <v>1304</v>
      </c>
      <c r="G861" s="33" t="s">
        <v>1304</v>
      </c>
      <c r="H861" s="32">
        <v>900</v>
      </c>
      <c r="I861" s="32" t="s">
        <v>1333</v>
      </c>
      <c r="K861" s="32" t="s">
        <v>57</v>
      </c>
    </row>
    <row r="862" spans="5:11">
      <c r="E862" s="32">
        <v>3918</v>
      </c>
      <c r="F862" s="32" t="s">
        <v>1305</v>
      </c>
      <c r="G862" s="33" t="s">
        <v>1305</v>
      </c>
      <c r="H862" s="32">
        <v>900</v>
      </c>
      <c r="I862" s="32" t="s">
        <v>1333</v>
      </c>
      <c r="K862" s="32" t="s">
        <v>57</v>
      </c>
    </row>
    <row r="863" spans="5:11">
      <c r="E863" s="32">
        <v>3919</v>
      </c>
      <c r="F863" s="32" t="s">
        <v>1672</v>
      </c>
      <c r="G863" s="33"/>
      <c r="H863" s="32">
        <v>920</v>
      </c>
      <c r="I863" s="32" t="s">
        <v>1333</v>
      </c>
      <c r="J863" s="32" t="s">
        <v>1085</v>
      </c>
      <c r="K863" s="32" t="s">
        <v>54</v>
      </c>
    </row>
    <row r="864" spans="5:11">
      <c r="E864" s="32">
        <v>3920</v>
      </c>
      <c r="F864" s="32" t="s">
        <v>1673</v>
      </c>
      <c r="G864" s="33" t="s">
        <v>1028</v>
      </c>
      <c r="H864" s="32">
        <v>900</v>
      </c>
      <c r="I864" s="32" t="s">
        <v>1333</v>
      </c>
      <c r="J864" s="32" t="s">
        <v>1085</v>
      </c>
      <c r="K864" s="32" t="s">
        <v>54</v>
      </c>
    </row>
    <row r="865" spans="5:11">
      <c r="E865" s="32">
        <v>3921</v>
      </c>
      <c r="F865" s="32" t="s">
        <v>1674</v>
      </c>
      <c r="G865" s="33" t="s">
        <v>1077</v>
      </c>
      <c r="H865" s="32">
        <v>926</v>
      </c>
      <c r="I865" s="32" t="s">
        <v>1333</v>
      </c>
      <c r="K865" s="32" t="s">
        <v>57</v>
      </c>
    </row>
    <row r="866" spans="5:11">
      <c r="E866" s="32">
        <v>3922</v>
      </c>
      <c r="F866" s="32" t="s">
        <v>1675</v>
      </c>
      <c r="G866" s="33" t="s">
        <v>1029</v>
      </c>
      <c r="H866" s="32">
        <v>928</v>
      </c>
      <c r="I866" s="32" t="s">
        <v>1333</v>
      </c>
      <c r="K866" s="32" t="s">
        <v>57</v>
      </c>
    </row>
    <row r="867" spans="5:11">
      <c r="E867" s="32">
        <v>3930</v>
      </c>
      <c r="F867" s="32" t="s">
        <v>1030</v>
      </c>
      <c r="G867" s="33" t="s">
        <v>1030</v>
      </c>
      <c r="H867" s="32">
        <v>970</v>
      </c>
      <c r="I867" s="32" t="s">
        <v>1333</v>
      </c>
      <c r="K867" s="32" t="s">
        <v>57</v>
      </c>
    </row>
    <row r="868" spans="5:11">
      <c r="E868" s="32">
        <v>3931</v>
      </c>
      <c r="F868" s="32" t="s">
        <v>1031</v>
      </c>
      <c r="G868" s="33" t="s">
        <v>1031</v>
      </c>
      <c r="H868" s="32">
        <v>970</v>
      </c>
      <c r="I868" s="32" t="s">
        <v>1333</v>
      </c>
      <c r="K868" s="32" t="s">
        <v>57</v>
      </c>
    </row>
    <row r="869" spans="5:11">
      <c r="E869" s="32">
        <v>3932</v>
      </c>
      <c r="F869" s="32" t="s">
        <v>1306</v>
      </c>
      <c r="G869" s="33" t="s">
        <v>1306</v>
      </c>
      <c r="H869" s="32">
        <v>981</v>
      </c>
      <c r="I869" s="32" t="s">
        <v>1333</v>
      </c>
      <c r="K869" s="32" t="s">
        <v>57</v>
      </c>
    </row>
    <row r="870" spans="5:11">
      <c r="E870" s="32">
        <v>3933</v>
      </c>
      <c r="F870" s="32" t="s">
        <v>1032</v>
      </c>
      <c r="G870" s="33" t="s">
        <v>1032</v>
      </c>
      <c r="H870" s="32">
        <v>950</v>
      </c>
      <c r="I870" s="32" t="s">
        <v>1333</v>
      </c>
      <c r="K870" s="32" t="s">
        <v>57</v>
      </c>
    </row>
    <row r="871" spans="5:11">
      <c r="E871" s="32">
        <v>3934</v>
      </c>
      <c r="F871" s="32" t="s">
        <v>1033</v>
      </c>
      <c r="G871" s="33" t="s">
        <v>1033</v>
      </c>
      <c r="H871" s="32">
        <v>950</v>
      </c>
      <c r="I871" s="32" t="s">
        <v>1333</v>
      </c>
      <c r="K871" s="32" t="s">
        <v>57</v>
      </c>
    </row>
    <row r="872" spans="5:11">
      <c r="E872" s="32">
        <v>3935</v>
      </c>
      <c r="F872" s="32" t="s">
        <v>1676</v>
      </c>
      <c r="G872" s="33" t="s">
        <v>1307</v>
      </c>
      <c r="H872" s="32">
        <v>950</v>
      </c>
      <c r="I872" s="32" t="s">
        <v>1333</v>
      </c>
      <c r="K872" s="32" t="s">
        <v>57</v>
      </c>
    </row>
    <row r="873" spans="5:11">
      <c r="E873" s="32">
        <v>3936</v>
      </c>
      <c r="F873" s="32" t="s">
        <v>1677</v>
      </c>
      <c r="G873" s="33" t="s">
        <v>1308</v>
      </c>
      <c r="H873" s="32">
        <v>952</v>
      </c>
      <c r="I873" s="32" t="s">
        <v>1333</v>
      </c>
      <c r="K873" s="32" t="s">
        <v>57</v>
      </c>
    </row>
    <row r="874" spans="5:11">
      <c r="E874" s="32">
        <v>3940</v>
      </c>
      <c r="F874" s="32" t="s">
        <v>1309</v>
      </c>
      <c r="G874" s="33" t="s">
        <v>1309</v>
      </c>
      <c r="H874" s="32">
        <v>970</v>
      </c>
      <c r="I874" s="32" t="s">
        <v>1333</v>
      </c>
      <c r="K874" s="32" t="s">
        <v>57</v>
      </c>
    </row>
    <row r="875" spans="5:11">
      <c r="E875" s="32">
        <v>3941</v>
      </c>
      <c r="F875" s="32" t="s">
        <v>1310</v>
      </c>
      <c r="G875" s="33" t="s">
        <v>1310</v>
      </c>
      <c r="H875" s="32">
        <v>970</v>
      </c>
      <c r="I875" s="32" t="s">
        <v>1333</v>
      </c>
      <c r="K875" s="32" t="s">
        <v>57</v>
      </c>
    </row>
    <row r="876" spans="5:11">
      <c r="E876" s="32">
        <v>3942</v>
      </c>
      <c r="F876" s="32" t="s">
        <v>1311</v>
      </c>
      <c r="G876" s="33" t="s">
        <v>1311</v>
      </c>
      <c r="H876" s="32">
        <v>970</v>
      </c>
      <c r="I876" s="32" t="s">
        <v>1333</v>
      </c>
      <c r="K876" s="32" t="s">
        <v>57</v>
      </c>
    </row>
    <row r="877" spans="5:11">
      <c r="E877" s="32">
        <v>3943</v>
      </c>
      <c r="F877" s="32" t="s">
        <v>1312</v>
      </c>
      <c r="G877" s="33" t="s">
        <v>1312</v>
      </c>
      <c r="H877" s="32">
        <v>950</v>
      </c>
      <c r="I877" s="32" t="s">
        <v>1333</v>
      </c>
      <c r="K877" s="32" t="s">
        <v>57</v>
      </c>
    </row>
    <row r="878" spans="5:11">
      <c r="E878" s="32">
        <v>3944</v>
      </c>
      <c r="F878" s="32" t="s">
        <v>1057</v>
      </c>
      <c r="G878" s="33" t="s">
        <v>1057</v>
      </c>
      <c r="H878" s="32">
        <v>950</v>
      </c>
      <c r="I878" s="32" t="s">
        <v>1331</v>
      </c>
      <c r="K878" s="32" t="s">
        <v>57</v>
      </c>
    </row>
    <row r="879" spans="5:11">
      <c r="E879" s="32">
        <v>3945</v>
      </c>
      <c r="F879" s="32" t="s">
        <v>1313</v>
      </c>
      <c r="G879" s="33" t="s">
        <v>1313</v>
      </c>
      <c r="H879" s="32">
        <v>956</v>
      </c>
      <c r="I879" s="32" t="s">
        <v>1333</v>
      </c>
      <c r="K879" s="32" t="s">
        <v>57</v>
      </c>
    </row>
    <row r="880" spans="5:11">
      <c r="E880" s="32">
        <v>3946</v>
      </c>
      <c r="F880" s="32" t="s">
        <v>1678</v>
      </c>
      <c r="G880" s="33" t="s">
        <v>1314</v>
      </c>
      <c r="H880" s="32">
        <v>961</v>
      </c>
      <c r="I880" s="32" t="s">
        <v>1333</v>
      </c>
      <c r="K880" s="32" t="s">
        <v>57</v>
      </c>
    </row>
    <row r="881" spans="5:11">
      <c r="E881" s="32">
        <v>3947</v>
      </c>
      <c r="F881" s="32" t="s">
        <v>1315</v>
      </c>
      <c r="G881" s="33" t="s">
        <v>1315</v>
      </c>
      <c r="H881" s="32">
        <v>976</v>
      </c>
      <c r="I881" s="32" t="s">
        <v>1333</v>
      </c>
      <c r="K881" s="32" t="s">
        <v>57</v>
      </c>
    </row>
    <row r="882" spans="5:11">
      <c r="E882" s="32">
        <v>3949</v>
      </c>
      <c r="F882" s="32" t="s">
        <v>1316</v>
      </c>
      <c r="G882" s="33" t="s">
        <v>1316</v>
      </c>
      <c r="H882" s="32">
        <v>970</v>
      </c>
      <c r="I882" s="32" t="s">
        <v>1333</v>
      </c>
      <c r="K882" s="32" t="s">
        <v>57</v>
      </c>
    </row>
    <row r="883" spans="5:11">
      <c r="E883" s="32">
        <v>3950</v>
      </c>
      <c r="F883" s="32" t="s">
        <v>1034</v>
      </c>
      <c r="G883" s="33" t="s">
        <v>1034</v>
      </c>
      <c r="H883" s="32">
        <v>970</v>
      </c>
      <c r="I883" s="32" t="s">
        <v>1333</v>
      </c>
      <c r="K883" s="32" t="s">
        <v>57</v>
      </c>
    </row>
    <row r="884" spans="5:11">
      <c r="E884" s="32">
        <v>3951</v>
      </c>
      <c r="F884" s="32" t="s">
        <v>1035</v>
      </c>
      <c r="G884" s="33" t="s">
        <v>1035</v>
      </c>
      <c r="H884" s="32">
        <v>971</v>
      </c>
      <c r="I884" s="32" t="s">
        <v>1333</v>
      </c>
      <c r="K884" s="32" t="s">
        <v>57</v>
      </c>
    </row>
    <row r="885" spans="5:11">
      <c r="E885" s="32">
        <v>3952</v>
      </c>
      <c r="F885" s="32" t="s">
        <v>1036</v>
      </c>
      <c r="G885" s="33" t="s">
        <v>1036</v>
      </c>
      <c r="H885" s="32">
        <v>950</v>
      </c>
      <c r="I885" s="32" t="s">
        <v>1333</v>
      </c>
      <c r="K885" s="32" t="s">
        <v>57</v>
      </c>
    </row>
    <row r="886" spans="5:11">
      <c r="E886" s="32">
        <v>3955</v>
      </c>
      <c r="F886" s="32" t="s">
        <v>1317</v>
      </c>
      <c r="G886" s="33" t="s">
        <v>1317</v>
      </c>
      <c r="H886" s="32">
        <v>950</v>
      </c>
      <c r="I886" s="32" t="s">
        <v>1333</v>
      </c>
      <c r="K886" s="32" t="s">
        <v>57</v>
      </c>
    </row>
    <row r="887" spans="5:11">
      <c r="E887" s="32">
        <v>3956</v>
      </c>
      <c r="F887" s="32" t="s">
        <v>1679</v>
      </c>
      <c r="G887" s="33"/>
      <c r="H887" s="32">
        <v>970</v>
      </c>
      <c r="I887" s="32" t="s">
        <v>1333</v>
      </c>
      <c r="J887" s="32" t="s">
        <v>1085</v>
      </c>
      <c r="K887" s="32" t="s">
        <v>54</v>
      </c>
    </row>
    <row r="888" spans="5:11">
      <c r="E888" s="32">
        <v>3957</v>
      </c>
      <c r="F888" s="32" t="s">
        <v>1680</v>
      </c>
      <c r="G888" s="33" t="s">
        <v>1318</v>
      </c>
      <c r="H888" s="32">
        <v>973</v>
      </c>
      <c r="I888" s="32" t="s">
        <v>1333</v>
      </c>
      <c r="J888" s="32" t="s">
        <v>1085</v>
      </c>
      <c r="K888" s="32" t="s">
        <v>54</v>
      </c>
    </row>
    <row r="889" spans="5:11">
      <c r="E889" s="32">
        <v>3958</v>
      </c>
      <c r="F889" s="32" t="s">
        <v>1681</v>
      </c>
      <c r="G889" s="33" t="s">
        <v>1319</v>
      </c>
      <c r="H889" s="32">
        <v>970</v>
      </c>
      <c r="I889" s="32" t="s">
        <v>1333</v>
      </c>
      <c r="K889" s="32" t="s">
        <v>57</v>
      </c>
    </row>
    <row r="890" spans="5:11">
      <c r="E890" s="32">
        <v>3972</v>
      </c>
      <c r="F890" s="32" t="s">
        <v>1682</v>
      </c>
      <c r="G890" s="33" t="s">
        <v>1320</v>
      </c>
      <c r="H890" s="32">
        <v>0</v>
      </c>
      <c r="I890" s="32" t="s">
        <v>1335</v>
      </c>
      <c r="K890" s="32" t="s">
        <v>57</v>
      </c>
    </row>
    <row r="891" spans="5:11">
      <c r="E891" s="32">
        <v>3981</v>
      </c>
      <c r="F891" s="32" t="s">
        <v>1683</v>
      </c>
      <c r="G891" s="33" t="s">
        <v>1321</v>
      </c>
      <c r="H891" s="32">
        <v>100</v>
      </c>
      <c r="I891" s="32" t="s">
        <v>1333</v>
      </c>
      <c r="K891" s="32" t="s">
        <v>57</v>
      </c>
    </row>
    <row r="892" spans="5:11">
      <c r="E892" s="32">
        <v>3982</v>
      </c>
      <c r="F892" s="32" t="s">
        <v>1684</v>
      </c>
      <c r="G892" s="33" t="s">
        <v>1322</v>
      </c>
      <c r="H892" s="32">
        <v>103</v>
      </c>
      <c r="I892" s="32" t="s">
        <v>1333</v>
      </c>
      <c r="K892" s="32" t="s">
        <v>57</v>
      </c>
    </row>
    <row r="893" spans="5:11">
      <c r="E893" s="32">
        <v>3990</v>
      </c>
      <c r="F893" s="32" t="s">
        <v>1685</v>
      </c>
      <c r="G893" s="33" t="s">
        <v>722</v>
      </c>
      <c r="H893" s="32">
        <v>320</v>
      </c>
      <c r="I893" s="32" t="s">
        <v>1333</v>
      </c>
      <c r="K893" s="32" t="s">
        <v>57</v>
      </c>
    </row>
    <row r="894" spans="5:11">
      <c r="E894" s="32">
        <v>3991</v>
      </c>
      <c r="F894" s="32" t="s">
        <v>1038</v>
      </c>
      <c r="G894" s="33"/>
      <c r="H894" s="32">
        <v>830</v>
      </c>
      <c r="I894" s="32" t="s">
        <v>1333</v>
      </c>
      <c r="J894" s="32" t="s">
        <v>1086</v>
      </c>
      <c r="K894" s="32" t="s">
        <v>57</v>
      </c>
    </row>
    <row r="895" spans="5:11">
      <c r="E895" s="32">
        <v>3995</v>
      </c>
      <c r="F895" s="32" t="s">
        <v>1039</v>
      </c>
      <c r="G895" s="33"/>
      <c r="H895" s="32">
        <v>0</v>
      </c>
      <c r="I895" s="32" t="s">
        <v>1086</v>
      </c>
      <c r="J895" s="32" t="s">
        <v>1086</v>
      </c>
      <c r="K895" s="32" t="s">
        <v>57</v>
      </c>
    </row>
    <row r="896" spans="5:11">
      <c r="E896" s="32">
        <v>3997</v>
      </c>
      <c r="F896" s="32" t="s">
        <v>1040</v>
      </c>
      <c r="G896" s="33"/>
      <c r="H896" s="32">
        <v>0</v>
      </c>
      <c r="I896" s="32" t="s">
        <v>1086</v>
      </c>
      <c r="J896" s="32" t="s">
        <v>1086</v>
      </c>
      <c r="K896" s="32" t="s">
        <v>57</v>
      </c>
    </row>
    <row r="897" spans="5:11">
      <c r="E897" s="32">
        <v>3998</v>
      </c>
      <c r="F897" s="32" t="s">
        <v>1041</v>
      </c>
      <c r="G897" s="33"/>
      <c r="H897" s="32">
        <v>0</v>
      </c>
      <c r="I897" s="32" t="s">
        <v>1086</v>
      </c>
      <c r="J897" s="32" t="s">
        <v>1086</v>
      </c>
      <c r="K897" s="32" t="s">
        <v>57</v>
      </c>
    </row>
    <row r="898" spans="5:11">
      <c r="E898" s="32">
        <v>3999</v>
      </c>
      <c r="F898" s="32" t="s">
        <v>1042</v>
      </c>
      <c r="G898" s="33"/>
      <c r="H898" s="32">
        <v>0</v>
      </c>
      <c r="I898" s="32" t="s">
        <v>1086</v>
      </c>
      <c r="J898" s="32" t="s">
        <v>1086</v>
      </c>
      <c r="K898" s="32" t="s">
        <v>57</v>
      </c>
    </row>
    <row r="899" spans="5:11">
      <c r="E899" s="34">
        <v>4000</v>
      </c>
      <c r="F899" s="34" t="s">
        <v>1043</v>
      </c>
      <c r="G899" s="33" t="s">
        <v>517</v>
      </c>
      <c r="H899" s="32">
        <v>106</v>
      </c>
      <c r="I899" s="32" t="s">
        <v>1331</v>
      </c>
      <c r="K899" s="32" t="s">
        <v>57</v>
      </c>
    </row>
    <row r="900" spans="5:11">
      <c r="E900" s="32">
        <v>4001</v>
      </c>
      <c r="F900" s="32" t="s">
        <v>1686</v>
      </c>
      <c r="G900" s="33"/>
      <c r="H900" s="32">
        <v>0</v>
      </c>
      <c r="I900" s="32" t="s">
        <v>1072</v>
      </c>
      <c r="J900" s="32" t="s">
        <v>1072</v>
      </c>
      <c r="K900" s="32" t="s">
        <v>57</v>
      </c>
    </row>
    <row r="901" spans="5:11">
      <c r="E901" s="32">
        <v>4002</v>
      </c>
      <c r="F901" s="32" t="s">
        <v>1687</v>
      </c>
      <c r="G901" s="33"/>
      <c r="H901" s="32">
        <v>0</v>
      </c>
      <c r="I901" s="32" t="s">
        <v>1072</v>
      </c>
      <c r="J901" s="32" t="s">
        <v>1072</v>
      </c>
      <c r="K901" s="32" t="s">
        <v>57</v>
      </c>
    </row>
    <row r="902" spans="5:11">
      <c r="E902" s="32">
        <v>4003</v>
      </c>
      <c r="F902" s="32" t="s">
        <v>1688</v>
      </c>
      <c r="G902" s="33"/>
      <c r="H902" s="32">
        <v>0</v>
      </c>
      <c r="I902" s="32" t="s">
        <v>1072</v>
      </c>
      <c r="J902" s="32" t="s">
        <v>1072</v>
      </c>
      <c r="K902" s="32" t="s">
        <v>57</v>
      </c>
    </row>
    <row r="903" spans="5:11">
      <c r="E903" s="32">
        <v>4004</v>
      </c>
      <c r="F903" s="32" t="s">
        <v>1689</v>
      </c>
      <c r="G903" s="33"/>
      <c r="H903" s="32">
        <v>0</v>
      </c>
      <c r="I903" s="32" t="s">
        <v>1072</v>
      </c>
      <c r="J903" s="32" t="s">
        <v>1072</v>
      </c>
      <c r="K903" s="32" t="s">
        <v>57</v>
      </c>
    </row>
    <row r="904" spans="5:11">
      <c r="E904" s="32">
        <v>4005</v>
      </c>
      <c r="F904" s="32" t="s">
        <v>1690</v>
      </c>
      <c r="G904" s="33"/>
      <c r="H904" s="32">
        <v>0</v>
      </c>
      <c r="I904" s="32" t="s">
        <v>1072</v>
      </c>
      <c r="J904" s="32" t="s">
        <v>1072</v>
      </c>
      <c r="K904" s="32" t="s">
        <v>57</v>
      </c>
    </row>
    <row r="905" spans="5:11">
      <c r="E905" s="32">
        <v>4006</v>
      </c>
      <c r="F905" s="32" t="s">
        <v>1691</v>
      </c>
      <c r="G905" s="33"/>
      <c r="H905" s="32">
        <v>0</v>
      </c>
      <c r="I905" s="32" t="s">
        <v>1072</v>
      </c>
      <c r="J905" s="32" t="s">
        <v>1072</v>
      </c>
      <c r="K905" s="32" t="s">
        <v>57</v>
      </c>
    </row>
    <row r="906" spans="5:11">
      <c r="E906" s="32">
        <v>4100</v>
      </c>
      <c r="F906" s="32" t="s">
        <v>1044</v>
      </c>
      <c r="G906" s="33"/>
      <c r="H906" s="32">
        <v>0</v>
      </c>
      <c r="I906" s="32" t="s">
        <v>1072</v>
      </c>
      <c r="J906" s="32" t="s">
        <v>1072</v>
      </c>
      <c r="K906" s="32" t="s">
        <v>57</v>
      </c>
    </row>
    <row r="907" spans="5:11">
      <c r="E907" s="32">
        <v>4101</v>
      </c>
      <c r="F907" s="32" t="s">
        <v>1045</v>
      </c>
      <c r="G907" s="33" t="s">
        <v>1045</v>
      </c>
      <c r="H907" s="32">
        <v>247</v>
      </c>
      <c r="I907" s="32" t="s">
        <v>1336</v>
      </c>
      <c r="K907" s="32" t="s">
        <v>57</v>
      </c>
    </row>
    <row r="908" spans="5:11">
      <c r="E908" s="32">
        <v>4102</v>
      </c>
      <c r="F908" s="32" t="s">
        <v>1046</v>
      </c>
      <c r="G908" s="33" t="s">
        <v>1323</v>
      </c>
      <c r="H908" s="32">
        <v>247</v>
      </c>
      <c r="I908" s="32" t="s">
        <v>1336</v>
      </c>
      <c r="K908" s="32" t="s">
        <v>57</v>
      </c>
    </row>
    <row r="909" spans="5:11">
      <c r="E909" s="32">
        <v>4103</v>
      </c>
      <c r="F909" s="32" t="s">
        <v>1047</v>
      </c>
      <c r="G909" s="33" t="s">
        <v>1324</v>
      </c>
      <c r="H909" s="32">
        <v>0</v>
      </c>
      <c r="I909" s="32" t="s">
        <v>1335</v>
      </c>
      <c r="K909" s="32" t="s">
        <v>57</v>
      </c>
    </row>
    <row r="910" spans="5:11">
      <c r="E910" s="32">
        <v>4104</v>
      </c>
      <c r="F910" s="32" t="s">
        <v>1048</v>
      </c>
      <c r="G910" s="33" t="s">
        <v>1325</v>
      </c>
      <c r="H910" s="32">
        <v>0</v>
      </c>
      <c r="I910" s="32" t="s">
        <v>1335</v>
      </c>
      <c r="K910" s="32" t="s">
        <v>1337</v>
      </c>
    </row>
    <row r="911" spans="5:11">
      <c r="E911" s="32">
        <v>4105</v>
      </c>
      <c r="F911" s="32" t="s">
        <v>1326</v>
      </c>
      <c r="G911" s="33" t="s">
        <v>1326</v>
      </c>
      <c r="H911" s="32">
        <v>812</v>
      </c>
      <c r="I911" s="32" t="s">
        <v>1336</v>
      </c>
      <c r="K911" s="32" t="s">
        <v>57</v>
      </c>
    </row>
    <row r="912" spans="5:11">
      <c r="E912" s="32">
        <v>4106</v>
      </c>
      <c r="F912" s="32" t="s">
        <v>1682</v>
      </c>
      <c r="G912" s="33" t="s">
        <v>1327</v>
      </c>
      <c r="H912" s="32">
        <v>0</v>
      </c>
      <c r="I912" s="32" t="s">
        <v>1335</v>
      </c>
      <c r="K912" s="32" t="s">
        <v>57</v>
      </c>
    </row>
    <row r="913" spans="5:11">
      <c r="E913" s="32">
        <v>4107</v>
      </c>
      <c r="F913" s="32" t="s">
        <v>1049</v>
      </c>
      <c r="G913" s="33" t="s">
        <v>1049</v>
      </c>
      <c r="H913" s="32">
        <v>0</v>
      </c>
      <c r="I913" s="32" t="s">
        <v>1335</v>
      </c>
      <c r="K913" s="32" t="s">
        <v>57</v>
      </c>
    </row>
    <row r="914" spans="5:11">
      <c r="E914" s="32">
        <v>5001</v>
      </c>
      <c r="F914" s="32" t="s">
        <v>1050</v>
      </c>
      <c r="G914" s="33"/>
      <c r="H914" s="32">
        <v>0</v>
      </c>
      <c r="I914" s="32" t="s">
        <v>1086</v>
      </c>
      <c r="J914" s="32" t="s">
        <v>1086</v>
      </c>
      <c r="K914" s="32" t="s">
        <v>57</v>
      </c>
    </row>
    <row r="915" spans="5:11">
      <c r="E915" s="32">
        <v>5002</v>
      </c>
      <c r="F915" s="32" t="s">
        <v>1051</v>
      </c>
      <c r="G915" s="33"/>
      <c r="H915" s="32">
        <v>0</v>
      </c>
      <c r="I915" s="32" t="s">
        <v>1086</v>
      </c>
      <c r="J915" s="32" t="s">
        <v>1086</v>
      </c>
      <c r="K915" s="32" t="s">
        <v>57</v>
      </c>
    </row>
    <row r="916" spans="5:11">
      <c r="E916" s="32">
        <v>5003</v>
      </c>
      <c r="F916" s="32" t="s">
        <v>1052</v>
      </c>
      <c r="G916" s="33"/>
      <c r="H916" s="32">
        <v>0</v>
      </c>
      <c r="I916" s="32" t="s">
        <v>1086</v>
      </c>
      <c r="J916" s="32" t="s">
        <v>1086</v>
      </c>
      <c r="K916" s="32" t="s">
        <v>57</v>
      </c>
    </row>
    <row r="917" spans="5:11">
      <c r="E917" s="32">
        <v>5100</v>
      </c>
      <c r="F917" s="32" t="s">
        <v>1053</v>
      </c>
      <c r="G917" s="33"/>
      <c r="H917" s="32">
        <v>0</v>
      </c>
      <c r="I917" s="32" t="s">
        <v>1072</v>
      </c>
      <c r="J917" s="32" t="s">
        <v>1072</v>
      </c>
      <c r="K917" s="32" t="s">
        <v>57</v>
      </c>
    </row>
    <row r="918" spans="5:11">
      <c r="E918" s="32">
        <v>9999</v>
      </c>
      <c r="F918" s="32" t="s">
        <v>1328</v>
      </c>
      <c r="G918" s="33"/>
      <c r="H918" s="32">
        <v>0</v>
      </c>
      <c r="I918" s="32" t="s">
        <v>1328</v>
      </c>
      <c r="J918" s="32" t="s">
        <v>1328</v>
      </c>
      <c r="K918" s="32" t="s">
        <v>57</v>
      </c>
    </row>
    <row r="919" spans="5:11">
      <c r="E919" s="32">
        <v>93733</v>
      </c>
      <c r="F919" s="32" t="s">
        <v>1692</v>
      </c>
      <c r="G919" s="33"/>
      <c r="H919" s="32">
        <v>0</v>
      </c>
      <c r="I919" s="32" t="s">
        <v>1086</v>
      </c>
      <c r="J919" s="32" t="s">
        <v>1086</v>
      </c>
      <c r="K919" s="32" t="s">
        <v>54</v>
      </c>
    </row>
    <row r="920" spans="5:11">
      <c r="E920" s="32">
        <v>93994</v>
      </c>
      <c r="F920" s="32" t="s">
        <v>1693</v>
      </c>
      <c r="G920" s="33"/>
      <c r="H920" s="32">
        <v>0</v>
      </c>
      <c r="I920" s="32" t="s">
        <v>1086</v>
      </c>
      <c r="J920" s="32" t="s">
        <v>1086</v>
      </c>
      <c r="K920" s="32" t="s">
        <v>54</v>
      </c>
    </row>
    <row r="921" spans="5:11">
      <c r="E921" s="32">
        <v>94103</v>
      </c>
      <c r="F921" s="32" t="s">
        <v>1694</v>
      </c>
      <c r="G921" s="33" t="s">
        <v>1328</v>
      </c>
      <c r="H921" s="32">
        <v>0</v>
      </c>
      <c r="I921" s="32" t="s">
        <v>1086</v>
      </c>
      <c r="J921" s="32" t="s">
        <v>1086</v>
      </c>
      <c r="K921" s="32" t="s">
        <v>54</v>
      </c>
    </row>
  </sheetData>
  <sortState ref="E2:L921">
    <sortCondition ref="E2:E921"/>
  </sortState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5"/>
  <sheetViews>
    <sheetView zoomScaleNormal="100" workbookViewId="0">
      <selection activeCell="C1" sqref="C1"/>
    </sheetView>
  </sheetViews>
  <sheetFormatPr defaultColWidth="9.8984375" defaultRowHeight="15.5"/>
  <cols>
    <col min="1" max="1" width="12.19921875" style="13" bestFit="1" customWidth="1"/>
    <col min="2" max="2" width="27" style="3" bestFit="1" customWidth="1"/>
    <col min="3" max="3" width="10.3984375" style="7" bestFit="1" customWidth="1"/>
    <col min="4" max="16384" width="9.8984375" style="6"/>
  </cols>
  <sheetData>
    <row r="1" spans="1:5">
      <c r="A1" s="19" t="s">
        <v>2248</v>
      </c>
      <c r="B1" s="20" t="s">
        <v>1915</v>
      </c>
      <c r="C1" s="2" t="str">
        <f>HYPERLINK("#變數總表!B26","變數總表")</f>
        <v>變數總表</v>
      </c>
    </row>
    <row r="2" spans="1:5" ht="15.5" customHeight="1">
      <c r="A2" s="23">
        <v>1</v>
      </c>
      <c r="B2" s="6" t="s">
        <v>8</v>
      </c>
      <c r="C2" s="6">
        <v>805795</v>
      </c>
    </row>
    <row r="3" spans="1:5">
      <c r="A3" s="23">
        <v>2</v>
      </c>
      <c r="B3" s="6" t="s">
        <v>1899</v>
      </c>
      <c r="C3" s="6">
        <v>3256</v>
      </c>
    </row>
    <row r="4" spans="1:5">
      <c r="A4" s="23">
        <v>3</v>
      </c>
      <c r="B4" s="6" t="s">
        <v>1900</v>
      </c>
      <c r="C4" s="6">
        <v>1780</v>
      </c>
      <c r="E4" s="12"/>
    </row>
    <row r="5" spans="1:5">
      <c r="A5" s="23">
        <v>10</v>
      </c>
      <c r="B5" s="6" t="s">
        <v>1910</v>
      </c>
      <c r="C5" s="6">
        <v>20398</v>
      </c>
      <c r="E5" s="12"/>
    </row>
    <row r="6" spans="1:5" hidden="1">
      <c r="A6" s="23">
        <v>11</v>
      </c>
      <c r="B6" s="6" t="s">
        <v>2307</v>
      </c>
      <c r="C6" s="6"/>
      <c r="E6" s="12"/>
    </row>
    <row r="7" spans="1:5" hidden="1">
      <c r="A7" s="23">
        <v>12</v>
      </c>
      <c r="B7" s="6" t="s">
        <v>2308</v>
      </c>
      <c r="C7" s="6"/>
      <c r="E7" s="12"/>
    </row>
    <row r="8" spans="1:5" hidden="1">
      <c r="A8" s="23">
        <v>13</v>
      </c>
      <c r="B8" s="6" t="s">
        <v>2309</v>
      </c>
      <c r="C8" s="6"/>
      <c r="E8" s="12"/>
    </row>
    <row r="9" spans="1:5" hidden="1">
      <c r="A9" s="23">
        <v>14</v>
      </c>
      <c r="B9" s="6" t="s">
        <v>2310</v>
      </c>
      <c r="C9" s="6"/>
      <c r="E9" s="12"/>
    </row>
    <row r="10" spans="1:5" hidden="1">
      <c r="A10" s="23">
        <v>15</v>
      </c>
      <c r="B10" s="6" t="s">
        <v>2311</v>
      </c>
      <c r="C10" s="6"/>
      <c r="E10" s="12"/>
    </row>
    <row r="11" spans="1:5" hidden="1">
      <c r="A11" s="23">
        <v>16</v>
      </c>
      <c r="B11" s="6" t="s">
        <v>2312</v>
      </c>
      <c r="C11" s="6"/>
      <c r="E11" s="12"/>
    </row>
    <row r="12" spans="1:5" hidden="1">
      <c r="A12" s="23">
        <v>17</v>
      </c>
      <c r="B12" s="6" t="s">
        <v>2313</v>
      </c>
      <c r="C12" s="6"/>
      <c r="E12" s="12"/>
    </row>
    <row r="13" spans="1:5" hidden="1">
      <c r="A13" s="23">
        <v>18</v>
      </c>
      <c r="B13" s="6" t="s">
        <v>2314</v>
      </c>
      <c r="C13" s="6"/>
      <c r="E13" s="12"/>
    </row>
    <row r="14" spans="1:5" hidden="1">
      <c r="A14" s="23">
        <v>19</v>
      </c>
      <c r="B14" s="6" t="s">
        <v>2315</v>
      </c>
      <c r="C14" s="6"/>
      <c r="E14" s="12"/>
    </row>
    <row r="15" spans="1:5" hidden="1">
      <c r="A15" s="23" t="s">
        <v>2316</v>
      </c>
      <c r="B15" s="6" t="s">
        <v>2317</v>
      </c>
      <c r="C15" s="6"/>
      <c r="E15" s="12"/>
    </row>
    <row r="16" spans="1:5" hidden="1">
      <c r="A16" s="23" t="s">
        <v>2318</v>
      </c>
      <c r="B16" s="6" t="s">
        <v>2319</v>
      </c>
      <c r="C16" s="6"/>
      <c r="E16" s="12"/>
    </row>
    <row r="17" spans="1:5" hidden="1">
      <c r="A17" s="23" t="s">
        <v>2320</v>
      </c>
      <c r="B17" s="6" t="s">
        <v>2321</v>
      </c>
      <c r="C17" s="6"/>
      <c r="E17" s="12"/>
    </row>
    <row r="18" spans="1:5" hidden="1">
      <c r="A18" s="23" t="s">
        <v>2322</v>
      </c>
      <c r="B18" s="6" t="s">
        <v>2323</v>
      </c>
      <c r="C18" s="6"/>
      <c r="E18" s="12"/>
    </row>
    <row r="19" spans="1:5" hidden="1">
      <c r="A19" s="23" t="s">
        <v>2324</v>
      </c>
      <c r="B19" s="6" t="s">
        <v>2325</v>
      </c>
      <c r="C19" s="6"/>
      <c r="E19" s="12"/>
    </row>
    <row r="20" spans="1:5" hidden="1">
      <c r="A20" s="23" t="s">
        <v>2326</v>
      </c>
      <c r="B20" s="6" t="s">
        <v>2327</v>
      </c>
      <c r="C20" s="6"/>
      <c r="E20" s="12"/>
    </row>
    <row r="21" spans="1:5" hidden="1">
      <c r="A21" s="23" t="s">
        <v>2328</v>
      </c>
      <c r="B21" s="6" t="s">
        <v>2329</v>
      </c>
      <c r="C21" s="6"/>
      <c r="E21" s="12"/>
    </row>
    <row r="22" spans="1:5" hidden="1">
      <c r="A22" s="23" t="s">
        <v>2330</v>
      </c>
      <c r="B22" s="6" t="s">
        <v>2331</v>
      </c>
      <c r="C22" s="6"/>
    </row>
    <row r="23" spans="1:5" hidden="1">
      <c r="A23" s="23" t="s">
        <v>2332</v>
      </c>
      <c r="B23" s="6" t="s">
        <v>2333</v>
      </c>
      <c r="C23" s="6"/>
    </row>
    <row r="24" spans="1:5" hidden="1">
      <c r="A24" s="23" t="s">
        <v>2334</v>
      </c>
      <c r="B24" s="6" t="s">
        <v>2335</v>
      </c>
      <c r="C24" s="6"/>
    </row>
    <row r="25" spans="1:5" hidden="1">
      <c r="A25" s="23" t="s">
        <v>2336</v>
      </c>
      <c r="B25" s="6" t="s">
        <v>2337</v>
      </c>
      <c r="C25" s="6"/>
    </row>
    <row r="26" spans="1:5" hidden="1">
      <c r="A26" s="23" t="s">
        <v>2338</v>
      </c>
      <c r="B26" s="6" t="s">
        <v>2339</v>
      </c>
      <c r="C26" s="6"/>
    </row>
    <row r="27" spans="1:5" hidden="1">
      <c r="A27" s="23" t="s">
        <v>2340</v>
      </c>
      <c r="B27" s="6" t="s">
        <v>2331</v>
      </c>
      <c r="C27" s="6"/>
    </row>
    <row r="28" spans="1:5" hidden="1">
      <c r="A28" s="23" t="s">
        <v>2341</v>
      </c>
      <c r="B28" s="6" t="s">
        <v>2342</v>
      </c>
      <c r="C28" s="6"/>
    </row>
    <row r="29" spans="1:5" hidden="1">
      <c r="A29" s="23" t="s">
        <v>2343</v>
      </c>
      <c r="B29" s="6" t="s">
        <v>2344</v>
      </c>
      <c r="C29" s="6"/>
    </row>
    <row r="30" spans="1:5" hidden="1">
      <c r="A30" s="23">
        <v>21</v>
      </c>
      <c r="B30" s="6" t="s">
        <v>2345</v>
      </c>
      <c r="C30" s="6"/>
    </row>
    <row r="31" spans="1:5">
      <c r="A31" s="23">
        <v>30</v>
      </c>
      <c r="B31" s="6" t="s">
        <v>1906</v>
      </c>
      <c r="C31" s="6">
        <v>829</v>
      </c>
    </row>
    <row r="32" spans="1:5">
      <c r="A32" s="23">
        <v>31</v>
      </c>
      <c r="B32" s="6" t="s">
        <v>1904</v>
      </c>
      <c r="C32" s="6">
        <v>1043</v>
      </c>
    </row>
    <row r="33" spans="1:3">
      <c r="A33" s="23">
        <v>32</v>
      </c>
      <c r="B33" s="6" t="s">
        <v>1907</v>
      </c>
      <c r="C33" s="6">
        <v>610</v>
      </c>
    </row>
    <row r="34" spans="1:3">
      <c r="A34" s="23">
        <v>33</v>
      </c>
      <c r="B34" s="6" t="s">
        <v>1908</v>
      </c>
      <c r="C34" s="6">
        <v>322</v>
      </c>
    </row>
    <row r="35" spans="1:3">
      <c r="A35" s="23">
        <v>34</v>
      </c>
      <c r="B35" s="6" t="s">
        <v>1902</v>
      </c>
      <c r="C35" s="6">
        <v>275</v>
      </c>
    </row>
    <row r="36" spans="1:3">
      <c r="A36" s="23">
        <v>35</v>
      </c>
      <c r="B36" s="6" t="s">
        <v>1903</v>
      </c>
      <c r="C36" s="6">
        <v>84</v>
      </c>
    </row>
    <row r="37" spans="1:3">
      <c r="A37" s="23">
        <v>36</v>
      </c>
      <c r="B37" s="6" t="s">
        <v>1909</v>
      </c>
      <c r="C37" s="6">
        <v>20</v>
      </c>
    </row>
    <row r="38" spans="1:3">
      <c r="A38" s="23">
        <v>37</v>
      </c>
      <c r="B38" s="6" t="s">
        <v>2346</v>
      </c>
      <c r="C38" s="6"/>
    </row>
    <row r="39" spans="1:3">
      <c r="A39" s="23">
        <v>38</v>
      </c>
      <c r="B39" s="6" t="s">
        <v>1913</v>
      </c>
      <c r="C39" s="6">
        <v>87</v>
      </c>
    </row>
    <row r="40" spans="1:3">
      <c r="A40" s="23">
        <v>39</v>
      </c>
      <c r="B40" s="6" t="s">
        <v>2347</v>
      </c>
      <c r="C40" s="6"/>
    </row>
    <row r="41" spans="1:3">
      <c r="A41" s="23" t="s">
        <v>144</v>
      </c>
      <c r="B41" s="6" t="s">
        <v>2348</v>
      </c>
      <c r="C41" s="6"/>
    </row>
    <row r="42" spans="1:3">
      <c r="A42" s="23" t="s">
        <v>2349</v>
      </c>
      <c r="B42" s="6" t="s">
        <v>2350</v>
      </c>
      <c r="C42" s="6"/>
    </row>
    <row r="43" spans="1:3">
      <c r="A43" s="23" t="s">
        <v>1897</v>
      </c>
      <c r="B43" s="6" t="s">
        <v>1901</v>
      </c>
      <c r="C43" s="6">
        <v>2</v>
      </c>
    </row>
    <row r="44" spans="1:3">
      <c r="A44" s="23" t="s">
        <v>1898</v>
      </c>
      <c r="B44" s="6" t="s">
        <v>1914</v>
      </c>
      <c r="C44" s="6">
        <v>58</v>
      </c>
    </row>
    <row r="45" spans="1:3">
      <c r="A45" s="23">
        <v>40</v>
      </c>
      <c r="B45" s="6" t="s">
        <v>1911</v>
      </c>
      <c r="C45" s="6">
        <v>27853</v>
      </c>
    </row>
    <row r="46" spans="1:3" hidden="1">
      <c r="A46" s="23">
        <v>41</v>
      </c>
      <c r="B46" s="6" t="s">
        <v>2351</v>
      </c>
      <c r="C46" s="6"/>
    </row>
    <row r="47" spans="1:3" hidden="1">
      <c r="A47" s="23">
        <v>42</v>
      </c>
      <c r="B47" s="6" t="s">
        <v>2352</v>
      </c>
      <c r="C47" s="6"/>
    </row>
    <row r="48" spans="1:3" hidden="1">
      <c r="A48" s="23">
        <v>43</v>
      </c>
      <c r="B48" s="6" t="s">
        <v>2353</v>
      </c>
      <c r="C48" s="6"/>
    </row>
    <row r="49" spans="1:3" hidden="1">
      <c r="A49" s="23">
        <v>44</v>
      </c>
      <c r="B49" s="6" t="s">
        <v>2354</v>
      </c>
      <c r="C49" s="6"/>
    </row>
    <row r="50" spans="1:3" hidden="1">
      <c r="A50" s="23">
        <v>45</v>
      </c>
      <c r="B50" s="6" t="s">
        <v>2355</v>
      </c>
      <c r="C50" s="6"/>
    </row>
    <row r="51" spans="1:3" hidden="1">
      <c r="A51" s="23">
        <v>46</v>
      </c>
      <c r="B51" s="6" t="s">
        <v>2356</v>
      </c>
      <c r="C51" s="6"/>
    </row>
    <row r="52" spans="1:3" hidden="1">
      <c r="A52" s="23">
        <v>47</v>
      </c>
      <c r="B52" s="6" t="s">
        <v>2357</v>
      </c>
      <c r="C52" s="6"/>
    </row>
    <row r="53" spans="1:3" hidden="1">
      <c r="A53" s="23">
        <v>48</v>
      </c>
      <c r="B53" s="6" t="s">
        <v>2358</v>
      </c>
      <c r="C53" s="6"/>
    </row>
    <row r="54" spans="1:3" hidden="1">
      <c r="A54" s="23">
        <v>49</v>
      </c>
      <c r="B54" s="6" t="s">
        <v>2359</v>
      </c>
      <c r="C54" s="6"/>
    </row>
    <row r="55" spans="1:3" hidden="1">
      <c r="A55" s="23" t="s">
        <v>2360</v>
      </c>
      <c r="B55" s="6" t="s">
        <v>2361</v>
      </c>
      <c r="C55" s="6"/>
    </row>
    <row r="56" spans="1:3" hidden="1">
      <c r="A56" s="23" t="s">
        <v>2362</v>
      </c>
      <c r="B56" s="6" t="s">
        <v>2363</v>
      </c>
      <c r="C56" s="6"/>
    </row>
    <row r="57" spans="1:3" hidden="1">
      <c r="A57" s="23" t="s">
        <v>2364</v>
      </c>
      <c r="B57" s="6" t="s">
        <v>2365</v>
      </c>
      <c r="C57" s="6"/>
    </row>
    <row r="58" spans="1:3" hidden="1">
      <c r="A58" s="23" t="s">
        <v>2366</v>
      </c>
      <c r="B58" s="6" t="s">
        <v>2367</v>
      </c>
      <c r="C58" s="6"/>
    </row>
    <row r="59" spans="1:3" hidden="1">
      <c r="A59" s="23" t="s">
        <v>2368</v>
      </c>
      <c r="B59" s="6" t="s">
        <v>2369</v>
      </c>
      <c r="C59" s="6"/>
    </row>
    <row r="60" spans="1:3" hidden="1">
      <c r="A60" s="23" t="s">
        <v>2370</v>
      </c>
      <c r="B60" s="6" t="s">
        <v>2371</v>
      </c>
      <c r="C60" s="6"/>
    </row>
    <row r="61" spans="1:3" hidden="1">
      <c r="A61" s="23" t="s">
        <v>2372</v>
      </c>
      <c r="B61" s="6" t="s">
        <v>2373</v>
      </c>
      <c r="C61" s="6"/>
    </row>
    <row r="62" spans="1:3" hidden="1">
      <c r="A62" s="23" t="s">
        <v>2374</v>
      </c>
      <c r="B62" s="6" t="s">
        <v>2375</v>
      </c>
      <c r="C62" s="6"/>
    </row>
    <row r="63" spans="1:3" hidden="1">
      <c r="A63" s="23" t="s">
        <v>2376</v>
      </c>
      <c r="B63" s="6" t="s">
        <v>2377</v>
      </c>
      <c r="C63" s="6"/>
    </row>
    <row r="64" spans="1:3" hidden="1">
      <c r="A64" s="23" t="s">
        <v>2378</v>
      </c>
      <c r="B64" s="6" t="s">
        <v>2379</v>
      </c>
      <c r="C64" s="6"/>
    </row>
    <row r="65" spans="1:3" hidden="1">
      <c r="A65" s="23" t="s">
        <v>2380</v>
      </c>
      <c r="B65" s="6" t="s">
        <v>2381</v>
      </c>
      <c r="C65" s="6"/>
    </row>
    <row r="66" spans="1:3" hidden="1">
      <c r="A66" s="23" t="s">
        <v>2382</v>
      </c>
      <c r="B66" s="6" t="s">
        <v>2383</v>
      </c>
      <c r="C66" s="6"/>
    </row>
    <row r="67" spans="1:3" hidden="1">
      <c r="A67" s="23" t="s">
        <v>2384</v>
      </c>
      <c r="B67" s="6" t="s">
        <v>2379</v>
      </c>
      <c r="C67" s="6"/>
    </row>
    <row r="68" spans="1:3" hidden="1">
      <c r="A68" s="23" t="s">
        <v>2385</v>
      </c>
      <c r="B68" s="6" t="s">
        <v>2386</v>
      </c>
      <c r="C68" s="6"/>
    </row>
    <row r="69" spans="1:3" hidden="1">
      <c r="A69" s="23" t="s">
        <v>2387</v>
      </c>
      <c r="B69" s="6" t="s">
        <v>2388</v>
      </c>
      <c r="C69" s="6"/>
    </row>
    <row r="70" spans="1:3" hidden="1">
      <c r="A70" s="23" t="s">
        <v>2389</v>
      </c>
      <c r="B70" s="6" t="s">
        <v>2390</v>
      </c>
      <c r="C70" s="6"/>
    </row>
    <row r="71" spans="1:3" hidden="1">
      <c r="A71" s="23" t="s">
        <v>2391</v>
      </c>
      <c r="B71" s="6" t="s">
        <v>2392</v>
      </c>
      <c r="C71" s="6"/>
    </row>
    <row r="72" spans="1:3">
      <c r="A72" s="23">
        <v>51</v>
      </c>
      <c r="B72" s="6" t="s">
        <v>1905</v>
      </c>
      <c r="C72" s="6">
        <v>403</v>
      </c>
    </row>
    <row r="73" spans="1:3">
      <c r="A73" s="23">
        <v>52</v>
      </c>
      <c r="B73" s="6" t="s">
        <v>2393</v>
      </c>
      <c r="C73" s="6"/>
    </row>
    <row r="74" spans="1:3">
      <c r="A74" s="23">
        <v>61</v>
      </c>
      <c r="B74" s="6" t="s">
        <v>1912</v>
      </c>
      <c r="C74" s="6">
        <v>53</v>
      </c>
    </row>
    <row r="75" spans="1:3">
      <c r="A75" s="23"/>
      <c r="B75" s="6" t="s">
        <v>2394</v>
      </c>
      <c r="C75" s="6">
        <v>4532</v>
      </c>
    </row>
  </sheetData>
  <sortState ref="E4:G21">
    <sortCondition ref="E4:E21"/>
  </sortState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2"/>
  <sheetViews>
    <sheetView zoomScaleNormal="100" workbookViewId="0">
      <selection activeCell="C1" sqref="C1"/>
    </sheetView>
  </sheetViews>
  <sheetFormatPr defaultColWidth="9.8984375" defaultRowHeight="15.5"/>
  <cols>
    <col min="1" max="1" width="18.296875" style="13" bestFit="1" customWidth="1"/>
    <col min="2" max="2" width="29.5976562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2249</v>
      </c>
      <c r="B1" s="20" t="s">
        <v>2250</v>
      </c>
      <c r="C1" s="2" t="str">
        <f>HYPERLINK("#變數總表!B30","變數總表")</f>
        <v>變數總表</v>
      </c>
      <c r="D1" s="21"/>
    </row>
    <row r="2" spans="1:4" ht="15.5" customHeight="1">
      <c r="A2" s="4">
        <v>100</v>
      </c>
      <c r="B2" s="5" t="s">
        <v>9</v>
      </c>
      <c r="C2" s="11">
        <v>483273</v>
      </c>
      <c r="D2" s="7"/>
    </row>
    <row r="3" spans="1:4">
      <c r="A3" s="4">
        <v>110</v>
      </c>
      <c r="B3" s="5" t="s">
        <v>1925</v>
      </c>
      <c r="C3" s="11">
        <v>4336</v>
      </c>
      <c r="D3" s="7"/>
    </row>
    <row r="4" spans="1:4">
      <c r="A4" s="4">
        <v>412</v>
      </c>
      <c r="B4" s="5" t="s">
        <v>1931</v>
      </c>
      <c r="C4" s="11">
        <v>1075</v>
      </c>
      <c r="D4" s="7"/>
    </row>
    <row r="5" spans="1:4">
      <c r="A5" s="4">
        <v>413</v>
      </c>
      <c r="B5" s="8" t="s">
        <v>1932</v>
      </c>
      <c r="C5" s="11">
        <v>10454</v>
      </c>
      <c r="D5" s="7"/>
    </row>
    <row r="6" spans="1:4">
      <c r="A6" s="4">
        <v>414</v>
      </c>
      <c r="B6" s="8" t="s">
        <v>1933</v>
      </c>
      <c r="C6" s="11">
        <v>1237</v>
      </c>
      <c r="D6" s="7"/>
    </row>
    <row r="7" spans="1:4">
      <c r="A7" s="13">
        <v>415</v>
      </c>
      <c r="B7" s="3" t="s">
        <v>1934</v>
      </c>
      <c r="C7" s="11">
        <v>478</v>
      </c>
      <c r="D7" s="7"/>
    </row>
    <row r="8" spans="1:4">
      <c r="A8" s="13">
        <v>416</v>
      </c>
      <c r="B8" s="3" t="s">
        <v>1935</v>
      </c>
      <c r="C8" s="11">
        <v>296</v>
      </c>
      <c r="D8" s="7"/>
    </row>
    <row r="9" spans="1:4">
      <c r="A9" s="13">
        <v>417</v>
      </c>
      <c r="B9" s="3" t="s">
        <v>1936</v>
      </c>
      <c r="C9" s="11">
        <v>41</v>
      </c>
      <c r="D9" s="7"/>
    </row>
    <row r="10" spans="1:4">
      <c r="A10" s="13">
        <v>431</v>
      </c>
      <c r="B10" s="3" t="s">
        <v>1940</v>
      </c>
      <c r="C10" s="11">
        <v>1200</v>
      </c>
      <c r="D10" s="7"/>
    </row>
    <row r="11" spans="1:4">
      <c r="A11" s="13">
        <v>432</v>
      </c>
      <c r="B11" s="3" t="s">
        <v>154</v>
      </c>
      <c r="C11" s="11">
        <v>4119</v>
      </c>
      <c r="D11" s="7"/>
    </row>
    <row r="12" spans="1:4">
      <c r="A12" s="13">
        <v>433</v>
      </c>
      <c r="B12" s="3" t="s">
        <v>1941</v>
      </c>
      <c r="C12" s="11">
        <v>4121</v>
      </c>
      <c r="D12" s="7"/>
    </row>
    <row r="13" spans="1:4">
      <c r="A13" s="13">
        <v>434</v>
      </c>
      <c r="B13" s="3" t="s">
        <v>1942</v>
      </c>
      <c r="C13" s="11">
        <v>5669</v>
      </c>
      <c r="D13" s="7"/>
    </row>
    <row r="14" spans="1:4">
      <c r="A14" s="13">
        <v>435</v>
      </c>
      <c r="B14" s="3" t="s">
        <v>1928</v>
      </c>
      <c r="C14" s="11">
        <v>812</v>
      </c>
      <c r="D14" s="7"/>
    </row>
    <row r="15" spans="1:4">
      <c r="A15" s="13">
        <v>436</v>
      </c>
      <c r="B15" s="3" t="s">
        <v>1943</v>
      </c>
      <c r="C15" s="11">
        <v>428</v>
      </c>
      <c r="D15" s="7"/>
    </row>
    <row r="16" spans="1:4">
      <c r="A16" s="13">
        <v>440</v>
      </c>
      <c r="B16" s="3" t="s">
        <v>1944</v>
      </c>
      <c r="C16" s="11">
        <v>11</v>
      </c>
      <c r="D16" s="7"/>
    </row>
    <row r="17" spans="1:4">
      <c r="A17" s="13">
        <v>450</v>
      </c>
      <c r="B17" s="3" t="s">
        <v>1945</v>
      </c>
      <c r="C17" s="11">
        <v>279</v>
      </c>
      <c r="D17" s="7"/>
    </row>
    <row r="18" spans="1:4">
      <c r="A18" s="13">
        <v>460</v>
      </c>
      <c r="B18" s="3" t="s">
        <v>1086</v>
      </c>
      <c r="C18" s="11">
        <v>620</v>
      </c>
      <c r="D18" s="7"/>
    </row>
    <row r="19" spans="1:4">
      <c r="A19" s="13">
        <v>511</v>
      </c>
      <c r="B19" s="3" t="s">
        <v>1927</v>
      </c>
      <c r="C19" s="11">
        <v>244</v>
      </c>
      <c r="D19" s="7"/>
    </row>
    <row r="20" spans="1:4">
      <c r="A20" s="13">
        <v>512</v>
      </c>
      <c r="B20" s="3" t="s">
        <v>1946</v>
      </c>
      <c r="C20" s="11">
        <v>3</v>
      </c>
      <c r="D20" s="7"/>
    </row>
    <row r="21" spans="1:4">
      <c r="A21" s="13">
        <v>513</v>
      </c>
      <c r="B21" s="3" t="s">
        <v>1947</v>
      </c>
      <c r="C21" s="11">
        <v>15</v>
      </c>
      <c r="D21" s="7"/>
    </row>
    <row r="22" spans="1:4">
      <c r="A22" s="13">
        <v>514</v>
      </c>
      <c r="B22" s="3" t="s">
        <v>1964</v>
      </c>
      <c r="C22" s="11">
        <v>7</v>
      </c>
      <c r="D22" s="7"/>
    </row>
    <row r="23" spans="1:4">
      <c r="A23" s="13">
        <v>515</v>
      </c>
      <c r="B23" s="3" t="s">
        <v>1966</v>
      </c>
      <c r="C23" s="11">
        <v>101</v>
      </c>
      <c r="D23" s="7"/>
    </row>
    <row r="24" spans="1:4">
      <c r="A24" s="13">
        <v>610</v>
      </c>
      <c r="B24" s="3" t="s">
        <v>1948</v>
      </c>
      <c r="C24" s="11">
        <v>11365</v>
      </c>
      <c r="D24" s="7"/>
    </row>
    <row r="25" spans="1:4">
      <c r="B25" s="3" t="s">
        <v>1950</v>
      </c>
      <c r="C25" s="11">
        <v>337216</v>
      </c>
      <c r="D25" s="7"/>
    </row>
    <row r="26" spans="1:4">
      <c r="C26" s="11"/>
      <c r="D26" s="7"/>
    </row>
    <row r="27" spans="1:4">
      <c r="C27" s="11"/>
      <c r="D27" s="7"/>
    </row>
    <row r="28" spans="1:4">
      <c r="C28" s="11"/>
      <c r="D28" s="7"/>
    </row>
    <row r="29" spans="1:4">
      <c r="D29" s="7"/>
    </row>
    <row r="30" spans="1:4">
      <c r="D30" s="7"/>
    </row>
    <row r="31" spans="1:4">
      <c r="D31" s="7"/>
    </row>
    <row r="32" spans="1:4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>
      <selection activeCell="C1" sqref="C1"/>
    </sheetView>
  </sheetViews>
  <sheetFormatPr defaultColWidth="9.8984375" defaultRowHeight="15.5"/>
  <cols>
    <col min="1" max="1" width="10.5" style="3" bestFit="1" customWidth="1"/>
    <col min="2" max="2" width="11.8984375" style="3" bestFit="1" customWidth="1"/>
    <col min="3" max="3" width="10.3984375" style="7" bestFit="1" customWidth="1"/>
    <col min="4" max="16384" width="9.8984375" style="6"/>
  </cols>
  <sheetData>
    <row r="1" spans="1:3">
      <c r="A1" s="18" t="s">
        <v>2251</v>
      </c>
      <c r="B1" s="17" t="s">
        <v>2114</v>
      </c>
      <c r="C1" s="2" t="str">
        <f>HYPERLINK("#變數總表!B32","變數總表")</f>
        <v>變數總表</v>
      </c>
    </row>
    <row r="2" spans="1:3">
      <c r="A2" s="15">
        <v>0</v>
      </c>
      <c r="B2" s="5" t="s">
        <v>1953</v>
      </c>
      <c r="C2" s="6">
        <v>321835</v>
      </c>
    </row>
    <row r="3" spans="1:3">
      <c r="A3" s="15">
        <v>1</v>
      </c>
      <c r="B3" s="5" t="s">
        <v>9</v>
      </c>
      <c r="C3" s="6">
        <v>487609</v>
      </c>
    </row>
    <row r="4" spans="1:3">
      <c r="A4" s="15">
        <v>2</v>
      </c>
      <c r="B4" s="5" t="s">
        <v>1954</v>
      </c>
    </row>
    <row r="5" spans="1:3">
      <c r="A5" s="15">
        <v>3</v>
      </c>
      <c r="B5" s="5" t="s">
        <v>1955</v>
      </c>
      <c r="C5" s="6">
        <v>11042</v>
      </c>
    </row>
    <row r="6" spans="1:3">
      <c r="A6" s="15">
        <v>4</v>
      </c>
      <c r="B6" s="5" t="s">
        <v>1929</v>
      </c>
      <c r="C6" s="6">
        <v>31017</v>
      </c>
    </row>
    <row r="7" spans="1:3">
      <c r="A7" s="4">
        <v>5</v>
      </c>
      <c r="B7" s="5" t="s">
        <v>1956</v>
      </c>
    </row>
    <row r="8" spans="1:3">
      <c r="A8" s="4">
        <v>6</v>
      </c>
      <c r="B8" s="5" t="s">
        <v>1957</v>
      </c>
      <c r="C8" s="6">
        <v>11365</v>
      </c>
    </row>
    <row r="9" spans="1:3">
      <c r="A9" s="4">
        <v>7</v>
      </c>
      <c r="B9" s="5" t="s">
        <v>1949</v>
      </c>
    </row>
    <row r="10" spans="1:3">
      <c r="A10" s="4">
        <v>8</v>
      </c>
      <c r="B10" s="5" t="s">
        <v>1958</v>
      </c>
    </row>
    <row r="11" spans="1:3">
      <c r="A11" s="4">
        <v>9</v>
      </c>
      <c r="B11" s="5" t="s">
        <v>1959</v>
      </c>
    </row>
    <row r="12" spans="1:3">
      <c r="A12" s="4">
        <v>99</v>
      </c>
      <c r="B12" s="5" t="s">
        <v>1960</v>
      </c>
    </row>
    <row r="13" spans="1:3">
      <c r="A13" s="4"/>
      <c r="B13" s="5" t="s">
        <v>1961</v>
      </c>
      <c r="C13" s="7">
        <v>4532</v>
      </c>
    </row>
    <row r="14" spans="1:3">
      <c r="A14" s="4"/>
      <c r="B14" s="5"/>
    </row>
    <row r="15" spans="1:3">
      <c r="A15" s="4"/>
      <c r="B15" s="5"/>
    </row>
    <row r="16" spans="1:3">
      <c r="A16" s="4"/>
      <c r="B16" s="8"/>
    </row>
    <row r="17" spans="1:2">
      <c r="A17" s="4"/>
      <c r="B17" s="8"/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51"/>
  <sheetViews>
    <sheetView workbookViewId="0">
      <selection sqref="A1:XFD1048576"/>
    </sheetView>
  </sheetViews>
  <sheetFormatPr defaultColWidth="9.8984375" defaultRowHeight="15.5"/>
  <cols>
    <col min="1" max="1" width="11.19921875" style="3" bestFit="1" customWidth="1"/>
    <col min="2" max="2" width="27" style="3" bestFit="1" customWidth="1"/>
    <col min="3" max="3" width="46.59765625" style="6" bestFit="1" customWidth="1"/>
    <col min="4" max="4" width="10.3984375" style="7" bestFit="1" customWidth="1"/>
    <col min="5" max="16384" width="9.8984375" style="6"/>
  </cols>
  <sheetData>
    <row r="1" spans="1:4">
      <c r="A1" s="18" t="s">
        <v>2252</v>
      </c>
      <c r="B1" s="17" t="s">
        <v>2217</v>
      </c>
      <c r="C1" s="22"/>
      <c r="D1" s="2" t="str">
        <f>HYPERLINK("#變數總表!B39","變數總表")</f>
        <v>變數總表</v>
      </c>
    </row>
    <row r="2" spans="1:4">
      <c r="A2" s="15">
        <v>1</v>
      </c>
      <c r="B2" s="5" t="s">
        <v>10</v>
      </c>
      <c r="C2" s="6" t="s">
        <v>11</v>
      </c>
      <c r="D2" s="7">
        <v>815978</v>
      </c>
    </row>
    <row r="3" spans="1:4">
      <c r="A3" s="15">
        <v>2</v>
      </c>
      <c r="B3" s="5" t="s">
        <v>1967</v>
      </c>
      <c r="C3" s="6" t="s">
        <v>2130</v>
      </c>
      <c r="D3" s="7">
        <v>11776</v>
      </c>
    </row>
    <row r="4" spans="1:4">
      <c r="A4" s="15">
        <v>3</v>
      </c>
      <c r="B4" s="5" t="s">
        <v>1968</v>
      </c>
      <c r="C4" s="6" t="s">
        <v>2150</v>
      </c>
      <c r="D4" s="7">
        <v>3775</v>
      </c>
    </row>
    <row r="5" spans="1:4">
      <c r="A5" s="15">
        <v>4</v>
      </c>
      <c r="B5" s="5" t="s">
        <v>1969</v>
      </c>
      <c r="C5" s="6" t="s">
        <v>2167</v>
      </c>
      <c r="D5" s="7">
        <v>6160</v>
      </c>
    </row>
    <row r="6" spans="1:4">
      <c r="A6" s="15">
        <v>5</v>
      </c>
      <c r="B6" s="5" t="s">
        <v>1970</v>
      </c>
      <c r="C6" s="6" t="s">
        <v>2160</v>
      </c>
      <c r="D6" s="7">
        <v>536</v>
      </c>
    </row>
    <row r="7" spans="1:4">
      <c r="A7" s="4">
        <v>6</v>
      </c>
      <c r="B7" s="5" t="s">
        <v>1971</v>
      </c>
      <c r="C7" s="6" t="s">
        <v>2218</v>
      </c>
      <c r="D7" s="7">
        <v>971</v>
      </c>
    </row>
    <row r="8" spans="1:4">
      <c r="A8" s="4">
        <v>7</v>
      </c>
      <c r="B8" s="5" t="s">
        <v>1972</v>
      </c>
      <c r="C8" s="6" t="s">
        <v>2169</v>
      </c>
      <c r="D8" s="7">
        <v>6367</v>
      </c>
    </row>
    <row r="9" spans="1:4">
      <c r="A9" s="4">
        <v>8</v>
      </c>
      <c r="B9" s="5" t="s">
        <v>1973</v>
      </c>
      <c r="C9" s="6" t="s">
        <v>2193</v>
      </c>
      <c r="D9" s="7">
        <v>119</v>
      </c>
    </row>
    <row r="10" spans="1:4">
      <c r="A10" s="4">
        <v>9</v>
      </c>
      <c r="B10" s="5" t="s">
        <v>1974</v>
      </c>
      <c r="C10" s="6" t="s">
        <v>2207</v>
      </c>
    </row>
    <row r="11" spans="1:4">
      <c r="A11" s="4">
        <v>10</v>
      </c>
      <c r="B11" s="5" t="s">
        <v>1975</v>
      </c>
      <c r="C11" s="6" t="s">
        <v>2154</v>
      </c>
      <c r="D11" s="7">
        <v>5653</v>
      </c>
    </row>
    <row r="12" spans="1:4">
      <c r="A12" s="4">
        <v>11</v>
      </c>
      <c r="B12" s="5" t="s">
        <v>1976</v>
      </c>
      <c r="C12" s="6" t="s">
        <v>2201</v>
      </c>
      <c r="D12" s="7">
        <v>614</v>
      </c>
    </row>
    <row r="13" spans="1:4">
      <c r="A13" s="4">
        <v>12</v>
      </c>
      <c r="B13" s="5" t="s">
        <v>1977</v>
      </c>
      <c r="C13" s="6" t="s">
        <v>2186</v>
      </c>
      <c r="D13" s="7">
        <v>384</v>
      </c>
    </row>
    <row r="14" spans="1:4">
      <c r="A14" s="4">
        <v>13</v>
      </c>
      <c r="B14" s="5" t="s">
        <v>1978</v>
      </c>
      <c r="C14" s="6" t="s">
        <v>2215</v>
      </c>
      <c r="D14" s="7">
        <v>4021</v>
      </c>
    </row>
    <row r="15" spans="1:4">
      <c r="A15" s="4">
        <v>14</v>
      </c>
      <c r="B15" s="5" t="s">
        <v>1979</v>
      </c>
      <c r="C15" s="6" t="s">
        <v>2125</v>
      </c>
      <c r="D15" s="7">
        <v>23</v>
      </c>
    </row>
    <row r="16" spans="1:4">
      <c r="A16" s="4">
        <v>15</v>
      </c>
      <c r="B16" s="8" t="s">
        <v>1980</v>
      </c>
      <c r="C16" s="6" t="s">
        <v>2211</v>
      </c>
      <c r="D16" s="7">
        <v>19</v>
      </c>
    </row>
    <row r="17" spans="1:4" s="7" customFormat="1">
      <c r="A17" s="4">
        <v>16</v>
      </c>
      <c r="B17" s="8" t="s">
        <v>1981</v>
      </c>
      <c r="C17" s="6" t="s">
        <v>2202</v>
      </c>
      <c r="D17" s="7">
        <v>33</v>
      </c>
    </row>
    <row r="18" spans="1:4">
      <c r="A18" s="3">
        <v>17</v>
      </c>
      <c r="B18" s="3" t="s">
        <v>1982</v>
      </c>
      <c r="C18" s="6" t="s">
        <v>2153</v>
      </c>
      <c r="D18" s="7">
        <v>1139</v>
      </c>
    </row>
    <row r="19" spans="1:4">
      <c r="A19" s="3">
        <v>18</v>
      </c>
      <c r="B19" s="3" t="s">
        <v>1983</v>
      </c>
      <c r="C19" s="6" t="s">
        <v>2182</v>
      </c>
      <c r="D19" s="7">
        <v>105</v>
      </c>
    </row>
    <row r="20" spans="1:4">
      <c r="A20" s="3">
        <v>19</v>
      </c>
      <c r="B20" s="3" t="s">
        <v>1984</v>
      </c>
      <c r="C20" s="6" t="s">
        <v>2175</v>
      </c>
      <c r="D20" s="7">
        <v>917</v>
      </c>
    </row>
    <row r="21" spans="1:4">
      <c r="A21" s="3">
        <v>20</v>
      </c>
      <c r="B21" s="3" t="s">
        <v>1985</v>
      </c>
      <c r="C21" s="6" t="s">
        <v>2213</v>
      </c>
    </row>
    <row r="22" spans="1:4">
      <c r="A22" s="3">
        <v>21</v>
      </c>
      <c r="B22" s="3" t="s">
        <v>1986</v>
      </c>
      <c r="C22" s="6" t="s">
        <v>2219</v>
      </c>
      <c r="D22" s="7">
        <v>4</v>
      </c>
    </row>
    <row r="23" spans="1:4">
      <c r="A23" s="3">
        <v>22</v>
      </c>
      <c r="B23" s="3" t="s">
        <v>1987</v>
      </c>
      <c r="C23" s="6" t="s">
        <v>2181</v>
      </c>
    </row>
    <row r="24" spans="1:4">
      <c r="A24" s="3">
        <v>23</v>
      </c>
      <c r="B24" s="3" t="s">
        <v>1988</v>
      </c>
      <c r="C24" s="6" t="s">
        <v>2173</v>
      </c>
      <c r="D24" s="7">
        <v>344</v>
      </c>
    </row>
    <row r="25" spans="1:4">
      <c r="A25" s="3">
        <v>24</v>
      </c>
      <c r="B25" s="3" t="s">
        <v>1989</v>
      </c>
      <c r="C25" s="6" t="s">
        <v>2176</v>
      </c>
      <c r="D25" s="7">
        <v>93</v>
      </c>
    </row>
    <row r="26" spans="1:4">
      <c r="A26" s="3">
        <v>25</v>
      </c>
      <c r="B26" s="3" t="s">
        <v>1990</v>
      </c>
      <c r="C26" s="6" t="s">
        <v>2204</v>
      </c>
    </row>
    <row r="27" spans="1:4">
      <c r="A27" s="3">
        <v>26</v>
      </c>
      <c r="B27" s="3" t="s">
        <v>1991</v>
      </c>
      <c r="C27" s="6" t="s">
        <v>2220</v>
      </c>
      <c r="D27" s="7">
        <v>45</v>
      </c>
    </row>
    <row r="28" spans="1:4">
      <c r="A28" s="3">
        <v>27</v>
      </c>
      <c r="B28" s="3" t="s">
        <v>1992</v>
      </c>
      <c r="C28" s="6" t="s">
        <v>2197</v>
      </c>
      <c r="D28" s="7">
        <v>127</v>
      </c>
    </row>
    <row r="29" spans="1:4">
      <c r="A29" s="3">
        <v>28</v>
      </c>
      <c r="B29" s="3" t="s">
        <v>1993</v>
      </c>
      <c r="C29" s="6" t="s">
        <v>2163</v>
      </c>
    </row>
    <row r="30" spans="1:4">
      <c r="A30" s="3">
        <v>29</v>
      </c>
      <c r="B30" s="3" t="s">
        <v>1994</v>
      </c>
      <c r="C30" s="6" t="s">
        <v>2155</v>
      </c>
    </row>
    <row r="31" spans="1:4">
      <c r="A31" s="3">
        <v>30</v>
      </c>
      <c r="B31" s="3" t="s">
        <v>1995</v>
      </c>
      <c r="C31" s="6" t="s">
        <v>2162</v>
      </c>
    </row>
    <row r="32" spans="1:4">
      <c r="A32" s="3">
        <v>31</v>
      </c>
      <c r="B32" s="3" t="s">
        <v>1996</v>
      </c>
      <c r="C32" s="6" t="s">
        <v>2157</v>
      </c>
      <c r="D32" s="7">
        <v>5</v>
      </c>
    </row>
    <row r="33" spans="1:4">
      <c r="A33" s="3">
        <v>32</v>
      </c>
      <c r="B33" s="3" t="s">
        <v>1997</v>
      </c>
    </row>
    <row r="34" spans="1:4">
      <c r="A34" s="3">
        <v>33</v>
      </c>
      <c r="B34" s="3" t="s">
        <v>1998</v>
      </c>
    </row>
    <row r="35" spans="1:4">
      <c r="A35" s="3">
        <v>34</v>
      </c>
      <c r="B35" s="3" t="s">
        <v>1999</v>
      </c>
      <c r="C35" s="6" t="s">
        <v>2209</v>
      </c>
      <c r="D35" s="7">
        <v>104</v>
      </c>
    </row>
    <row r="36" spans="1:4">
      <c r="A36" s="3">
        <v>35</v>
      </c>
      <c r="B36" s="3" t="s">
        <v>2000</v>
      </c>
      <c r="C36" s="6" t="s">
        <v>2221</v>
      </c>
      <c r="D36" s="7">
        <v>447</v>
      </c>
    </row>
    <row r="37" spans="1:4">
      <c r="A37" s="3">
        <v>36</v>
      </c>
      <c r="B37" s="3" t="s">
        <v>2001</v>
      </c>
      <c r="C37" s="6" t="s">
        <v>2127</v>
      </c>
      <c r="D37" s="7">
        <v>70</v>
      </c>
    </row>
    <row r="38" spans="1:4">
      <c r="A38" s="3">
        <v>37</v>
      </c>
      <c r="B38" s="3" t="s">
        <v>2002</v>
      </c>
      <c r="C38" s="6" t="s">
        <v>2118</v>
      </c>
    </row>
    <row r="39" spans="1:4">
      <c r="A39" s="3">
        <v>38</v>
      </c>
      <c r="B39" s="3" t="s">
        <v>2003</v>
      </c>
      <c r="C39" s="6" t="s">
        <v>2222</v>
      </c>
      <c r="D39" s="7">
        <v>14</v>
      </c>
    </row>
    <row r="40" spans="1:4">
      <c r="A40" s="3">
        <v>39</v>
      </c>
      <c r="B40" s="3" t="s">
        <v>2004</v>
      </c>
      <c r="C40" s="6" t="s">
        <v>2185</v>
      </c>
      <c r="D40" s="7">
        <v>3</v>
      </c>
    </row>
    <row r="41" spans="1:4">
      <c r="A41" s="3">
        <v>40</v>
      </c>
      <c r="B41" s="3" t="s">
        <v>2005</v>
      </c>
      <c r="C41" s="6" t="s">
        <v>2171</v>
      </c>
      <c r="D41" s="7">
        <v>28</v>
      </c>
    </row>
    <row r="42" spans="1:4">
      <c r="A42" s="3">
        <v>41</v>
      </c>
      <c r="B42" s="3" t="s">
        <v>2006</v>
      </c>
      <c r="C42" s="6" t="s">
        <v>2134</v>
      </c>
    </row>
    <row r="43" spans="1:4">
      <c r="A43" s="3">
        <v>42</v>
      </c>
      <c r="B43" s="3" t="s">
        <v>2007</v>
      </c>
      <c r="C43" s="6" t="s">
        <v>2115</v>
      </c>
      <c r="D43" s="7">
        <v>69</v>
      </c>
    </row>
    <row r="44" spans="1:4">
      <c r="A44" s="3">
        <v>43</v>
      </c>
      <c r="B44" s="3" t="s">
        <v>2008</v>
      </c>
      <c r="C44" s="6" t="s">
        <v>2123</v>
      </c>
      <c r="D44" s="7">
        <v>70</v>
      </c>
    </row>
    <row r="45" spans="1:4">
      <c r="A45" s="3">
        <v>44</v>
      </c>
      <c r="B45" s="3" t="s">
        <v>2009</v>
      </c>
      <c r="C45" s="6" t="s">
        <v>2129</v>
      </c>
    </row>
    <row r="46" spans="1:4">
      <c r="A46" s="3">
        <v>45</v>
      </c>
      <c r="B46" s="3" t="s">
        <v>2010</v>
      </c>
      <c r="C46" s="6" t="s">
        <v>2131</v>
      </c>
      <c r="D46" s="7">
        <v>7</v>
      </c>
    </row>
    <row r="47" spans="1:4">
      <c r="A47" s="3">
        <v>46</v>
      </c>
      <c r="B47" s="3" t="s">
        <v>2011</v>
      </c>
      <c r="C47" s="6" t="s">
        <v>2147</v>
      </c>
      <c r="D47" s="7">
        <v>74</v>
      </c>
    </row>
    <row r="48" spans="1:4">
      <c r="A48" s="3">
        <v>47</v>
      </c>
      <c r="B48" s="3" t="s">
        <v>2012</v>
      </c>
      <c r="C48" s="6" t="s">
        <v>2149</v>
      </c>
      <c r="D48" s="7">
        <v>94</v>
      </c>
    </row>
    <row r="49" spans="1:4">
      <c r="A49" s="3">
        <v>48</v>
      </c>
      <c r="B49" s="3" t="s">
        <v>2013</v>
      </c>
      <c r="C49" s="6" t="s">
        <v>2179</v>
      </c>
      <c r="D49" s="7">
        <v>69</v>
      </c>
    </row>
    <row r="50" spans="1:4">
      <c r="A50" s="3">
        <v>49</v>
      </c>
      <c r="B50" s="3" t="s">
        <v>2014</v>
      </c>
      <c r="C50" s="6" t="s">
        <v>2133</v>
      </c>
    </row>
    <row r="51" spans="1:4">
      <c r="A51" s="3">
        <v>50</v>
      </c>
      <c r="B51" s="3" t="s">
        <v>2015</v>
      </c>
      <c r="C51" s="6" t="s">
        <v>2183</v>
      </c>
      <c r="D51" s="7">
        <v>27</v>
      </c>
    </row>
    <row r="52" spans="1:4">
      <c r="A52" s="3">
        <v>51</v>
      </c>
      <c r="B52" s="3" t="s">
        <v>2016</v>
      </c>
    </row>
    <row r="53" spans="1:4">
      <c r="A53" s="3">
        <v>52</v>
      </c>
      <c r="B53" s="3" t="s">
        <v>2017</v>
      </c>
    </row>
    <row r="54" spans="1:4">
      <c r="A54" s="3">
        <v>53</v>
      </c>
      <c r="B54" s="3" t="s">
        <v>2018</v>
      </c>
      <c r="C54" s="6" t="s">
        <v>2135</v>
      </c>
    </row>
    <row r="55" spans="1:4">
      <c r="A55" s="3">
        <v>54</v>
      </c>
      <c r="B55" s="3" t="s">
        <v>2019</v>
      </c>
      <c r="C55" s="6" t="s">
        <v>2184</v>
      </c>
      <c r="D55" s="7">
        <v>18</v>
      </c>
    </row>
    <row r="56" spans="1:4">
      <c r="A56" s="3">
        <v>55</v>
      </c>
      <c r="B56" s="3" t="s">
        <v>2020</v>
      </c>
    </row>
    <row r="57" spans="1:4">
      <c r="A57" s="3">
        <v>56</v>
      </c>
      <c r="B57" s="3" t="s">
        <v>2021</v>
      </c>
    </row>
    <row r="58" spans="1:4">
      <c r="A58" s="3">
        <v>57</v>
      </c>
      <c r="B58" s="3" t="s">
        <v>2022</v>
      </c>
      <c r="C58" s="6" t="s">
        <v>2120</v>
      </c>
      <c r="D58" s="7">
        <v>12</v>
      </c>
    </row>
    <row r="59" spans="1:4">
      <c r="A59" s="3">
        <v>58</v>
      </c>
      <c r="B59" s="3" t="s">
        <v>2023</v>
      </c>
      <c r="C59" s="6" t="s">
        <v>2119</v>
      </c>
    </row>
    <row r="60" spans="1:4">
      <c r="A60" s="3">
        <v>59</v>
      </c>
      <c r="B60" s="3" t="s">
        <v>2024</v>
      </c>
      <c r="C60" s="6" t="s">
        <v>2122</v>
      </c>
      <c r="D60" s="7">
        <v>86</v>
      </c>
    </row>
    <row r="61" spans="1:4">
      <c r="A61" s="3">
        <v>60</v>
      </c>
      <c r="B61" s="3" t="s">
        <v>2025</v>
      </c>
      <c r="C61" s="6" t="s">
        <v>2148</v>
      </c>
      <c r="D61" s="7">
        <v>167</v>
      </c>
    </row>
    <row r="62" spans="1:4">
      <c r="A62" s="3">
        <v>61</v>
      </c>
      <c r="B62" s="3" t="s">
        <v>2026</v>
      </c>
      <c r="C62" s="6" t="s">
        <v>2214</v>
      </c>
    </row>
    <row r="63" spans="1:4">
      <c r="A63" s="3">
        <v>62</v>
      </c>
      <c r="B63" s="3" t="s">
        <v>2027</v>
      </c>
      <c r="C63" s="6" t="s">
        <v>2208</v>
      </c>
    </row>
    <row r="64" spans="1:4">
      <c r="A64" s="3">
        <v>63</v>
      </c>
      <c r="B64" s="3" t="s">
        <v>2028</v>
      </c>
      <c r="C64" s="6" t="s">
        <v>2145</v>
      </c>
    </row>
    <row r="65" spans="1:4">
      <c r="A65" s="3">
        <v>64</v>
      </c>
      <c r="B65" s="3" t="s">
        <v>2029</v>
      </c>
      <c r="C65" s="6" t="s">
        <v>2177</v>
      </c>
      <c r="D65" s="7">
        <v>26</v>
      </c>
    </row>
    <row r="66" spans="1:4">
      <c r="A66" s="3">
        <v>65</v>
      </c>
      <c r="B66" s="3" t="s">
        <v>2030</v>
      </c>
      <c r="C66" s="6" t="s">
        <v>2121</v>
      </c>
      <c r="D66" s="7">
        <v>14</v>
      </c>
    </row>
    <row r="67" spans="1:4">
      <c r="A67" s="3">
        <v>66</v>
      </c>
      <c r="B67" s="3" t="s">
        <v>2031</v>
      </c>
      <c r="C67" s="6" t="s">
        <v>2142</v>
      </c>
      <c r="D67" s="7">
        <v>1034</v>
      </c>
    </row>
    <row r="68" spans="1:4">
      <c r="A68" s="3">
        <v>67</v>
      </c>
      <c r="B68" s="3" t="s">
        <v>2032</v>
      </c>
      <c r="C68" s="6" t="s">
        <v>2196</v>
      </c>
      <c r="D68" s="7">
        <v>27</v>
      </c>
    </row>
    <row r="69" spans="1:4">
      <c r="A69" s="3">
        <v>68</v>
      </c>
      <c r="B69" s="3" t="s">
        <v>2033</v>
      </c>
      <c r="C69" s="6" t="s">
        <v>2144</v>
      </c>
    </row>
    <row r="70" spans="1:4">
      <c r="A70" s="3">
        <v>69</v>
      </c>
      <c r="B70" s="3" t="s">
        <v>2034</v>
      </c>
      <c r="C70" s="6" t="s">
        <v>2188</v>
      </c>
    </row>
    <row r="71" spans="1:4">
      <c r="A71" s="3">
        <v>70</v>
      </c>
      <c r="B71" s="3" t="s">
        <v>2035</v>
      </c>
      <c r="C71" s="6" t="s">
        <v>2166</v>
      </c>
    </row>
    <row r="72" spans="1:4">
      <c r="A72" s="3">
        <v>71</v>
      </c>
      <c r="B72" s="3" t="s">
        <v>2036</v>
      </c>
      <c r="C72" s="6" t="s">
        <v>2156</v>
      </c>
    </row>
    <row r="73" spans="1:4">
      <c r="A73" s="3">
        <v>72</v>
      </c>
      <c r="B73" s="3" t="s">
        <v>2037</v>
      </c>
      <c r="C73" s="6" t="s">
        <v>2152</v>
      </c>
    </row>
    <row r="74" spans="1:4">
      <c r="A74" s="3">
        <v>73</v>
      </c>
      <c r="B74" s="3" t="s">
        <v>2038</v>
      </c>
      <c r="C74" s="6" t="s">
        <v>2141</v>
      </c>
      <c r="D74" s="7">
        <v>18</v>
      </c>
    </row>
    <row r="75" spans="1:4">
      <c r="A75" s="3">
        <v>74</v>
      </c>
      <c r="B75" s="3" t="s">
        <v>2039</v>
      </c>
      <c r="C75" s="6" t="s">
        <v>2124</v>
      </c>
    </row>
    <row r="76" spans="1:4">
      <c r="A76" s="3">
        <v>75</v>
      </c>
      <c r="B76" s="3" t="s">
        <v>2040</v>
      </c>
      <c r="C76" s="6" t="s">
        <v>2151</v>
      </c>
      <c r="D76" s="7">
        <v>17</v>
      </c>
    </row>
    <row r="77" spans="1:4">
      <c r="A77" s="3">
        <v>76</v>
      </c>
      <c r="B77" s="3" t="s">
        <v>2041</v>
      </c>
      <c r="C77" s="6" t="s">
        <v>2172</v>
      </c>
      <c r="D77" s="7">
        <v>12</v>
      </c>
    </row>
    <row r="78" spans="1:4">
      <c r="A78" s="3">
        <v>77</v>
      </c>
      <c r="B78" s="3" t="s">
        <v>2042</v>
      </c>
      <c r="C78" s="6" t="s">
        <v>2203</v>
      </c>
    </row>
    <row r="79" spans="1:4">
      <c r="A79" s="3">
        <v>78</v>
      </c>
      <c r="B79" s="3" t="s">
        <v>2043</v>
      </c>
      <c r="C79" s="6" t="s">
        <v>2216</v>
      </c>
    </row>
    <row r="80" spans="1:4">
      <c r="A80" s="3">
        <v>79</v>
      </c>
      <c r="B80" s="3" t="s">
        <v>2044</v>
      </c>
      <c r="C80" s="6" t="s">
        <v>2158</v>
      </c>
    </row>
    <row r="81" spans="1:4">
      <c r="A81" s="3">
        <v>80</v>
      </c>
      <c r="B81" s="3" t="s">
        <v>2045</v>
      </c>
    </row>
    <row r="82" spans="1:4">
      <c r="A82" s="3">
        <v>81</v>
      </c>
      <c r="B82" s="3" t="s">
        <v>2046</v>
      </c>
      <c r="C82" s="6" t="s">
        <v>2190</v>
      </c>
    </row>
    <row r="83" spans="1:4">
      <c r="A83" s="3">
        <v>82</v>
      </c>
      <c r="B83" s="3" t="s">
        <v>2047</v>
      </c>
      <c r="C83" s="6" t="s">
        <v>2200</v>
      </c>
      <c r="D83" s="7">
        <v>35</v>
      </c>
    </row>
    <row r="84" spans="1:4">
      <c r="A84" s="3">
        <v>83</v>
      </c>
      <c r="B84" s="3" t="s">
        <v>2048</v>
      </c>
      <c r="C84" s="6" t="s">
        <v>2223</v>
      </c>
      <c r="D84" s="7">
        <v>7</v>
      </c>
    </row>
    <row r="85" spans="1:4">
      <c r="A85" s="3">
        <v>84</v>
      </c>
      <c r="B85" s="3" t="s">
        <v>2049</v>
      </c>
      <c r="C85" s="6" t="s">
        <v>2117</v>
      </c>
      <c r="D85" s="7">
        <v>29</v>
      </c>
    </row>
    <row r="86" spans="1:4">
      <c r="A86" s="3">
        <v>85</v>
      </c>
      <c r="B86" s="3" t="s">
        <v>2050</v>
      </c>
      <c r="C86" s="6" t="s">
        <v>2224</v>
      </c>
      <c r="D86" s="7">
        <v>10</v>
      </c>
    </row>
    <row r="87" spans="1:4">
      <c r="A87" s="3">
        <v>86</v>
      </c>
      <c r="B87" s="3" t="s">
        <v>2051</v>
      </c>
      <c r="C87" s="6" t="s">
        <v>2136</v>
      </c>
    </row>
    <row r="88" spans="1:4">
      <c r="A88" s="3">
        <v>87</v>
      </c>
      <c r="B88" s="3" t="s">
        <v>2052</v>
      </c>
      <c r="C88" s="6" t="s">
        <v>2225</v>
      </c>
      <c r="D88" s="7">
        <v>100</v>
      </c>
    </row>
    <row r="89" spans="1:4">
      <c r="A89" s="3">
        <v>88</v>
      </c>
      <c r="B89" s="3" t="s">
        <v>2053</v>
      </c>
      <c r="C89" s="6" t="s">
        <v>2180</v>
      </c>
    </row>
    <row r="90" spans="1:4">
      <c r="A90" s="3">
        <v>89</v>
      </c>
      <c r="B90" s="3" t="s">
        <v>2054</v>
      </c>
      <c r="C90" s="6" t="s">
        <v>2187</v>
      </c>
      <c r="D90" s="7">
        <v>5</v>
      </c>
    </row>
    <row r="91" spans="1:4">
      <c r="A91" s="3">
        <v>90</v>
      </c>
      <c r="B91" s="3" t="s">
        <v>2055</v>
      </c>
      <c r="C91" s="6" t="s">
        <v>2143</v>
      </c>
      <c r="D91" s="7">
        <v>294</v>
      </c>
    </row>
    <row r="92" spans="1:4">
      <c r="A92" s="3">
        <v>91</v>
      </c>
      <c r="B92" s="3" t="s">
        <v>2056</v>
      </c>
      <c r="C92" s="6" t="s">
        <v>2137</v>
      </c>
      <c r="D92" s="7">
        <v>36</v>
      </c>
    </row>
    <row r="93" spans="1:4">
      <c r="A93" s="3">
        <v>92</v>
      </c>
      <c r="B93" s="3" t="s">
        <v>2057</v>
      </c>
      <c r="C93" s="6" t="s">
        <v>2174</v>
      </c>
      <c r="D93" s="7">
        <v>13</v>
      </c>
    </row>
    <row r="94" spans="1:4">
      <c r="A94" s="3">
        <v>93</v>
      </c>
      <c r="B94" s="3" t="s">
        <v>2058</v>
      </c>
    </row>
    <row r="95" spans="1:4">
      <c r="A95" s="3">
        <v>94</v>
      </c>
      <c r="B95" s="3" t="s">
        <v>2059</v>
      </c>
    </row>
    <row r="96" spans="1:4">
      <c r="A96" s="3">
        <v>95</v>
      </c>
      <c r="B96" s="3" t="s">
        <v>2060</v>
      </c>
      <c r="C96" s="6" t="s">
        <v>2128</v>
      </c>
    </row>
    <row r="97" spans="1:4">
      <c r="A97" s="3">
        <v>96</v>
      </c>
      <c r="B97" s="3" t="s">
        <v>2061</v>
      </c>
    </row>
    <row r="98" spans="1:4">
      <c r="A98" s="3">
        <v>97</v>
      </c>
      <c r="B98" s="3" t="s">
        <v>2062</v>
      </c>
      <c r="C98" s="6" t="s">
        <v>2132</v>
      </c>
    </row>
    <row r="99" spans="1:4">
      <c r="A99" s="3">
        <v>98</v>
      </c>
      <c r="B99" s="3" t="s">
        <v>2063</v>
      </c>
    </row>
    <row r="100" spans="1:4">
      <c r="A100" s="3">
        <v>99</v>
      </c>
      <c r="B100" s="3" t="s">
        <v>2064</v>
      </c>
      <c r="C100" s="6" t="s">
        <v>2140</v>
      </c>
      <c r="D100" s="7">
        <v>103</v>
      </c>
    </row>
    <row r="101" spans="1:4">
      <c r="A101" s="3">
        <v>100</v>
      </c>
      <c r="B101" s="3" t="s">
        <v>2065</v>
      </c>
    </row>
    <row r="102" spans="1:4">
      <c r="A102" s="3">
        <v>101</v>
      </c>
      <c r="B102" s="3" t="s">
        <v>2066</v>
      </c>
    </row>
    <row r="103" spans="1:4">
      <c r="A103" s="3">
        <v>102</v>
      </c>
      <c r="B103" s="3" t="s">
        <v>2067</v>
      </c>
    </row>
    <row r="104" spans="1:4">
      <c r="A104" s="3">
        <v>103</v>
      </c>
      <c r="B104" s="3" t="s">
        <v>2068</v>
      </c>
      <c r="C104" s="6" t="s">
        <v>2205</v>
      </c>
    </row>
    <row r="105" spans="1:4">
      <c r="A105" s="3">
        <v>104</v>
      </c>
      <c r="B105" s="3" t="s">
        <v>2069</v>
      </c>
      <c r="C105" s="6" t="s">
        <v>2195</v>
      </c>
    </row>
    <row r="106" spans="1:4">
      <c r="A106" s="3">
        <v>105</v>
      </c>
      <c r="B106" s="3" t="s">
        <v>2070</v>
      </c>
      <c r="C106" s="6" t="s">
        <v>2139</v>
      </c>
    </row>
    <row r="107" spans="1:4">
      <c r="A107" s="3">
        <v>106</v>
      </c>
      <c r="B107" s="3" t="s">
        <v>2071</v>
      </c>
      <c r="C107" s="6" t="s">
        <v>2138</v>
      </c>
      <c r="D107" s="7">
        <v>53</v>
      </c>
    </row>
    <row r="108" spans="1:4">
      <c r="A108" s="3">
        <v>107</v>
      </c>
      <c r="B108" s="3" t="s">
        <v>2072</v>
      </c>
      <c r="C108" s="6" t="s">
        <v>2161</v>
      </c>
    </row>
    <row r="109" spans="1:4">
      <c r="A109" s="3">
        <v>108</v>
      </c>
      <c r="B109" s="3" t="s">
        <v>2073</v>
      </c>
      <c r="C109" s="6" t="s">
        <v>2191</v>
      </c>
    </row>
    <row r="110" spans="1:4">
      <c r="A110" s="3">
        <v>109</v>
      </c>
      <c r="B110" s="3" t="s">
        <v>2074</v>
      </c>
    </row>
    <row r="111" spans="1:4">
      <c r="A111" s="3">
        <v>110</v>
      </c>
      <c r="B111" s="3" t="s">
        <v>2075</v>
      </c>
    </row>
    <row r="112" spans="1:4">
      <c r="A112" s="3">
        <v>111</v>
      </c>
      <c r="B112" s="3" t="s">
        <v>2076</v>
      </c>
      <c r="C112" s="6" t="s">
        <v>2189</v>
      </c>
    </row>
    <row r="113" spans="1:4">
      <c r="A113" s="3">
        <v>112</v>
      </c>
      <c r="B113" s="3" t="s">
        <v>2077</v>
      </c>
      <c r="C113" s="6" t="s">
        <v>2159</v>
      </c>
    </row>
    <row r="114" spans="1:4">
      <c r="A114" s="3">
        <v>113</v>
      </c>
      <c r="B114" s="3" t="s">
        <v>2078</v>
      </c>
      <c r="C114" s="6" t="s">
        <v>2164</v>
      </c>
    </row>
    <row r="115" spans="1:4">
      <c r="A115" s="3">
        <v>114</v>
      </c>
      <c r="B115" s="3" t="s">
        <v>2079</v>
      </c>
      <c r="C115" s="6" t="s">
        <v>2210</v>
      </c>
    </row>
    <row r="116" spans="1:4">
      <c r="A116" s="3">
        <v>115</v>
      </c>
      <c r="B116" s="3" t="s">
        <v>2080</v>
      </c>
    </row>
    <row r="117" spans="1:4">
      <c r="A117" s="3">
        <v>116</v>
      </c>
      <c r="B117" s="3" t="s">
        <v>2081</v>
      </c>
      <c r="C117" s="6" t="s">
        <v>2198</v>
      </c>
    </row>
    <row r="118" spans="1:4">
      <c r="A118" s="3">
        <v>117</v>
      </c>
      <c r="B118" s="3" t="s">
        <v>2082</v>
      </c>
    </row>
    <row r="119" spans="1:4">
      <c r="A119" s="3">
        <v>118</v>
      </c>
      <c r="B119" s="3" t="s">
        <v>2083</v>
      </c>
      <c r="C119" s="6" t="s">
        <v>2199</v>
      </c>
      <c r="D119" s="7">
        <v>79</v>
      </c>
    </row>
    <row r="120" spans="1:4">
      <c r="A120" s="3">
        <v>119</v>
      </c>
      <c r="B120" s="3" t="s">
        <v>2084</v>
      </c>
    </row>
    <row r="121" spans="1:4">
      <c r="A121" s="3">
        <v>120</v>
      </c>
      <c r="B121" s="3" t="s">
        <v>2085</v>
      </c>
    </row>
    <row r="122" spans="1:4">
      <c r="A122" s="3">
        <v>121</v>
      </c>
      <c r="B122" s="3" t="s">
        <v>2086</v>
      </c>
      <c r="C122" s="6" t="s">
        <v>2192</v>
      </c>
    </row>
    <row r="123" spans="1:4">
      <c r="A123" s="3">
        <v>122</v>
      </c>
      <c r="B123" s="3" t="s">
        <v>2087</v>
      </c>
      <c r="C123" s="6" t="s">
        <v>2126</v>
      </c>
    </row>
    <row r="124" spans="1:4">
      <c r="A124" s="3">
        <v>123</v>
      </c>
      <c r="B124" s="3" t="s">
        <v>2088</v>
      </c>
    </row>
    <row r="125" spans="1:4">
      <c r="A125" s="3">
        <v>124</v>
      </c>
      <c r="B125" s="3" t="s">
        <v>2089</v>
      </c>
      <c r="C125" s="6" t="s">
        <v>2168</v>
      </c>
    </row>
    <row r="126" spans="1:4">
      <c r="A126" s="3">
        <v>125</v>
      </c>
      <c r="B126" s="3" t="s">
        <v>2090</v>
      </c>
    </row>
    <row r="127" spans="1:4">
      <c r="A127" s="3">
        <v>126</v>
      </c>
      <c r="B127" s="3" t="s">
        <v>2091</v>
      </c>
      <c r="C127" s="6" t="s">
        <v>2194</v>
      </c>
      <c r="D127" s="7">
        <v>9</v>
      </c>
    </row>
    <row r="128" spans="1:4">
      <c r="A128" s="3">
        <v>128</v>
      </c>
      <c r="B128" s="3" t="s">
        <v>2092</v>
      </c>
      <c r="C128" s="6" t="s">
        <v>2170</v>
      </c>
    </row>
    <row r="129" spans="1:4">
      <c r="A129" s="3">
        <v>129</v>
      </c>
      <c r="B129" s="3" t="s">
        <v>2093</v>
      </c>
      <c r="C129" s="6" t="s">
        <v>2116</v>
      </c>
      <c r="D129" s="7">
        <v>12</v>
      </c>
    </row>
    <row r="130" spans="1:4">
      <c r="A130" s="3">
        <v>130</v>
      </c>
      <c r="B130" s="3" t="s">
        <v>2094</v>
      </c>
      <c r="C130" s="6" t="s">
        <v>2178</v>
      </c>
      <c r="D130" s="7">
        <v>21</v>
      </c>
    </row>
    <row r="131" spans="1:4">
      <c r="A131" s="3">
        <v>131</v>
      </c>
      <c r="B131" s="3" t="s">
        <v>2095</v>
      </c>
    </row>
    <row r="132" spans="1:4">
      <c r="A132" s="3">
        <v>132</v>
      </c>
      <c r="B132" s="3" t="s">
        <v>2096</v>
      </c>
      <c r="C132" s="6" t="s">
        <v>2146</v>
      </c>
    </row>
    <row r="133" spans="1:4">
      <c r="A133" s="3">
        <v>133</v>
      </c>
      <c r="B133" s="3" t="s">
        <v>2097</v>
      </c>
      <c r="C133" s="6" t="s">
        <v>2212</v>
      </c>
    </row>
    <row r="134" spans="1:4">
      <c r="A134" s="3">
        <v>134</v>
      </c>
      <c r="B134" s="3" t="s">
        <v>2098</v>
      </c>
    </row>
    <row r="135" spans="1:4">
      <c r="A135" s="3">
        <v>135</v>
      </c>
      <c r="B135" s="3" t="s">
        <v>2099</v>
      </c>
    </row>
    <row r="136" spans="1:4">
      <c r="A136" s="3">
        <v>136</v>
      </c>
      <c r="B136" s="3" t="s">
        <v>2100</v>
      </c>
    </row>
    <row r="137" spans="1:4">
      <c r="A137" s="3">
        <v>137</v>
      </c>
      <c r="B137" s="3" t="s">
        <v>2101</v>
      </c>
    </row>
    <row r="138" spans="1:4">
      <c r="A138" s="3">
        <v>138</v>
      </c>
      <c r="B138" s="3" t="s">
        <v>2102</v>
      </c>
    </row>
    <row r="139" spans="1:4">
      <c r="A139" s="3">
        <v>139</v>
      </c>
      <c r="B139" s="3" t="s">
        <v>2103</v>
      </c>
      <c r="C139" s="6" t="s">
        <v>2226</v>
      </c>
      <c r="D139" s="7">
        <v>244</v>
      </c>
    </row>
    <row r="140" spans="1:4">
      <c r="A140" s="3">
        <v>140</v>
      </c>
      <c r="B140" s="3" t="s">
        <v>2104</v>
      </c>
      <c r="C140" s="6" t="s">
        <v>2227</v>
      </c>
      <c r="D140" s="7">
        <v>6</v>
      </c>
    </row>
    <row r="141" spans="1:4">
      <c r="A141" s="3">
        <v>143</v>
      </c>
      <c r="B141" s="3" t="s">
        <v>2105</v>
      </c>
      <c r="C141" s="6" t="s">
        <v>2206</v>
      </c>
    </row>
    <row r="142" spans="1:4">
      <c r="A142" s="3">
        <v>144</v>
      </c>
      <c r="B142" s="3" t="s">
        <v>2106</v>
      </c>
      <c r="C142" s="6" t="s">
        <v>2228</v>
      </c>
      <c r="D142" s="7">
        <v>61</v>
      </c>
    </row>
    <row r="143" spans="1:4">
      <c r="A143" s="3">
        <v>145</v>
      </c>
      <c r="B143" s="3" t="s">
        <v>2107</v>
      </c>
      <c r="C143" s="6" t="s">
        <v>2229</v>
      </c>
      <c r="D143" s="7">
        <v>2</v>
      </c>
    </row>
    <row r="144" spans="1:4">
      <c r="A144" s="3">
        <v>146</v>
      </c>
      <c r="B144" s="3" t="s">
        <v>2108</v>
      </c>
    </row>
    <row r="145" spans="1:4">
      <c r="A145" s="3">
        <v>147</v>
      </c>
      <c r="B145" s="3" t="s">
        <v>2109</v>
      </c>
      <c r="C145" s="6" t="s">
        <v>2230</v>
      </c>
      <c r="D145" s="7">
        <v>30</v>
      </c>
    </row>
    <row r="146" spans="1:4">
      <c r="A146" s="3">
        <v>148</v>
      </c>
      <c r="B146" s="3" t="s">
        <v>2110</v>
      </c>
    </row>
    <row r="147" spans="1:4">
      <c r="A147" s="3">
        <v>149</v>
      </c>
      <c r="B147" s="3" t="s">
        <v>2111</v>
      </c>
    </row>
    <row r="148" spans="1:4">
      <c r="A148" s="3">
        <v>150</v>
      </c>
      <c r="B148" s="3" t="s">
        <v>2112</v>
      </c>
      <c r="C148" s="6" t="s">
        <v>2165</v>
      </c>
    </row>
    <row r="149" spans="1:4">
      <c r="A149" s="3">
        <v>151</v>
      </c>
      <c r="B149" s="3" t="s">
        <v>2231</v>
      </c>
      <c r="C149" s="6" t="s">
        <v>2232</v>
      </c>
      <c r="D149" s="7">
        <v>4</v>
      </c>
    </row>
    <row r="150" spans="1:4">
      <c r="A150" s="3">
        <v>999</v>
      </c>
      <c r="B150" s="3" t="s">
        <v>2113</v>
      </c>
    </row>
    <row r="151" spans="1:4">
      <c r="B151" s="3" t="s">
        <v>2233</v>
      </c>
      <c r="D151" s="7">
        <v>4532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5"/>
  <sheetViews>
    <sheetView zoomScaleNormal="100" workbookViewId="0">
      <selection activeCell="C1" sqref="C1"/>
    </sheetView>
  </sheetViews>
  <sheetFormatPr defaultColWidth="9.8984375" defaultRowHeight="15.5"/>
  <cols>
    <col min="1" max="1" width="19" style="13" bestFit="1" customWidth="1"/>
    <col min="2" max="2" width="29.5976562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2256</v>
      </c>
      <c r="B1" s="20" t="s">
        <v>2257</v>
      </c>
      <c r="C1" s="2" t="str">
        <f>HYPERLINK("#變數總表!B52","變數總表")</f>
        <v>變數總表</v>
      </c>
      <c r="D1" s="21"/>
    </row>
    <row r="2" spans="1:4" ht="15.5" customHeight="1">
      <c r="A2" s="13">
        <v>400</v>
      </c>
      <c r="B2" s="3" t="s">
        <v>1929</v>
      </c>
      <c r="C2" s="14">
        <v>5</v>
      </c>
      <c r="D2" s="7"/>
    </row>
    <row r="3" spans="1:4">
      <c r="A3" s="4">
        <v>411</v>
      </c>
      <c r="B3" s="5" t="s">
        <v>1930</v>
      </c>
      <c r="C3" s="14">
        <v>71</v>
      </c>
      <c r="D3" s="7"/>
    </row>
    <row r="4" spans="1:4">
      <c r="A4" s="13">
        <v>412</v>
      </c>
      <c r="B4" s="3" t="s">
        <v>1931</v>
      </c>
      <c r="C4" s="14">
        <v>1158</v>
      </c>
      <c r="D4" s="7"/>
    </row>
    <row r="5" spans="1:4">
      <c r="A5" s="4">
        <v>413</v>
      </c>
      <c r="B5" s="5" t="s">
        <v>1932</v>
      </c>
      <c r="C5" s="14">
        <v>10734</v>
      </c>
      <c r="D5" s="7"/>
    </row>
    <row r="6" spans="1:4">
      <c r="A6" s="4">
        <v>414</v>
      </c>
      <c r="B6" s="5" t="s">
        <v>2255</v>
      </c>
      <c r="C6" s="14">
        <v>1290</v>
      </c>
      <c r="D6" s="7"/>
    </row>
    <row r="7" spans="1:4">
      <c r="A7" s="13">
        <v>415</v>
      </c>
      <c r="B7" s="3" t="s">
        <v>1934</v>
      </c>
      <c r="C7" s="14">
        <v>478</v>
      </c>
      <c r="D7" s="7"/>
    </row>
    <row r="8" spans="1:4">
      <c r="A8" s="13">
        <v>416</v>
      </c>
      <c r="B8" s="3" t="s">
        <v>1935</v>
      </c>
      <c r="C8" s="14">
        <v>295</v>
      </c>
      <c r="D8" s="7"/>
    </row>
    <row r="9" spans="1:4">
      <c r="A9" s="13">
        <v>417</v>
      </c>
      <c r="B9" s="3" t="s">
        <v>1936</v>
      </c>
      <c r="C9" s="14">
        <v>41</v>
      </c>
      <c r="D9" s="7"/>
    </row>
    <row r="10" spans="1:4">
      <c r="A10" s="6">
        <v>421</v>
      </c>
      <c r="B10" s="6" t="s">
        <v>1937</v>
      </c>
      <c r="C10" s="14"/>
      <c r="D10" s="7"/>
    </row>
    <row r="11" spans="1:4">
      <c r="A11" s="6">
        <v>422</v>
      </c>
      <c r="B11" s="6" t="s">
        <v>1938</v>
      </c>
      <c r="C11" s="14"/>
      <c r="D11" s="7"/>
    </row>
    <row r="12" spans="1:4">
      <c r="A12" s="6">
        <v>423</v>
      </c>
      <c r="B12" s="6" t="s">
        <v>1939</v>
      </c>
      <c r="C12" s="14"/>
      <c r="D12" s="7"/>
    </row>
    <row r="13" spans="1:4">
      <c r="A13" s="13">
        <v>431</v>
      </c>
      <c r="B13" s="3" t="s">
        <v>1940</v>
      </c>
      <c r="C13" s="14">
        <v>1176</v>
      </c>
      <c r="D13" s="7"/>
    </row>
    <row r="14" spans="1:4">
      <c r="A14" s="4">
        <v>432</v>
      </c>
      <c r="B14" s="5" t="s">
        <v>154</v>
      </c>
      <c r="C14" s="14">
        <v>4114</v>
      </c>
      <c r="D14" s="7"/>
    </row>
    <row r="15" spans="1:4">
      <c r="A15" s="4">
        <v>433</v>
      </c>
      <c r="B15" s="8" t="s">
        <v>1941</v>
      </c>
      <c r="C15" s="14">
        <v>4189</v>
      </c>
      <c r="D15" s="7"/>
    </row>
    <row r="16" spans="1:4">
      <c r="A16" s="4">
        <v>434</v>
      </c>
      <c r="B16" s="5" t="s">
        <v>1942</v>
      </c>
      <c r="C16" s="14">
        <v>5656</v>
      </c>
      <c r="D16" s="7"/>
    </row>
    <row r="17" spans="1:4">
      <c r="A17" s="4">
        <v>435</v>
      </c>
      <c r="B17" s="8" t="s">
        <v>1928</v>
      </c>
      <c r="C17" s="14">
        <v>812</v>
      </c>
      <c r="D17" s="7"/>
    </row>
    <row r="18" spans="1:4">
      <c r="A18" s="13">
        <v>436</v>
      </c>
      <c r="B18" s="3" t="s">
        <v>1943</v>
      </c>
      <c r="C18" s="14">
        <v>405</v>
      </c>
      <c r="D18" s="7"/>
    </row>
    <row r="19" spans="1:4">
      <c r="A19" s="13">
        <v>440</v>
      </c>
      <c r="B19" s="3" t="s">
        <v>1944</v>
      </c>
      <c r="C19" s="14">
        <v>11</v>
      </c>
      <c r="D19" s="7"/>
    </row>
    <row r="20" spans="1:4">
      <c r="A20" s="4">
        <v>450</v>
      </c>
      <c r="B20" s="5" t="s">
        <v>1945</v>
      </c>
      <c r="C20" s="14">
        <v>285</v>
      </c>
      <c r="D20" s="7"/>
    </row>
    <row r="21" spans="1:4">
      <c r="A21" s="4">
        <v>460</v>
      </c>
      <c r="B21" s="5" t="s">
        <v>1086</v>
      </c>
      <c r="C21" s="14">
        <v>608</v>
      </c>
      <c r="D21" s="7"/>
    </row>
    <row r="22" spans="1:4">
      <c r="A22" s="4">
        <v>511</v>
      </c>
      <c r="B22" s="5" t="s">
        <v>1927</v>
      </c>
      <c r="C22" s="14">
        <v>244</v>
      </c>
      <c r="D22" s="7"/>
    </row>
    <row r="23" spans="1:4">
      <c r="A23" s="4">
        <v>512</v>
      </c>
      <c r="B23" s="5" t="s">
        <v>1946</v>
      </c>
      <c r="C23" s="14">
        <v>3</v>
      </c>
      <c r="D23" s="7"/>
    </row>
    <row r="24" spans="1:4">
      <c r="A24" s="13">
        <v>513</v>
      </c>
      <c r="B24" s="3" t="s">
        <v>1947</v>
      </c>
      <c r="C24" s="14">
        <v>15</v>
      </c>
      <c r="D24" s="7"/>
    </row>
    <row r="25" spans="1:4">
      <c r="A25" s="4">
        <v>514</v>
      </c>
      <c r="B25" s="5" t="s">
        <v>1926</v>
      </c>
      <c r="C25" s="14">
        <v>7</v>
      </c>
      <c r="D25" s="7"/>
    </row>
    <row r="26" spans="1:4">
      <c r="A26" s="4">
        <v>515</v>
      </c>
      <c r="B26" s="5" t="s">
        <v>1965</v>
      </c>
      <c r="C26" s="14">
        <v>135</v>
      </c>
      <c r="D26" s="7"/>
    </row>
    <row r="27" spans="1:4">
      <c r="B27" s="3" t="s">
        <v>2513</v>
      </c>
      <c r="C27" s="14">
        <v>835668</v>
      </c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4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  <c r="D42" s="7"/>
    </row>
    <row r="43" spans="3:4">
      <c r="C43" s="11"/>
    </row>
    <row r="44" spans="3:4">
      <c r="C44" s="11"/>
    </row>
    <row r="45" spans="3:4">
      <c r="C45" s="11"/>
    </row>
  </sheetData>
  <sortState ref="A2:C23">
    <sortCondition ref="A2:A23"/>
  </sortState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5"/>
  <sheetViews>
    <sheetView zoomScaleNormal="100" workbookViewId="0">
      <selection sqref="A1:XFD1048576"/>
    </sheetView>
  </sheetViews>
  <sheetFormatPr defaultColWidth="9.8984375" defaultRowHeight="15.5"/>
  <cols>
    <col min="1" max="1" width="18.3984375" style="13" bestFit="1" customWidth="1"/>
    <col min="2" max="2" width="11.898437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2404</v>
      </c>
      <c r="B1" s="20" t="s">
        <v>2265</v>
      </c>
      <c r="C1" s="2" t="str">
        <f>HYPERLINK("#變數總表!B55","變數總表")</f>
        <v>變數總表</v>
      </c>
      <c r="D1" s="21"/>
    </row>
    <row r="2" spans="1:4" ht="15.5" customHeight="1">
      <c r="A2" s="13">
        <v>11</v>
      </c>
      <c r="B2" s="3" t="s">
        <v>2266</v>
      </c>
      <c r="C2" s="14">
        <v>3735</v>
      </c>
      <c r="D2" s="7"/>
    </row>
    <row r="3" spans="1:4">
      <c r="A3" s="15">
        <v>12</v>
      </c>
      <c r="B3" s="5" t="s">
        <v>2267</v>
      </c>
      <c r="C3" s="11">
        <v>145</v>
      </c>
      <c r="D3" s="7"/>
    </row>
    <row r="4" spans="1:4">
      <c r="A4" s="13">
        <v>13</v>
      </c>
      <c r="B4" s="3" t="s">
        <v>2268</v>
      </c>
      <c r="C4" s="11">
        <v>384</v>
      </c>
      <c r="D4" s="7"/>
    </row>
    <row r="5" spans="1:4">
      <c r="A5" s="4"/>
      <c r="B5" s="5" t="s">
        <v>2514</v>
      </c>
      <c r="C5" s="11">
        <v>863136</v>
      </c>
      <c r="D5" s="7"/>
    </row>
    <row r="6" spans="1:4">
      <c r="A6" s="4"/>
      <c r="B6" s="5"/>
      <c r="C6" s="11"/>
      <c r="D6" s="7"/>
    </row>
    <row r="7" spans="1:4">
      <c r="C7" s="14"/>
      <c r="D7" s="7"/>
    </row>
    <row r="8" spans="1:4">
      <c r="C8" s="14"/>
      <c r="D8" s="7"/>
    </row>
    <row r="9" spans="1:4">
      <c r="C9" s="11"/>
      <c r="D9" s="7"/>
    </row>
    <row r="10" spans="1:4">
      <c r="A10" s="6"/>
      <c r="B10" s="6"/>
      <c r="C10" s="6"/>
      <c r="D10" s="7"/>
    </row>
    <row r="11" spans="1:4">
      <c r="A11" s="6"/>
      <c r="B11" s="6"/>
      <c r="C11" s="6"/>
      <c r="D11" s="7"/>
    </row>
    <row r="12" spans="1:4">
      <c r="A12" s="6"/>
      <c r="B12" s="6"/>
      <c r="C12" s="6"/>
      <c r="D12" s="7"/>
    </row>
    <row r="13" spans="1:4">
      <c r="C13" s="14"/>
      <c r="D13" s="7"/>
    </row>
    <row r="14" spans="1:4">
      <c r="A14" s="4"/>
      <c r="B14" s="5"/>
      <c r="C14" s="11"/>
      <c r="D14" s="7"/>
    </row>
    <row r="15" spans="1:4">
      <c r="A15" s="4"/>
      <c r="B15" s="8"/>
      <c r="C15" s="14"/>
      <c r="D15" s="7"/>
    </row>
    <row r="16" spans="1:4">
      <c r="A16" s="4"/>
      <c r="B16" s="5"/>
      <c r="C16" s="14"/>
      <c r="D16" s="7"/>
    </row>
    <row r="17" spans="1:4">
      <c r="A17" s="4"/>
      <c r="B17" s="8"/>
      <c r="C17" s="14"/>
      <c r="D17" s="7"/>
    </row>
    <row r="18" spans="1:4">
      <c r="C18" s="11"/>
      <c r="D18" s="7"/>
    </row>
    <row r="19" spans="1:4">
      <c r="C19" s="11"/>
      <c r="D19" s="7"/>
    </row>
    <row r="20" spans="1:4">
      <c r="A20" s="4"/>
      <c r="B20" s="5"/>
      <c r="C20" s="11"/>
      <c r="D20" s="7"/>
    </row>
    <row r="21" spans="1:4">
      <c r="A21" s="4"/>
      <c r="B21" s="5"/>
      <c r="C21" s="11"/>
      <c r="D21" s="7"/>
    </row>
    <row r="22" spans="1:4">
      <c r="A22" s="4"/>
      <c r="B22" s="5"/>
      <c r="C22" s="11"/>
      <c r="D22" s="7"/>
    </row>
    <row r="23" spans="1:4">
      <c r="A23" s="4"/>
      <c r="B23" s="5"/>
      <c r="C23" s="11"/>
      <c r="D23" s="7"/>
    </row>
    <row r="24" spans="1:4">
      <c r="C24" s="14"/>
      <c r="D24" s="7"/>
    </row>
    <row r="25" spans="1:4">
      <c r="A25" s="4"/>
      <c r="B25" s="5"/>
      <c r="C25" s="11"/>
      <c r="D25" s="7"/>
    </row>
    <row r="26" spans="1:4">
      <c r="A26" s="4"/>
      <c r="B26" s="5"/>
      <c r="C26" s="11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4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  <c r="D42" s="7"/>
    </row>
    <row r="43" spans="3:4">
      <c r="C43" s="11"/>
    </row>
    <row r="44" spans="3:4">
      <c r="C44" s="11"/>
    </row>
    <row r="45" spans="3:4">
      <c r="C45" s="11"/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5"/>
  <sheetViews>
    <sheetView zoomScaleNormal="100" workbookViewId="0">
      <selection activeCell="C1" sqref="C1"/>
    </sheetView>
  </sheetViews>
  <sheetFormatPr defaultColWidth="9.8984375" defaultRowHeight="15.5"/>
  <cols>
    <col min="1" max="1" width="22.296875" style="13" bestFit="1" customWidth="1"/>
    <col min="2" max="2" width="32.1992187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2299</v>
      </c>
      <c r="B1" s="20" t="s">
        <v>2300</v>
      </c>
      <c r="C1" s="2" t="str">
        <f>HYPERLINK("#變數總表!B65","變數總表")</f>
        <v>變數總表</v>
      </c>
      <c r="D1" s="21"/>
    </row>
    <row r="2" spans="1:4" ht="15.5" customHeight="1">
      <c r="A2" s="13" t="s">
        <v>2301</v>
      </c>
      <c r="B2" s="3" t="s">
        <v>2304</v>
      </c>
      <c r="C2" s="14"/>
      <c r="D2" s="7"/>
    </row>
    <row r="3" spans="1:4">
      <c r="A3" s="15" t="s">
        <v>2302</v>
      </c>
      <c r="B3" s="5" t="s">
        <v>2305</v>
      </c>
      <c r="C3" s="11"/>
      <c r="D3" s="7"/>
    </row>
    <row r="4" spans="1:4">
      <c r="A4" s="13" t="s">
        <v>2303</v>
      </c>
      <c r="B4" s="3" t="s">
        <v>2306</v>
      </c>
      <c r="C4" s="11"/>
      <c r="D4" s="7"/>
    </row>
    <row r="5" spans="1:4">
      <c r="A5" s="4"/>
      <c r="B5" s="5"/>
      <c r="C5" s="11"/>
      <c r="D5" s="7"/>
    </row>
    <row r="6" spans="1:4">
      <c r="A6" s="4"/>
      <c r="B6" s="5"/>
      <c r="C6" s="11"/>
      <c r="D6" s="7"/>
    </row>
    <row r="7" spans="1:4">
      <c r="C7" s="14"/>
      <c r="D7" s="7"/>
    </row>
    <row r="8" spans="1:4">
      <c r="C8" s="14"/>
      <c r="D8" s="7"/>
    </row>
    <row r="9" spans="1:4">
      <c r="C9" s="11"/>
      <c r="D9" s="7"/>
    </row>
    <row r="10" spans="1:4">
      <c r="A10" s="6"/>
      <c r="B10" s="6"/>
      <c r="C10" s="6"/>
      <c r="D10" s="7"/>
    </row>
    <row r="11" spans="1:4">
      <c r="A11" s="6"/>
      <c r="B11" s="6"/>
      <c r="C11" s="6"/>
      <c r="D11" s="7"/>
    </row>
    <row r="12" spans="1:4">
      <c r="A12" s="6"/>
      <c r="B12" s="6"/>
      <c r="C12" s="6"/>
      <c r="D12" s="7"/>
    </row>
    <row r="13" spans="1:4">
      <c r="C13" s="14"/>
      <c r="D13" s="7"/>
    </row>
    <row r="14" spans="1:4">
      <c r="A14" s="4"/>
      <c r="B14" s="5"/>
      <c r="C14" s="11"/>
      <c r="D14" s="7"/>
    </row>
    <row r="15" spans="1:4">
      <c r="A15" s="4"/>
      <c r="B15" s="8"/>
      <c r="C15" s="14"/>
      <c r="D15" s="7"/>
    </row>
    <row r="16" spans="1:4">
      <c r="A16" s="4"/>
      <c r="B16" s="5"/>
      <c r="C16" s="14"/>
      <c r="D16" s="7"/>
    </row>
    <row r="17" spans="1:4">
      <c r="A17" s="4"/>
      <c r="B17" s="8"/>
      <c r="C17" s="14"/>
      <c r="D17" s="7"/>
    </row>
    <row r="18" spans="1:4">
      <c r="C18" s="11"/>
      <c r="D18" s="7"/>
    </row>
    <row r="19" spans="1:4">
      <c r="C19" s="11"/>
      <c r="D19" s="7"/>
    </row>
    <row r="20" spans="1:4">
      <c r="A20" s="4"/>
      <c r="B20" s="5"/>
      <c r="C20" s="11"/>
      <c r="D20" s="7"/>
    </row>
    <row r="21" spans="1:4">
      <c r="A21" s="4"/>
      <c r="B21" s="5"/>
      <c r="C21" s="11"/>
      <c r="D21" s="7"/>
    </row>
    <row r="22" spans="1:4">
      <c r="A22" s="4"/>
      <c r="B22" s="5"/>
      <c r="C22" s="11"/>
      <c r="D22" s="7"/>
    </row>
    <row r="23" spans="1:4">
      <c r="A23" s="4"/>
      <c r="B23" s="5"/>
      <c r="C23" s="11"/>
      <c r="D23" s="7"/>
    </row>
    <row r="24" spans="1:4">
      <c r="C24" s="14"/>
      <c r="D24" s="7"/>
    </row>
    <row r="25" spans="1:4">
      <c r="A25" s="4"/>
      <c r="B25" s="5"/>
      <c r="C25" s="11"/>
      <c r="D25" s="7"/>
    </row>
    <row r="26" spans="1:4">
      <c r="A26" s="4"/>
      <c r="B26" s="5"/>
      <c r="C26" s="11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4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  <c r="D42" s="7"/>
    </row>
    <row r="43" spans="3:4">
      <c r="C43" s="11"/>
    </row>
    <row r="44" spans="3:4">
      <c r="C44" s="11"/>
    </row>
    <row r="45" spans="3:4">
      <c r="C45" s="11"/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40"/>
  <sheetViews>
    <sheetView workbookViewId="0">
      <selection activeCell="B3" sqref="B3"/>
    </sheetView>
  </sheetViews>
  <sheetFormatPr defaultColWidth="9.8984375" defaultRowHeight="15.5"/>
  <cols>
    <col min="1" max="1" width="8.796875" style="3" bestFit="1" customWidth="1"/>
    <col min="2" max="2" width="13" style="3" bestFit="1" customWidth="1"/>
    <col min="3" max="3" width="68.69921875" style="7" bestFit="1" customWidth="1"/>
    <col min="4" max="4" width="10.3984375" style="6" bestFit="1" customWidth="1"/>
    <col min="5" max="5" width="8.59765625" style="6" bestFit="1" customWidth="1"/>
    <col min="6" max="16384" width="9.8984375" style="6"/>
  </cols>
  <sheetData>
    <row r="1" spans="1:4">
      <c r="A1" s="18" t="s">
        <v>2678</v>
      </c>
      <c r="B1" s="18" t="s">
        <v>2679</v>
      </c>
      <c r="D1" s="2" t="str">
        <f>HYPERLINK("#變數總表!B68","變數總表")</f>
        <v>變數總表</v>
      </c>
    </row>
    <row r="2" spans="1:4">
      <c r="A2" s="18" t="s">
        <v>2439</v>
      </c>
      <c r="B2" s="17" t="s">
        <v>2440</v>
      </c>
      <c r="C2" s="17" t="s">
        <v>2441</v>
      </c>
    </row>
    <row r="3" spans="1:4">
      <c r="A3" s="6">
        <v>0</v>
      </c>
      <c r="B3" s="6">
        <v>1</v>
      </c>
      <c r="C3" s="6" t="s">
        <v>2405</v>
      </c>
    </row>
    <row r="4" spans="1:4">
      <c r="A4" s="6">
        <v>0</v>
      </c>
      <c r="B4" s="6">
        <v>2</v>
      </c>
      <c r="C4" s="6" t="s">
        <v>2406</v>
      </c>
    </row>
    <row r="5" spans="1:4">
      <c r="A5" s="6">
        <v>0</v>
      </c>
      <c r="B5" s="6">
        <v>3</v>
      </c>
      <c r="C5" s="6" t="s">
        <v>2407</v>
      </c>
    </row>
    <row r="6" spans="1:4">
      <c r="A6" s="6">
        <v>0</v>
      </c>
      <c r="B6" s="6">
        <v>4</v>
      </c>
      <c r="C6" s="6" t="s">
        <v>2408</v>
      </c>
    </row>
    <row r="7" spans="1:4">
      <c r="A7" s="6">
        <v>0</v>
      </c>
      <c r="B7" s="6">
        <v>5</v>
      </c>
      <c r="C7" s="6" t="s">
        <v>2409</v>
      </c>
    </row>
    <row r="8" spans="1:4">
      <c r="A8" s="6">
        <v>0</v>
      </c>
      <c r="B8" s="6">
        <v>6</v>
      </c>
      <c r="C8" s="6" t="s">
        <v>2410</v>
      </c>
    </row>
    <row r="9" spans="1:4">
      <c r="A9" s="6">
        <v>0</v>
      </c>
      <c r="B9" s="6">
        <v>7</v>
      </c>
      <c r="C9" s="6" t="s">
        <v>2442</v>
      </c>
    </row>
    <row r="10" spans="1:4">
      <c r="A10" s="6">
        <v>0</v>
      </c>
      <c r="B10" s="6">
        <v>8</v>
      </c>
      <c r="C10" s="6" t="s">
        <v>2443</v>
      </c>
    </row>
    <row r="11" spans="1:4">
      <c r="A11" s="6">
        <v>0</v>
      </c>
      <c r="B11" s="6">
        <v>9</v>
      </c>
      <c r="C11" s="6" t="s">
        <v>2411</v>
      </c>
    </row>
    <row r="12" spans="1:4">
      <c r="A12" s="6">
        <v>0</v>
      </c>
      <c r="B12" s="6">
        <v>10</v>
      </c>
      <c r="C12" s="6" t="s">
        <v>2412</v>
      </c>
    </row>
    <row r="13" spans="1:4">
      <c r="A13" s="6">
        <v>0</v>
      </c>
      <c r="B13" s="6">
        <v>11</v>
      </c>
      <c r="C13" s="6" t="s">
        <v>2413</v>
      </c>
    </row>
    <row r="14" spans="1:4">
      <c r="A14" s="6">
        <v>0</v>
      </c>
      <c r="B14" s="6">
        <v>91</v>
      </c>
      <c r="C14" s="6" t="s">
        <v>2444</v>
      </c>
    </row>
    <row r="15" spans="1:4">
      <c r="A15" s="6">
        <v>0</v>
      </c>
      <c r="B15" s="6">
        <v>92</v>
      </c>
      <c r="C15" s="6" t="s">
        <v>2445</v>
      </c>
    </row>
    <row r="16" spans="1:4">
      <c r="A16" s="6">
        <v>0</v>
      </c>
      <c r="B16" s="6">
        <v>93</v>
      </c>
      <c r="C16" s="6" t="s">
        <v>2446</v>
      </c>
    </row>
    <row r="17" spans="1:3">
      <c r="A17" s="6">
        <v>0</v>
      </c>
      <c r="B17" s="6">
        <v>94</v>
      </c>
      <c r="C17" s="6" t="s">
        <v>2447</v>
      </c>
    </row>
    <row r="18" spans="1:3">
      <c r="A18" s="6">
        <v>0</v>
      </c>
      <c r="B18" s="6">
        <v>95</v>
      </c>
      <c r="C18" s="6" t="s">
        <v>2448</v>
      </c>
    </row>
    <row r="19" spans="1:3">
      <c r="A19" s="6">
        <v>0</v>
      </c>
      <c r="B19" s="6">
        <v>96</v>
      </c>
      <c r="C19" s="6" t="s">
        <v>2449</v>
      </c>
    </row>
    <row r="20" spans="1:3">
      <c r="A20" s="6">
        <v>0</v>
      </c>
      <c r="B20" s="6">
        <v>99</v>
      </c>
      <c r="C20" s="6" t="s">
        <v>2450</v>
      </c>
    </row>
    <row r="21" spans="1:3">
      <c r="A21" s="6">
        <v>0</v>
      </c>
      <c r="B21" s="6">
        <v>100</v>
      </c>
      <c r="C21" s="6" t="s">
        <v>2450</v>
      </c>
    </row>
    <row r="22" spans="1:3">
      <c r="A22" s="6">
        <v>0</v>
      </c>
      <c r="B22" s="6">
        <v>200</v>
      </c>
      <c r="C22" s="6" t="s">
        <v>2451</v>
      </c>
    </row>
    <row r="23" spans="1:3">
      <c r="A23" s="6">
        <v>0</v>
      </c>
      <c r="B23" s="6">
        <v>300</v>
      </c>
      <c r="C23" s="6" t="s">
        <v>2452</v>
      </c>
    </row>
    <row r="24" spans="1:3">
      <c r="A24" s="6">
        <v>0</v>
      </c>
      <c r="B24" s="6">
        <v>400</v>
      </c>
      <c r="C24" s="6" t="s">
        <v>2453</v>
      </c>
    </row>
    <row r="25" spans="1:3">
      <c r="A25" s="6">
        <v>0</v>
      </c>
      <c r="B25" s="6">
        <v>500</v>
      </c>
      <c r="C25" s="6" t="s">
        <v>2454</v>
      </c>
    </row>
    <row r="26" spans="1:3">
      <c r="A26" s="6">
        <v>0</v>
      </c>
      <c r="B26" s="6">
        <v>600</v>
      </c>
      <c r="C26" s="6" t="s">
        <v>2455</v>
      </c>
    </row>
    <row r="27" spans="1:3">
      <c r="A27" s="6">
        <v>0</v>
      </c>
      <c r="B27" s="6">
        <v>700</v>
      </c>
      <c r="C27" s="6" t="s">
        <v>2456</v>
      </c>
    </row>
    <row r="28" spans="1:3">
      <c r="A28" s="6">
        <v>0</v>
      </c>
      <c r="B28" s="6">
        <v>800</v>
      </c>
      <c r="C28" s="6" t="s">
        <v>2457</v>
      </c>
    </row>
    <row r="29" spans="1:3">
      <c r="A29" s="6">
        <v>0</v>
      </c>
      <c r="B29" s="6">
        <v>900</v>
      </c>
      <c r="C29" s="6" t="s">
        <v>2458</v>
      </c>
    </row>
    <row r="30" spans="1:3">
      <c r="A30" s="6">
        <v>0</v>
      </c>
      <c r="B30" s="6">
        <v>1100</v>
      </c>
      <c r="C30" s="6" t="s">
        <v>2414</v>
      </c>
    </row>
    <row r="31" spans="1:3">
      <c r="A31" s="6">
        <v>0</v>
      </c>
      <c r="B31" s="6">
        <v>1200</v>
      </c>
      <c r="C31" s="6" t="s">
        <v>2415</v>
      </c>
    </row>
    <row r="32" spans="1:3">
      <c r="A32" s="6">
        <v>0</v>
      </c>
      <c r="B32" s="6">
        <v>1300</v>
      </c>
      <c r="C32" s="6" t="s">
        <v>2416</v>
      </c>
    </row>
    <row r="33" spans="1:3">
      <c r="A33" s="6">
        <v>0</v>
      </c>
      <c r="B33" s="6">
        <v>1400</v>
      </c>
      <c r="C33" s="6" t="s">
        <v>2417</v>
      </c>
    </row>
    <row r="34" spans="1:3">
      <c r="A34" s="6">
        <v>0</v>
      </c>
      <c r="B34" s="6">
        <v>1500</v>
      </c>
      <c r="C34" s="6" t="s">
        <v>2459</v>
      </c>
    </row>
    <row r="35" spans="1:3">
      <c r="A35" s="6">
        <v>0</v>
      </c>
      <c r="B35" s="6">
        <v>1600</v>
      </c>
      <c r="C35" s="6" t="s">
        <v>2460</v>
      </c>
    </row>
    <row r="36" spans="1:3">
      <c r="A36" s="6">
        <v>0</v>
      </c>
      <c r="B36" s="6">
        <v>1700</v>
      </c>
      <c r="C36" s="6" t="s">
        <v>2418</v>
      </c>
    </row>
    <row r="37" spans="1:3">
      <c r="A37" s="6">
        <v>0</v>
      </c>
      <c r="B37" s="6">
        <v>1800</v>
      </c>
      <c r="C37" s="6" t="s">
        <v>2461</v>
      </c>
    </row>
    <row r="38" spans="1:3">
      <c r="A38" s="6">
        <v>0</v>
      </c>
      <c r="B38" s="6">
        <v>2100</v>
      </c>
      <c r="C38" s="6" t="s">
        <v>2462</v>
      </c>
    </row>
    <row r="39" spans="1:3">
      <c r="A39" s="6">
        <v>0</v>
      </c>
      <c r="B39" s="6">
        <v>2200</v>
      </c>
      <c r="C39" s="6" t="s">
        <v>2463</v>
      </c>
    </row>
    <row r="40" spans="1:3">
      <c r="A40" s="6">
        <v>0</v>
      </c>
      <c r="B40" s="6">
        <v>2300</v>
      </c>
      <c r="C40" s="6" t="s">
        <v>2464</v>
      </c>
    </row>
    <row r="41" spans="1:3">
      <c r="A41" s="6">
        <v>0</v>
      </c>
      <c r="B41" s="6">
        <v>2400</v>
      </c>
      <c r="C41" s="6" t="s">
        <v>1086</v>
      </c>
    </row>
    <row r="42" spans="1:3">
      <c r="A42" s="6">
        <v>0</v>
      </c>
      <c r="B42" s="6">
        <v>2500</v>
      </c>
      <c r="C42" s="6" t="s">
        <v>2465</v>
      </c>
    </row>
    <row r="43" spans="1:3">
      <c r="A43" s="6">
        <v>0</v>
      </c>
      <c r="B43" s="6">
        <v>2600</v>
      </c>
      <c r="C43" s="6" t="s">
        <v>2466</v>
      </c>
    </row>
    <row r="44" spans="1:3">
      <c r="A44" s="6">
        <v>0</v>
      </c>
      <c r="B44" s="6">
        <v>2700</v>
      </c>
      <c r="C44" s="6" t="s">
        <v>2467</v>
      </c>
    </row>
    <row r="45" spans="1:3">
      <c r="A45" s="6">
        <v>0</v>
      </c>
      <c r="B45" s="6">
        <v>3100</v>
      </c>
      <c r="C45" s="6" t="s">
        <v>2468</v>
      </c>
    </row>
    <row r="46" spans="1:3">
      <c r="A46" s="6">
        <v>0</v>
      </c>
      <c r="B46" s="6">
        <v>3200</v>
      </c>
      <c r="C46" s="6" t="s">
        <v>2469</v>
      </c>
    </row>
    <row r="47" spans="1:3">
      <c r="A47" s="6">
        <v>0</v>
      </c>
      <c r="B47" s="6">
        <v>9998</v>
      </c>
      <c r="C47" s="6" t="s">
        <v>2470</v>
      </c>
    </row>
    <row r="48" spans="1:3">
      <c r="A48" s="6">
        <v>1</v>
      </c>
      <c r="B48" s="6">
        <v>202</v>
      </c>
      <c r="C48" s="6" t="s">
        <v>1837</v>
      </c>
    </row>
    <row r="49" spans="1:3">
      <c r="A49" s="6">
        <v>1</v>
      </c>
      <c r="B49" s="6">
        <v>403</v>
      </c>
      <c r="C49" s="6" t="s">
        <v>1860</v>
      </c>
    </row>
    <row r="50" spans="1:3">
      <c r="A50" s="6">
        <v>1</v>
      </c>
      <c r="B50" s="6">
        <v>1000</v>
      </c>
      <c r="C50" s="6" t="s">
        <v>2414</v>
      </c>
    </row>
    <row r="51" spans="1:3">
      <c r="A51" s="6">
        <v>1</v>
      </c>
      <c r="B51" s="6">
        <v>1001</v>
      </c>
      <c r="C51" s="6" t="s">
        <v>1733</v>
      </c>
    </row>
    <row r="52" spans="1:3">
      <c r="A52" s="6">
        <v>1</v>
      </c>
      <c r="B52" s="6">
        <v>1002</v>
      </c>
      <c r="C52" s="6" t="s">
        <v>1790</v>
      </c>
    </row>
    <row r="53" spans="1:3">
      <c r="A53" s="6">
        <v>1</v>
      </c>
      <c r="B53" s="6">
        <v>1003</v>
      </c>
      <c r="C53" s="6" t="s">
        <v>1777</v>
      </c>
    </row>
    <row r="54" spans="1:3">
      <c r="A54" s="6">
        <v>1</v>
      </c>
      <c r="B54" s="6">
        <v>1201</v>
      </c>
      <c r="C54" s="6" t="s">
        <v>1736</v>
      </c>
    </row>
    <row r="55" spans="1:3">
      <c r="A55" s="6">
        <v>1</v>
      </c>
      <c r="B55" s="6">
        <v>1202</v>
      </c>
      <c r="C55" s="6" t="s">
        <v>1791</v>
      </c>
    </row>
    <row r="56" spans="1:3">
      <c r="A56" s="6">
        <v>1</v>
      </c>
      <c r="B56" s="6">
        <v>1203</v>
      </c>
      <c r="C56" s="6" t="s">
        <v>1778</v>
      </c>
    </row>
    <row r="57" spans="1:3">
      <c r="A57" s="6">
        <v>1</v>
      </c>
      <c r="B57" s="6">
        <v>1204</v>
      </c>
      <c r="C57" s="6" t="s">
        <v>1794</v>
      </c>
    </row>
    <row r="58" spans="1:3">
      <c r="A58" s="6">
        <v>1</v>
      </c>
      <c r="B58" s="6">
        <v>1205</v>
      </c>
      <c r="C58" s="6" t="s">
        <v>1850</v>
      </c>
    </row>
    <row r="59" spans="1:3">
      <c r="A59" s="6">
        <v>1</v>
      </c>
      <c r="B59" s="6">
        <v>1206</v>
      </c>
      <c r="C59" s="6" t="s">
        <v>1861</v>
      </c>
    </row>
    <row r="60" spans="1:3">
      <c r="A60" s="6">
        <v>1</v>
      </c>
      <c r="B60" s="6">
        <v>1207</v>
      </c>
      <c r="C60" s="6" t="s">
        <v>1842</v>
      </c>
    </row>
    <row r="61" spans="1:3">
      <c r="A61" s="6">
        <v>1</v>
      </c>
      <c r="B61" s="6">
        <v>1208</v>
      </c>
      <c r="C61" s="6" t="s">
        <v>1737</v>
      </c>
    </row>
    <row r="62" spans="1:3">
      <c r="A62" s="6">
        <v>1</v>
      </c>
      <c r="B62" s="6">
        <v>1209</v>
      </c>
      <c r="C62" s="6" t="s">
        <v>2435</v>
      </c>
    </row>
    <row r="63" spans="1:3">
      <c r="A63" s="6">
        <v>1</v>
      </c>
      <c r="B63" s="6">
        <v>1301</v>
      </c>
      <c r="C63" s="6" t="s">
        <v>1735</v>
      </c>
    </row>
    <row r="64" spans="1:3">
      <c r="A64" s="6">
        <v>1</v>
      </c>
      <c r="B64" s="6">
        <v>1304</v>
      </c>
      <c r="C64" s="6" t="s">
        <v>1793</v>
      </c>
    </row>
    <row r="65" spans="1:3">
      <c r="A65" s="6">
        <v>1</v>
      </c>
      <c r="B65" s="6">
        <v>1305</v>
      </c>
      <c r="C65" s="6" t="s">
        <v>1849</v>
      </c>
    </row>
    <row r="66" spans="1:3">
      <c r="A66" s="6">
        <v>1</v>
      </c>
      <c r="B66" s="6">
        <v>1401</v>
      </c>
      <c r="C66" s="6" t="s">
        <v>1734</v>
      </c>
    </row>
    <row r="67" spans="1:3">
      <c r="A67" s="6">
        <v>1</v>
      </c>
      <c r="B67" s="6">
        <v>1404</v>
      </c>
      <c r="C67" s="6" t="s">
        <v>1792</v>
      </c>
    </row>
    <row r="68" spans="1:3">
      <c r="A68" s="6">
        <v>1</v>
      </c>
      <c r="B68" s="6">
        <v>1407</v>
      </c>
      <c r="C68" s="6" t="s">
        <v>1841</v>
      </c>
    </row>
    <row r="69" spans="1:3">
      <c r="A69" s="6">
        <v>1</v>
      </c>
      <c r="B69" s="6">
        <v>2000</v>
      </c>
      <c r="C69" s="6" t="s">
        <v>2415</v>
      </c>
    </row>
    <row r="70" spans="1:3">
      <c r="A70" s="6">
        <v>1</v>
      </c>
      <c r="B70" s="6">
        <v>2001</v>
      </c>
      <c r="C70" s="6" t="s">
        <v>1838</v>
      </c>
    </row>
    <row r="71" spans="1:3">
      <c r="A71" s="6">
        <v>1</v>
      </c>
      <c r="B71" s="6">
        <v>2002</v>
      </c>
      <c r="C71" s="6" t="s">
        <v>1779</v>
      </c>
    </row>
    <row r="72" spans="1:3">
      <c r="A72" s="6">
        <v>1</v>
      </c>
      <c r="B72" s="6">
        <v>2003</v>
      </c>
      <c r="C72" s="6" t="s">
        <v>1741</v>
      </c>
    </row>
    <row r="73" spans="1:3">
      <c r="A73" s="6">
        <v>1</v>
      </c>
      <c r="B73" s="6">
        <v>2004</v>
      </c>
      <c r="C73" s="6" t="s">
        <v>2471</v>
      </c>
    </row>
    <row r="74" spans="1:3">
      <c r="A74" s="6">
        <v>1</v>
      </c>
      <c r="B74" s="6">
        <v>2006</v>
      </c>
      <c r="C74" s="6" t="s">
        <v>1762</v>
      </c>
    </row>
    <row r="75" spans="1:3">
      <c r="A75" s="6">
        <v>1</v>
      </c>
      <c r="B75" s="6">
        <v>2008</v>
      </c>
      <c r="C75" s="6" t="s">
        <v>1802</v>
      </c>
    </row>
    <row r="76" spans="1:3">
      <c r="A76" s="6">
        <v>1</v>
      </c>
      <c r="B76" s="6">
        <v>2201</v>
      </c>
      <c r="C76" s="6" t="s">
        <v>1840</v>
      </c>
    </row>
    <row r="77" spans="1:3">
      <c r="A77" s="6">
        <v>1</v>
      </c>
      <c r="B77" s="6">
        <v>2202</v>
      </c>
      <c r="C77" s="6" t="s">
        <v>1783</v>
      </c>
    </row>
    <row r="78" spans="1:3">
      <c r="A78" s="6">
        <v>1</v>
      </c>
      <c r="B78" s="6">
        <v>2203</v>
      </c>
      <c r="C78" s="6" t="s">
        <v>1743</v>
      </c>
    </row>
    <row r="79" spans="1:3">
      <c r="A79" s="6">
        <v>1</v>
      </c>
      <c r="B79" s="6">
        <v>2204</v>
      </c>
      <c r="C79" s="6" t="s">
        <v>2472</v>
      </c>
    </row>
    <row r="80" spans="1:3">
      <c r="A80" s="6">
        <v>1</v>
      </c>
      <c r="B80" s="6">
        <v>2205</v>
      </c>
      <c r="C80" s="6" t="s">
        <v>1807</v>
      </c>
    </row>
    <row r="81" spans="1:3">
      <c r="A81" s="6">
        <v>1</v>
      </c>
      <c r="B81" s="6">
        <v>2206</v>
      </c>
      <c r="C81" s="6" t="s">
        <v>1767</v>
      </c>
    </row>
    <row r="82" spans="1:3">
      <c r="A82" s="6">
        <v>1</v>
      </c>
      <c r="B82" s="6">
        <v>2207</v>
      </c>
      <c r="C82" s="6" t="s">
        <v>2473</v>
      </c>
    </row>
    <row r="83" spans="1:3">
      <c r="A83" s="6">
        <v>1</v>
      </c>
      <c r="B83" s="6">
        <v>2209</v>
      </c>
      <c r="C83" s="6" t="s">
        <v>1745</v>
      </c>
    </row>
    <row r="84" spans="1:3">
      <c r="A84" s="6">
        <v>1</v>
      </c>
      <c r="B84" s="6">
        <v>2210</v>
      </c>
      <c r="C84" s="6" t="s">
        <v>1781</v>
      </c>
    </row>
    <row r="85" spans="1:3">
      <c r="A85" s="6">
        <v>1</v>
      </c>
      <c r="B85" s="6">
        <v>2212</v>
      </c>
      <c r="C85" s="6" t="s">
        <v>1765</v>
      </c>
    </row>
    <row r="86" spans="1:3">
      <c r="A86" s="6">
        <v>1</v>
      </c>
      <c r="B86" s="6">
        <v>2213</v>
      </c>
      <c r="C86" s="6" t="s">
        <v>2474</v>
      </c>
    </row>
    <row r="87" spans="1:3">
      <c r="A87" s="6">
        <v>1</v>
      </c>
      <c r="B87" s="6">
        <v>2215</v>
      </c>
      <c r="C87" s="6" t="s">
        <v>2475</v>
      </c>
    </row>
    <row r="88" spans="1:3">
      <c r="A88" s="6">
        <v>1</v>
      </c>
      <c r="B88" s="6">
        <v>2306</v>
      </c>
      <c r="C88" s="6" t="s">
        <v>1766</v>
      </c>
    </row>
    <row r="89" spans="1:3">
      <c r="A89" s="6">
        <v>1</v>
      </c>
      <c r="B89" s="6">
        <v>2401</v>
      </c>
      <c r="C89" s="6" t="s">
        <v>1839</v>
      </c>
    </row>
    <row r="90" spans="1:3">
      <c r="A90" s="6">
        <v>1</v>
      </c>
      <c r="B90" s="6">
        <v>2402</v>
      </c>
      <c r="C90" s="6" t="s">
        <v>1782</v>
      </c>
    </row>
    <row r="91" spans="1:3">
      <c r="A91" s="6">
        <v>1</v>
      </c>
      <c r="B91" s="6">
        <v>2403</v>
      </c>
      <c r="C91" s="6" t="s">
        <v>1742</v>
      </c>
    </row>
    <row r="92" spans="1:3">
      <c r="A92" s="6">
        <v>1</v>
      </c>
      <c r="B92" s="6">
        <v>2404</v>
      </c>
      <c r="C92" s="6" t="s">
        <v>2476</v>
      </c>
    </row>
    <row r="93" spans="1:3">
      <c r="A93" s="6">
        <v>1</v>
      </c>
      <c r="B93" s="6">
        <v>2405</v>
      </c>
      <c r="C93" s="6" t="s">
        <v>1806</v>
      </c>
    </row>
    <row r="94" spans="1:3">
      <c r="A94" s="6">
        <v>1</v>
      </c>
      <c r="B94" s="6">
        <v>2406</v>
      </c>
      <c r="C94" s="6" t="s">
        <v>1764</v>
      </c>
    </row>
    <row r="95" spans="1:3">
      <c r="A95" s="6">
        <v>1</v>
      </c>
      <c r="B95" s="6">
        <v>2407</v>
      </c>
      <c r="C95" s="6" t="s">
        <v>2477</v>
      </c>
    </row>
    <row r="96" spans="1:3">
      <c r="A96" s="6">
        <v>1</v>
      </c>
      <c r="B96" s="6">
        <v>2408</v>
      </c>
      <c r="C96" s="6" t="s">
        <v>2478</v>
      </c>
    </row>
    <row r="97" spans="1:3">
      <c r="A97" s="6">
        <v>1</v>
      </c>
      <c r="B97" s="6">
        <v>2409</v>
      </c>
      <c r="C97" s="6" t="s">
        <v>1744</v>
      </c>
    </row>
    <row r="98" spans="1:3">
      <c r="A98" s="6">
        <v>1</v>
      </c>
      <c r="B98" s="6">
        <v>2410</v>
      </c>
      <c r="C98" s="6" t="s">
        <v>1780</v>
      </c>
    </row>
    <row r="99" spans="1:3">
      <c r="A99" s="6">
        <v>1</v>
      </c>
      <c r="B99" s="6">
        <v>2411</v>
      </c>
      <c r="C99" s="6" t="s">
        <v>2479</v>
      </c>
    </row>
    <row r="100" spans="1:3">
      <c r="A100" s="6">
        <v>1</v>
      </c>
      <c r="B100" s="6">
        <v>2413</v>
      </c>
      <c r="C100" s="6" t="s">
        <v>2480</v>
      </c>
    </row>
    <row r="101" spans="1:3">
      <c r="A101" s="6">
        <v>1</v>
      </c>
      <c r="B101" s="6">
        <v>2415</v>
      </c>
      <c r="C101" s="6" t="s">
        <v>2481</v>
      </c>
    </row>
    <row r="102" spans="1:3">
      <c r="A102" s="6">
        <v>1</v>
      </c>
      <c r="B102" s="6">
        <v>2416</v>
      </c>
      <c r="C102" s="6" t="s">
        <v>1768</v>
      </c>
    </row>
    <row r="103" spans="1:3">
      <c r="A103" s="6">
        <v>1</v>
      </c>
      <c r="B103" s="6">
        <v>2906</v>
      </c>
      <c r="C103" s="6" t="s">
        <v>2434</v>
      </c>
    </row>
    <row r="104" spans="1:3">
      <c r="A104" s="6">
        <v>1</v>
      </c>
      <c r="B104" s="6">
        <v>2907</v>
      </c>
      <c r="C104" s="6" t="s">
        <v>1763</v>
      </c>
    </row>
    <row r="105" spans="1:3">
      <c r="A105" s="6">
        <v>1</v>
      </c>
      <c r="B105" s="6">
        <v>2916</v>
      </c>
      <c r="C105" s="6" t="s">
        <v>2482</v>
      </c>
    </row>
    <row r="106" spans="1:3">
      <c r="A106" s="6">
        <v>1</v>
      </c>
      <c r="B106" s="6">
        <v>3000</v>
      </c>
      <c r="C106" s="6" t="s">
        <v>2416</v>
      </c>
    </row>
    <row r="107" spans="1:3">
      <c r="A107" s="6">
        <v>1</v>
      </c>
      <c r="B107" s="6">
        <v>3001</v>
      </c>
      <c r="C107" s="6" t="s">
        <v>2483</v>
      </c>
    </row>
    <row r="108" spans="1:3">
      <c r="A108" s="6">
        <v>1</v>
      </c>
      <c r="B108" s="6">
        <v>3002</v>
      </c>
      <c r="C108" s="6" t="s">
        <v>1723</v>
      </c>
    </row>
    <row r="109" spans="1:3">
      <c r="A109" s="6">
        <v>1</v>
      </c>
      <c r="B109" s="6">
        <v>3003</v>
      </c>
      <c r="C109" s="6" t="s">
        <v>1843</v>
      </c>
    </row>
    <row r="110" spans="1:3">
      <c r="A110" s="6">
        <v>1</v>
      </c>
      <c r="B110" s="6">
        <v>3004</v>
      </c>
      <c r="C110" s="6" t="s">
        <v>1738</v>
      </c>
    </row>
    <row r="111" spans="1:3">
      <c r="A111" s="6">
        <v>1</v>
      </c>
      <c r="B111" s="6">
        <v>3201</v>
      </c>
      <c r="C111" s="6" t="s">
        <v>2484</v>
      </c>
    </row>
    <row r="112" spans="1:3">
      <c r="A112" s="6">
        <v>1</v>
      </c>
      <c r="B112" s="6">
        <v>3202</v>
      </c>
      <c r="C112" s="6" t="s">
        <v>1726</v>
      </c>
    </row>
    <row r="113" spans="1:3">
      <c r="A113" s="6">
        <v>1</v>
      </c>
      <c r="B113" s="6">
        <v>3203</v>
      </c>
      <c r="C113" s="6" t="s">
        <v>1848</v>
      </c>
    </row>
    <row r="114" spans="1:3">
      <c r="A114" s="6">
        <v>1</v>
      </c>
      <c r="B114" s="6">
        <v>3204</v>
      </c>
      <c r="C114" s="6" t="s">
        <v>1740</v>
      </c>
    </row>
    <row r="115" spans="1:3">
      <c r="A115" s="6">
        <v>1</v>
      </c>
      <c r="B115" s="6">
        <v>3205</v>
      </c>
      <c r="C115" s="6" t="s">
        <v>1856</v>
      </c>
    </row>
    <row r="116" spans="1:3">
      <c r="A116" s="6">
        <v>1</v>
      </c>
      <c r="B116" s="6">
        <v>3206</v>
      </c>
      <c r="C116" s="6" t="s">
        <v>1859</v>
      </c>
    </row>
    <row r="117" spans="1:3">
      <c r="A117" s="6">
        <v>1</v>
      </c>
      <c r="B117" s="6">
        <v>3207</v>
      </c>
      <c r="C117" s="6" t="s">
        <v>1845</v>
      </c>
    </row>
    <row r="118" spans="1:3">
      <c r="A118" s="6">
        <v>1</v>
      </c>
      <c r="B118" s="6">
        <v>3208</v>
      </c>
      <c r="C118" s="6" t="s">
        <v>1796</v>
      </c>
    </row>
    <row r="119" spans="1:3">
      <c r="A119" s="6">
        <v>1</v>
      </c>
      <c r="B119" s="6">
        <v>3209</v>
      </c>
      <c r="C119" s="6" t="s">
        <v>1774</v>
      </c>
    </row>
    <row r="120" spans="1:3">
      <c r="A120" s="6">
        <v>1</v>
      </c>
      <c r="B120" s="6">
        <v>3211</v>
      </c>
      <c r="C120" s="6" t="s">
        <v>2485</v>
      </c>
    </row>
    <row r="121" spans="1:3">
      <c r="A121" s="6">
        <v>1</v>
      </c>
      <c r="B121" s="6">
        <v>3212</v>
      </c>
      <c r="C121" s="6" t="s">
        <v>1853</v>
      </c>
    </row>
    <row r="122" spans="1:3">
      <c r="A122" s="6">
        <v>1</v>
      </c>
      <c r="B122" s="6">
        <v>3302</v>
      </c>
      <c r="C122" s="6" t="s">
        <v>2486</v>
      </c>
    </row>
    <row r="123" spans="1:3">
      <c r="A123" s="6">
        <v>1</v>
      </c>
      <c r="B123" s="6">
        <v>3303</v>
      </c>
      <c r="C123" s="6" t="s">
        <v>1847</v>
      </c>
    </row>
    <row r="124" spans="1:3">
      <c r="A124" s="6">
        <v>1</v>
      </c>
      <c r="B124" s="6">
        <v>3305</v>
      </c>
      <c r="C124" s="6" t="s">
        <v>1855</v>
      </c>
    </row>
    <row r="125" spans="1:3">
      <c r="A125" s="6">
        <v>1</v>
      </c>
      <c r="B125" s="6">
        <v>3306</v>
      </c>
      <c r="C125" s="6" t="s">
        <v>1858</v>
      </c>
    </row>
    <row r="126" spans="1:3">
      <c r="A126" s="6">
        <v>1</v>
      </c>
      <c r="B126" s="6">
        <v>3310</v>
      </c>
      <c r="C126" s="6" t="s">
        <v>1801</v>
      </c>
    </row>
    <row r="127" spans="1:3">
      <c r="A127" s="6">
        <v>1</v>
      </c>
      <c r="B127" s="6">
        <v>3401</v>
      </c>
      <c r="C127" s="6" t="s">
        <v>2487</v>
      </c>
    </row>
    <row r="128" spans="1:3">
      <c r="A128" s="6">
        <v>1</v>
      </c>
      <c r="B128" s="6">
        <v>3402</v>
      </c>
      <c r="C128" s="6" t="s">
        <v>1724</v>
      </c>
    </row>
    <row r="129" spans="1:3">
      <c r="A129" s="6">
        <v>1</v>
      </c>
      <c r="B129" s="6">
        <v>3403</v>
      </c>
      <c r="C129" s="6" t="s">
        <v>1846</v>
      </c>
    </row>
    <row r="130" spans="1:3">
      <c r="A130" s="6">
        <v>1</v>
      </c>
      <c r="B130" s="6">
        <v>3404</v>
      </c>
      <c r="C130" s="6" t="s">
        <v>2488</v>
      </c>
    </row>
    <row r="131" spans="1:3">
      <c r="A131" s="6">
        <v>1</v>
      </c>
      <c r="B131" s="6">
        <v>3405</v>
      </c>
      <c r="C131" s="6" t="s">
        <v>1854</v>
      </c>
    </row>
    <row r="132" spans="1:3">
      <c r="A132" s="6">
        <v>1</v>
      </c>
      <c r="B132" s="6">
        <v>3406</v>
      </c>
      <c r="C132" s="6" t="s">
        <v>1857</v>
      </c>
    </row>
    <row r="133" spans="1:3">
      <c r="A133" s="6">
        <v>1</v>
      </c>
      <c r="B133" s="6">
        <v>3407</v>
      </c>
      <c r="C133" s="6" t="s">
        <v>1844</v>
      </c>
    </row>
    <row r="134" spans="1:3">
      <c r="A134" s="6">
        <v>1</v>
      </c>
      <c r="B134" s="6">
        <v>3408</v>
      </c>
      <c r="C134" s="6" t="s">
        <v>1795</v>
      </c>
    </row>
    <row r="135" spans="1:3">
      <c r="A135" s="6">
        <v>1</v>
      </c>
      <c r="B135" s="6">
        <v>3409</v>
      </c>
      <c r="C135" s="6" t="s">
        <v>1773</v>
      </c>
    </row>
    <row r="136" spans="1:3">
      <c r="A136" s="6">
        <v>1</v>
      </c>
      <c r="B136" s="6">
        <v>3411</v>
      </c>
      <c r="C136" s="6" t="s">
        <v>2489</v>
      </c>
    </row>
    <row r="137" spans="1:3">
      <c r="A137" s="6">
        <v>1</v>
      </c>
      <c r="B137" s="6">
        <v>3901</v>
      </c>
      <c r="C137" s="6" t="s">
        <v>2490</v>
      </c>
    </row>
    <row r="138" spans="1:3">
      <c r="A138" s="6">
        <v>1</v>
      </c>
      <c r="B138" s="6">
        <v>3903</v>
      </c>
      <c r="C138" s="6" t="s">
        <v>2491</v>
      </c>
    </row>
    <row r="139" spans="1:3">
      <c r="A139" s="6">
        <v>1</v>
      </c>
      <c r="B139" s="6">
        <v>3904</v>
      </c>
      <c r="C139" s="6" t="s">
        <v>2492</v>
      </c>
    </row>
    <row r="140" spans="1:3">
      <c r="A140" s="6">
        <v>1</v>
      </c>
      <c r="B140" s="6">
        <v>3905</v>
      </c>
      <c r="C140" s="6" t="s">
        <v>2493</v>
      </c>
    </row>
    <row r="141" spans="1:3">
      <c r="A141" s="6">
        <v>1</v>
      </c>
      <c r="B141" s="6">
        <v>4000</v>
      </c>
      <c r="C141" s="6" t="s">
        <v>2417</v>
      </c>
    </row>
    <row r="142" spans="1:3">
      <c r="A142" s="6">
        <v>1</v>
      </c>
      <c r="B142" s="6">
        <v>4001</v>
      </c>
      <c r="C142" s="6" t="s">
        <v>1758</v>
      </c>
    </row>
    <row r="143" spans="1:3">
      <c r="A143" s="6">
        <v>1</v>
      </c>
      <c r="B143" s="6">
        <v>4003</v>
      </c>
      <c r="C143" s="6" t="s">
        <v>1822</v>
      </c>
    </row>
    <row r="144" spans="1:3">
      <c r="A144" s="6">
        <v>1</v>
      </c>
      <c r="B144" s="6">
        <v>4005</v>
      </c>
      <c r="C144" s="6" t="s">
        <v>2494</v>
      </c>
    </row>
    <row r="145" spans="1:3">
      <c r="A145" s="6">
        <v>1</v>
      </c>
      <c r="B145" s="6">
        <v>4008</v>
      </c>
      <c r="C145" s="6" t="s">
        <v>1797</v>
      </c>
    </row>
    <row r="146" spans="1:3">
      <c r="A146" s="6">
        <v>1</v>
      </c>
      <c r="B146" s="6">
        <v>4009</v>
      </c>
      <c r="C146" s="6" t="s">
        <v>1814</v>
      </c>
    </row>
    <row r="147" spans="1:3">
      <c r="A147" s="6">
        <v>1</v>
      </c>
      <c r="B147" s="6">
        <v>4201</v>
      </c>
      <c r="C147" s="6" t="s">
        <v>1761</v>
      </c>
    </row>
    <row r="148" spans="1:3">
      <c r="A148" s="6">
        <v>1</v>
      </c>
      <c r="B148" s="6">
        <v>4203</v>
      </c>
      <c r="C148" s="6" t="s">
        <v>1825</v>
      </c>
    </row>
    <row r="149" spans="1:3">
      <c r="A149" s="6">
        <v>1</v>
      </c>
      <c r="B149" s="6">
        <v>4204</v>
      </c>
      <c r="C149" s="6" t="s">
        <v>1805</v>
      </c>
    </row>
    <row r="150" spans="1:3">
      <c r="A150" s="6">
        <v>1</v>
      </c>
      <c r="B150" s="6">
        <v>4205</v>
      </c>
      <c r="C150" s="6" t="s">
        <v>2495</v>
      </c>
    </row>
    <row r="151" spans="1:3">
      <c r="A151" s="6">
        <v>1</v>
      </c>
      <c r="B151" s="6">
        <v>4206</v>
      </c>
      <c r="C151" s="6" t="s">
        <v>1732</v>
      </c>
    </row>
    <row r="152" spans="1:3">
      <c r="A152" s="6">
        <v>1</v>
      </c>
      <c r="B152" s="6">
        <v>4207</v>
      </c>
      <c r="C152" s="6" t="s">
        <v>1722</v>
      </c>
    </row>
    <row r="153" spans="1:3">
      <c r="A153" s="6">
        <v>1</v>
      </c>
      <c r="B153" s="6">
        <v>4208</v>
      </c>
      <c r="C153" s="6" t="s">
        <v>1800</v>
      </c>
    </row>
    <row r="154" spans="1:3">
      <c r="A154" s="6">
        <v>1</v>
      </c>
      <c r="B154" s="6">
        <v>4209</v>
      </c>
      <c r="C154" s="6" t="s">
        <v>1816</v>
      </c>
    </row>
    <row r="155" spans="1:3">
      <c r="A155" s="6">
        <v>1</v>
      </c>
      <c r="B155" s="6">
        <v>4210</v>
      </c>
      <c r="C155" s="6" t="s">
        <v>1813</v>
      </c>
    </row>
    <row r="156" spans="1:3">
      <c r="A156" s="6">
        <v>1</v>
      </c>
      <c r="B156" s="6">
        <v>4211</v>
      </c>
      <c r="C156" s="6" t="s">
        <v>2436</v>
      </c>
    </row>
    <row r="157" spans="1:3">
      <c r="A157" s="6">
        <v>1</v>
      </c>
      <c r="B157" s="6">
        <v>4300</v>
      </c>
      <c r="C157" s="6" t="s">
        <v>2496</v>
      </c>
    </row>
    <row r="158" spans="1:3">
      <c r="A158" s="6">
        <v>1</v>
      </c>
      <c r="B158" s="6">
        <v>4301</v>
      </c>
      <c r="C158" s="6" t="s">
        <v>1760</v>
      </c>
    </row>
    <row r="159" spans="1:3">
      <c r="A159" s="6">
        <v>1</v>
      </c>
      <c r="B159" s="6">
        <v>4303</v>
      </c>
      <c r="C159" s="6" t="s">
        <v>1824</v>
      </c>
    </row>
    <row r="160" spans="1:3">
      <c r="A160" s="6">
        <v>1</v>
      </c>
      <c r="B160" s="6">
        <v>4304</v>
      </c>
      <c r="C160" s="6" t="s">
        <v>1804</v>
      </c>
    </row>
    <row r="161" spans="1:3">
      <c r="A161" s="6">
        <v>1</v>
      </c>
      <c r="B161" s="6">
        <v>4306</v>
      </c>
      <c r="C161" s="6" t="s">
        <v>1731</v>
      </c>
    </row>
    <row r="162" spans="1:3">
      <c r="A162" s="6">
        <v>1</v>
      </c>
      <c r="B162" s="6">
        <v>4307</v>
      </c>
      <c r="C162" s="6" t="s">
        <v>2497</v>
      </c>
    </row>
    <row r="163" spans="1:3">
      <c r="A163" s="6">
        <v>1</v>
      </c>
      <c r="B163" s="6">
        <v>4308</v>
      </c>
      <c r="C163" s="6" t="s">
        <v>1799</v>
      </c>
    </row>
    <row r="164" spans="1:3">
      <c r="A164" s="6">
        <v>1</v>
      </c>
      <c r="B164" s="6">
        <v>4310</v>
      </c>
      <c r="C164" s="6" t="s">
        <v>1812</v>
      </c>
    </row>
    <row r="165" spans="1:3">
      <c r="A165" s="6">
        <v>1</v>
      </c>
      <c r="B165" s="6">
        <v>4401</v>
      </c>
      <c r="C165" s="6" t="s">
        <v>1759</v>
      </c>
    </row>
    <row r="166" spans="1:3">
      <c r="A166" s="6">
        <v>1</v>
      </c>
      <c r="B166" s="6">
        <v>4403</v>
      </c>
      <c r="C166" s="6" t="s">
        <v>1823</v>
      </c>
    </row>
    <row r="167" spans="1:3">
      <c r="A167" s="6">
        <v>1</v>
      </c>
      <c r="B167" s="6">
        <v>4404</v>
      </c>
      <c r="C167" s="6" t="s">
        <v>1803</v>
      </c>
    </row>
    <row r="168" spans="1:3">
      <c r="A168" s="6">
        <v>1</v>
      </c>
      <c r="B168" s="6">
        <v>4405</v>
      </c>
      <c r="C168" s="6" t="s">
        <v>2498</v>
      </c>
    </row>
    <row r="169" spans="1:3">
      <c r="A169" s="6">
        <v>1</v>
      </c>
      <c r="B169" s="6">
        <v>4406</v>
      </c>
      <c r="C169" s="6" t="s">
        <v>1730</v>
      </c>
    </row>
    <row r="170" spans="1:3">
      <c r="A170" s="6">
        <v>1</v>
      </c>
      <c r="B170" s="6">
        <v>4407</v>
      </c>
      <c r="C170" s="6" t="s">
        <v>1720</v>
      </c>
    </row>
    <row r="171" spans="1:3">
      <c r="A171" s="6">
        <v>1</v>
      </c>
      <c r="B171" s="6">
        <v>4408</v>
      </c>
      <c r="C171" s="6" t="s">
        <v>1798</v>
      </c>
    </row>
    <row r="172" spans="1:3">
      <c r="A172" s="6">
        <v>1</v>
      </c>
      <c r="B172" s="6">
        <v>4409</v>
      </c>
      <c r="C172" s="6" t="s">
        <v>1815</v>
      </c>
    </row>
    <row r="173" spans="1:3">
      <c r="A173" s="6">
        <v>1</v>
      </c>
      <c r="B173" s="6">
        <v>5000</v>
      </c>
      <c r="C173" s="6" t="s">
        <v>2459</v>
      </c>
    </row>
    <row r="174" spans="1:3">
      <c r="A174" s="6">
        <v>1</v>
      </c>
      <c r="B174" s="6">
        <v>5001</v>
      </c>
      <c r="C174" s="6" t="s">
        <v>1827</v>
      </c>
    </row>
    <row r="175" spans="1:3">
      <c r="A175" s="6">
        <v>1</v>
      </c>
      <c r="B175" s="6">
        <v>5002</v>
      </c>
      <c r="C175" s="6" t="s">
        <v>1817</v>
      </c>
    </row>
    <row r="176" spans="1:3">
      <c r="A176" s="6">
        <v>1</v>
      </c>
      <c r="B176" s="6">
        <v>5003</v>
      </c>
      <c r="C176" s="6" t="s">
        <v>1808</v>
      </c>
    </row>
    <row r="177" spans="1:3">
      <c r="A177" s="6">
        <v>1</v>
      </c>
      <c r="B177" s="6">
        <v>5201</v>
      </c>
      <c r="C177" s="6" t="s">
        <v>1830</v>
      </c>
    </row>
    <row r="178" spans="1:3">
      <c r="A178" s="6">
        <v>1</v>
      </c>
      <c r="B178" s="6">
        <v>5202</v>
      </c>
      <c r="C178" s="6" t="s">
        <v>1821</v>
      </c>
    </row>
    <row r="179" spans="1:3">
      <c r="A179" s="6">
        <v>1</v>
      </c>
      <c r="B179" s="6">
        <v>5203</v>
      </c>
      <c r="C179" s="6" t="s">
        <v>1811</v>
      </c>
    </row>
    <row r="180" spans="1:3">
      <c r="A180" s="6">
        <v>1</v>
      </c>
      <c r="B180" s="6">
        <v>5204</v>
      </c>
      <c r="C180" s="6" t="s">
        <v>1834</v>
      </c>
    </row>
    <row r="181" spans="1:3">
      <c r="A181" s="6">
        <v>1</v>
      </c>
      <c r="B181" s="6">
        <v>5205</v>
      </c>
      <c r="C181" s="6" t="s">
        <v>1818</v>
      </c>
    </row>
    <row r="182" spans="1:3">
      <c r="A182" s="6">
        <v>1</v>
      </c>
      <c r="B182" s="6">
        <v>5301</v>
      </c>
      <c r="C182" s="6" t="s">
        <v>1829</v>
      </c>
    </row>
    <row r="183" spans="1:3">
      <c r="A183" s="6">
        <v>1</v>
      </c>
      <c r="B183" s="6">
        <v>5302</v>
      </c>
      <c r="C183" s="6" t="s">
        <v>1820</v>
      </c>
    </row>
    <row r="184" spans="1:3">
      <c r="A184" s="6">
        <v>1</v>
      </c>
      <c r="B184" s="6">
        <v>5303</v>
      </c>
      <c r="C184" s="6" t="s">
        <v>1810</v>
      </c>
    </row>
    <row r="185" spans="1:3">
      <c r="A185" s="6">
        <v>1</v>
      </c>
      <c r="B185" s="6">
        <v>5304</v>
      </c>
      <c r="C185" s="6" t="s">
        <v>1833</v>
      </c>
    </row>
    <row r="186" spans="1:3">
      <c r="A186" s="6">
        <v>1</v>
      </c>
      <c r="B186" s="6">
        <v>5401</v>
      </c>
      <c r="C186" s="6" t="s">
        <v>1828</v>
      </c>
    </row>
    <row r="187" spans="1:3">
      <c r="A187" s="6">
        <v>1</v>
      </c>
      <c r="B187" s="6">
        <v>5402</v>
      </c>
      <c r="C187" s="6" t="s">
        <v>1819</v>
      </c>
    </row>
    <row r="188" spans="1:3">
      <c r="A188" s="6">
        <v>1</v>
      </c>
      <c r="B188" s="6">
        <v>5403</v>
      </c>
      <c r="C188" s="6" t="s">
        <v>1809</v>
      </c>
    </row>
    <row r="189" spans="1:3">
      <c r="A189" s="6">
        <v>1</v>
      </c>
      <c r="B189" s="6">
        <v>5404</v>
      </c>
      <c r="C189" s="6" t="s">
        <v>1832</v>
      </c>
    </row>
    <row r="190" spans="1:3">
      <c r="A190" s="6">
        <v>1</v>
      </c>
      <c r="B190" s="6">
        <v>5901</v>
      </c>
      <c r="C190" s="6" t="s">
        <v>2499</v>
      </c>
    </row>
    <row r="191" spans="1:3">
      <c r="A191" s="6">
        <v>1</v>
      </c>
      <c r="B191" s="6">
        <v>5902</v>
      </c>
      <c r="C191" s="6" t="s">
        <v>2500</v>
      </c>
    </row>
    <row r="192" spans="1:3">
      <c r="A192" s="6">
        <v>1</v>
      </c>
      <c r="B192" s="6">
        <v>5903</v>
      </c>
      <c r="C192" s="6" t="s">
        <v>2501</v>
      </c>
    </row>
    <row r="193" spans="1:3">
      <c r="A193" s="6">
        <v>1</v>
      </c>
      <c r="B193" s="6">
        <v>5904</v>
      </c>
      <c r="C193" s="6" t="s">
        <v>2502</v>
      </c>
    </row>
    <row r="194" spans="1:3">
      <c r="A194" s="6">
        <v>1</v>
      </c>
      <c r="B194" s="6">
        <v>5911</v>
      </c>
      <c r="C194" s="6" t="s">
        <v>2503</v>
      </c>
    </row>
    <row r="195" spans="1:3">
      <c r="A195" s="6">
        <v>1</v>
      </c>
      <c r="B195" s="6">
        <v>6000</v>
      </c>
      <c r="C195" s="6" t="s">
        <v>2460</v>
      </c>
    </row>
    <row r="196" spans="1:3">
      <c r="A196" s="6">
        <v>1</v>
      </c>
      <c r="B196" s="6">
        <v>6001</v>
      </c>
      <c r="C196" s="6" t="s">
        <v>1727</v>
      </c>
    </row>
    <row r="197" spans="1:3">
      <c r="A197" s="6">
        <v>1</v>
      </c>
      <c r="B197" s="6">
        <v>6002</v>
      </c>
      <c r="C197" s="6" t="s">
        <v>1770</v>
      </c>
    </row>
    <row r="198" spans="1:3">
      <c r="A198" s="6">
        <v>1</v>
      </c>
      <c r="B198" s="6">
        <v>6201</v>
      </c>
      <c r="C198" s="6" t="s">
        <v>1729</v>
      </c>
    </row>
    <row r="199" spans="1:3">
      <c r="A199" s="6">
        <v>1</v>
      </c>
      <c r="B199" s="6">
        <v>6202</v>
      </c>
      <c r="C199" s="6" t="s">
        <v>1772</v>
      </c>
    </row>
    <row r="200" spans="1:3">
      <c r="A200" s="6">
        <v>1</v>
      </c>
      <c r="B200" s="6">
        <v>6203</v>
      </c>
      <c r="C200" s="6" t="s">
        <v>1747</v>
      </c>
    </row>
    <row r="201" spans="1:3">
      <c r="A201" s="6">
        <v>1</v>
      </c>
      <c r="B201" s="6">
        <v>6204</v>
      </c>
      <c r="C201" s="6" t="s">
        <v>1852</v>
      </c>
    </row>
    <row r="202" spans="1:3">
      <c r="A202" s="3">
        <v>1</v>
      </c>
      <c r="B202" s="7">
        <v>6206</v>
      </c>
      <c r="C202" s="6" t="s">
        <v>1749</v>
      </c>
    </row>
    <row r="203" spans="1:3">
      <c r="A203" s="3">
        <v>1</v>
      </c>
      <c r="B203" s="3">
        <v>6401</v>
      </c>
      <c r="C203" s="7" t="s">
        <v>1728</v>
      </c>
    </row>
    <row r="204" spans="1:3">
      <c r="A204" s="3">
        <v>1</v>
      </c>
      <c r="B204" s="3">
        <v>6402</v>
      </c>
      <c r="C204" s="7" t="s">
        <v>1771</v>
      </c>
    </row>
    <row r="205" spans="1:3">
      <c r="A205" s="3">
        <v>1</v>
      </c>
      <c r="B205" s="3">
        <v>6403</v>
      </c>
      <c r="C205" s="7" t="s">
        <v>1746</v>
      </c>
    </row>
    <row r="206" spans="1:3">
      <c r="A206" s="3">
        <v>1</v>
      </c>
      <c r="B206" s="3">
        <v>6404</v>
      </c>
      <c r="C206" s="7" t="s">
        <v>1851</v>
      </c>
    </row>
    <row r="207" spans="1:3">
      <c r="A207" s="3">
        <v>1</v>
      </c>
      <c r="B207" s="3">
        <v>6406</v>
      </c>
      <c r="C207" s="7" t="s">
        <v>1748</v>
      </c>
    </row>
    <row r="208" spans="1:3">
      <c r="A208" s="3">
        <v>1</v>
      </c>
      <c r="B208" s="3">
        <v>6410</v>
      </c>
      <c r="C208" s="7" t="s">
        <v>1769</v>
      </c>
    </row>
    <row r="209" spans="1:3">
      <c r="A209" s="3">
        <v>1</v>
      </c>
      <c r="B209" s="3">
        <v>7000</v>
      </c>
      <c r="C209" s="7" t="s">
        <v>2418</v>
      </c>
    </row>
    <row r="210" spans="1:3">
      <c r="A210" s="3">
        <v>1</v>
      </c>
      <c r="B210" s="3">
        <v>7007</v>
      </c>
      <c r="C210" s="7" t="s">
        <v>1784</v>
      </c>
    </row>
    <row r="211" spans="1:3">
      <c r="A211" s="3">
        <v>1</v>
      </c>
      <c r="B211" s="3">
        <v>7201</v>
      </c>
      <c r="C211" s="7" t="s">
        <v>2504</v>
      </c>
    </row>
    <row r="212" spans="1:3">
      <c r="A212" s="3">
        <v>1</v>
      </c>
      <c r="B212" s="3">
        <v>7202</v>
      </c>
      <c r="C212" s="7" t="s">
        <v>2505</v>
      </c>
    </row>
    <row r="213" spans="1:3">
      <c r="A213" s="3">
        <v>1</v>
      </c>
      <c r="B213" s="3">
        <v>7203</v>
      </c>
      <c r="C213" s="7" t="s">
        <v>2506</v>
      </c>
    </row>
    <row r="214" spans="1:3">
      <c r="A214" s="3">
        <v>1</v>
      </c>
      <c r="B214" s="3">
        <v>7204</v>
      </c>
      <c r="C214" s="7" t="s">
        <v>1776</v>
      </c>
    </row>
    <row r="215" spans="1:3">
      <c r="A215" s="3">
        <v>1</v>
      </c>
      <c r="B215" s="3">
        <v>7207</v>
      </c>
      <c r="C215" s="7" t="s">
        <v>1785</v>
      </c>
    </row>
    <row r="216" spans="1:3">
      <c r="A216" s="3">
        <v>1</v>
      </c>
      <c r="B216" s="3">
        <v>7208</v>
      </c>
      <c r="C216" s="7" t="s">
        <v>1789</v>
      </c>
    </row>
    <row r="217" spans="1:3">
      <c r="A217" s="3">
        <v>1</v>
      </c>
      <c r="B217" s="3">
        <v>7209</v>
      </c>
      <c r="C217" s="7" t="s">
        <v>1786</v>
      </c>
    </row>
    <row r="218" spans="1:3">
      <c r="A218" s="3">
        <v>1</v>
      </c>
      <c r="B218" s="3">
        <v>7306</v>
      </c>
      <c r="C218" s="7" t="s">
        <v>2507</v>
      </c>
    </row>
    <row r="219" spans="1:3">
      <c r="A219" s="3">
        <v>1</v>
      </c>
      <c r="B219" s="3">
        <v>7307</v>
      </c>
      <c r="C219" s="7" t="s">
        <v>1788</v>
      </c>
    </row>
    <row r="220" spans="1:3">
      <c r="A220" s="3">
        <v>1</v>
      </c>
      <c r="B220" s="3">
        <v>7407</v>
      </c>
      <c r="C220" s="7" t="s">
        <v>1787</v>
      </c>
    </row>
    <row r="221" spans="1:3">
      <c r="A221" s="3">
        <v>1</v>
      </c>
      <c r="B221" s="3">
        <v>7601</v>
      </c>
      <c r="C221" s="7" t="s">
        <v>2508</v>
      </c>
    </row>
    <row r="222" spans="1:3">
      <c r="A222" s="3">
        <v>1</v>
      </c>
      <c r="B222" s="3">
        <v>8000</v>
      </c>
      <c r="C222" s="7" t="s">
        <v>2419</v>
      </c>
    </row>
    <row r="223" spans="1:3">
      <c r="A223" s="3">
        <v>1</v>
      </c>
      <c r="B223" s="3">
        <v>8001</v>
      </c>
      <c r="C223" s="7" t="s">
        <v>12</v>
      </c>
    </row>
    <row r="224" spans="1:3">
      <c r="A224" s="3">
        <v>1</v>
      </c>
      <c r="B224" s="3">
        <v>8002</v>
      </c>
      <c r="C224" s="7" t="s">
        <v>1752</v>
      </c>
    </row>
    <row r="225" spans="1:3">
      <c r="A225" s="3">
        <v>1</v>
      </c>
      <c r="B225" s="3">
        <v>8201</v>
      </c>
      <c r="C225" s="7" t="s">
        <v>1751</v>
      </c>
    </row>
    <row r="226" spans="1:3">
      <c r="A226" s="3">
        <v>1</v>
      </c>
      <c r="B226" s="3">
        <v>8205</v>
      </c>
      <c r="C226" s="7" t="s">
        <v>1836</v>
      </c>
    </row>
    <row r="227" spans="1:3">
      <c r="A227" s="3">
        <v>1</v>
      </c>
      <c r="B227" s="3">
        <v>8206</v>
      </c>
      <c r="C227" s="7" t="s">
        <v>2474</v>
      </c>
    </row>
    <row r="228" spans="1:3">
      <c r="A228" s="3">
        <v>1</v>
      </c>
      <c r="B228" s="3">
        <v>8207</v>
      </c>
      <c r="C228" s="7" t="s">
        <v>2485</v>
      </c>
    </row>
    <row r="229" spans="1:3">
      <c r="A229" s="3">
        <v>1</v>
      </c>
      <c r="B229" s="3">
        <v>8208</v>
      </c>
      <c r="C229" s="7" t="s">
        <v>2509</v>
      </c>
    </row>
    <row r="230" spans="1:3">
      <c r="A230" s="3">
        <v>1</v>
      </c>
      <c r="B230" s="3">
        <v>8210</v>
      </c>
      <c r="C230" s="7" t="s">
        <v>1756</v>
      </c>
    </row>
    <row r="231" spans="1:3">
      <c r="A231" s="3">
        <v>1</v>
      </c>
      <c r="B231" s="3">
        <v>8211</v>
      </c>
      <c r="C231" s="7" t="s">
        <v>1754</v>
      </c>
    </row>
    <row r="232" spans="1:3">
      <c r="A232" s="3">
        <v>1</v>
      </c>
      <c r="B232" s="3">
        <v>8401</v>
      </c>
      <c r="C232" s="7" t="s">
        <v>1750</v>
      </c>
    </row>
    <row r="233" spans="1:3">
      <c r="A233" s="3">
        <v>1</v>
      </c>
      <c r="B233" s="3">
        <v>8405</v>
      </c>
      <c r="C233" s="7" t="s">
        <v>1835</v>
      </c>
    </row>
    <row r="234" spans="1:3">
      <c r="A234" s="3">
        <v>1</v>
      </c>
      <c r="B234" s="3">
        <v>8406</v>
      </c>
      <c r="C234" s="7" t="s">
        <v>2480</v>
      </c>
    </row>
    <row r="235" spans="1:3">
      <c r="A235" s="3">
        <v>1</v>
      </c>
      <c r="B235" s="3">
        <v>8407</v>
      </c>
      <c r="C235" s="7" t="s">
        <v>2489</v>
      </c>
    </row>
    <row r="236" spans="1:3">
      <c r="A236" s="3">
        <v>1</v>
      </c>
      <c r="B236" s="3">
        <v>8408</v>
      </c>
      <c r="C236" s="7" t="s">
        <v>1757</v>
      </c>
    </row>
    <row r="237" spans="1:3">
      <c r="A237" s="3">
        <v>1</v>
      </c>
      <c r="B237" s="3">
        <v>8409</v>
      </c>
      <c r="C237" s="7" t="s">
        <v>1826</v>
      </c>
    </row>
    <row r="238" spans="1:3">
      <c r="A238" s="3">
        <v>1</v>
      </c>
      <c r="B238" s="3">
        <v>8410</v>
      </c>
      <c r="C238" s="7" t="s">
        <v>1755</v>
      </c>
    </row>
    <row r="239" spans="1:3">
      <c r="A239" s="3">
        <v>1</v>
      </c>
      <c r="B239" s="3">
        <v>8411</v>
      </c>
      <c r="C239" s="7" t="s">
        <v>1753</v>
      </c>
    </row>
    <row r="240" spans="1:3">
      <c r="A240" s="3">
        <v>1</v>
      </c>
      <c r="B240" s="3">
        <v>9999</v>
      </c>
      <c r="C240" s="7" t="s">
        <v>2510</v>
      </c>
    </row>
  </sheetData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5"/>
  <sheetViews>
    <sheetView zoomScaleNormal="100" workbookViewId="0">
      <selection activeCell="B6" sqref="B6"/>
    </sheetView>
  </sheetViews>
  <sheetFormatPr defaultColWidth="9.8984375" defaultRowHeight="15.5"/>
  <cols>
    <col min="1" max="1" width="14.59765625" style="13" bestFit="1" customWidth="1"/>
    <col min="2" max="2" width="60.398437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2516</v>
      </c>
      <c r="B1" s="20" t="s">
        <v>2517</v>
      </c>
      <c r="C1" s="2" t="str">
        <f>HYPERLINK("#變數總表!B69","變數總表")</f>
        <v>變數總表</v>
      </c>
      <c r="D1" s="21"/>
    </row>
    <row r="2" spans="1:4" ht="15.5" customHeight="1">
      <c r="A2" s="13">
        <v>0</v>
      </c>
      <c r="B2" s="3" t="s">
        <v>2518</v>
      </c>
      <c r="C2" s="14"/>
      <c r="D2" s="7"/>
    </row>
    <row r="3" spans="1:4">
      <c r="A3" s="15">
        <v>1</v>
      </c>
      <c r="B3" s="5" t="s">
        <v>2519</v>
      </c>
      <c r="C3" s="11"/>
      <c r="D3" s="7"/>
    </row>
    <row r="4" spans="1:4">
      <c r="A4" s="13">
        <v>2</v>
      </c>
      <c r="B4" s="3" t="s">
        <v>2520</v>
      </c>
      <c r="C4" s="11"/>
      <c r="D4" s="7"/>
    </row>
    <row r="5" spans="1:4">
      <c r="A5" s="4">
        <v>3</v>
      </c>
      <c r="B5" s="5" t="s">
        <v>2521</v>
      </c>
      <c r="C5" s="11"/>
      <c r="D5" s="7"/>
    </row>
    <row r="6" spans="1:4">
      <c r="A6" s="4">
        <v>4</v>
      </c>
      <c r="B6" s="5" t="s">
        <v>2522</v>
      </c>
      <c r="C6" s="11"/>
      <c r="D6" s="7"/>
    </row>
    <row r="7" spans="1:4">
      <c r="A7" s="13">
        <v>5</v>
      </c>
      <c r="B7" s="3" t="s">
        <v>2523</v>
      </c>
      <c r="C7" s="14"/>
      <c r="D7" s="7"/>
    </row>
    <row r="8" spans="1:4">
      <c r="A8" s="13">
        <v>6</v>
      </c>
      <c r="B8" s="3" t="s">
        <v>2524</v>
      </c>
      <c r="C8" s="14"/>
      <c r="D8" s="7"/>
    </row>
    <row r="9" spans="1:4">
      <c r="A9" s="13">
        <v>7</v>
      </c>
      <c r="B9" s="3" t="s">
        <v>2525</v>
      </c>
      <c r="C9" s="11"/>
      <c r="D9" s="7"/>
    </row>
    <row r="10" spans="1:4">
      <c r="A10" s="23">
        <v>9</v>
      </c>
      <c r="B10" s="6" t="s">
        <v>2526</v>
      </c>
      <c r="C10" s="6"/>
      <c r="D10" s="7"/>
    </row>
    <row r="11" spans="1:4">
      <c r="A11" s="23" t="s">
        <v>13</v>
      </c>
      <c r="B11" s="6" t="s">
        <v>2527</v>
      </c>
      <c r="C11" s="6"/>
      <c r="D11" s="7"/>
    </row>
    <row r="12" spans="1:4">
      <c r="A12" s="23" t="s">
        <v>45</v>
      </c>
      <c r="B12" s="6" t="s">
        <v>2528</v>
      </c>
      <c r="C12" s="6"/>
      <c r="D12" s="7"/>
    </row>
    <row r="13" spans="1:4">
      <c r="A13" s="13" t="s">
        <v>1</v>
      </c>
      <c r="B13" s="3" t="s">
        <v>2529</v>
      </c>
      <c r="C13" s="14"/>
      <c r="D13" s="7"/>
    </row>
    <row r="14" spans="1:4">
      <c r="A14" s="4" t="s">
        <v>46</v>
      </c>
      <c r="B14" s="5" t="s">
        <v>2530</v>
      </c>
      <c r="C14" s="11"/>
      <c r="D14" s="7"/>
    </row>
    <row r="15" spans="1:4">
      <c r="A15" s="4" t="s">
        <v>47</v>
      </c>
      <c r="B15" s="8" t="s">
        <v>2531</v>
      </c>
      <c r="C15" s="14"/>
      <c r="D15" s="7"/>
    </row>
    <row r="16" spans="1:4">
      <c r="A16" s="4" t="s">
        <v>48</v>
      </c>
      <c r="B16" s="5" t="s">
        <v>2532</v>
      </c>
      <c r="C16" s="14"/>
      <c r="D16" s="7"/>
    </row>
    <row r="17" spans="1:4">
      <c r="A17" s="4" t="s">
        <v>49</v>
      </c>
      <c r="B17" s="8" t="s">
        <v>2533</v>
      </c>
      <c r="C17" s="14"/>
      <c r="D17" s="7"/>
    </row>
    <row r="18" spans="1:4">
      <c r="A18" s="13" t="s">
        <v>50</v>
      </c>
      <c r="B18" s="3" t="s">
        <v>2534</v>
      </c>
      <c r="C18" s="11"/>
      <c r="D18" s="7"/>
    </row>
    <row r="19" spans="1:4">
      <c r="A19" s="13" t="s">
        <v>51</v>
      </c>
      <c r="B19" s="3" t="s">
        <v>2535</v>
      </c>
      <c r="C19" s="11"/>
      <c r="D19" s="7"/>
    </row>
    <row r="20" spans="1:4">
      <c r="A20" s="4" t="s">
        <v>52</v>
      </c>
      <c r="B20" s="5" t="s">
        <v>2536</v>
      </c>
      <c r="C20" s="11"/>
      <c r="D20" s="7"/>
    </row>
    <row r="21" spans="1:4">
      <c r="A21" s="4" t="s">
        <v>2537</v>
      </c>
      <c r="B21" s="5" t="s">
        <v>2538</v>
      </c>
      <c r="C21" s="11"/>
      <c r="D21" s="7"/>
    </row>
    <row r="22" spans="1:4">
      <c r="A22" s="4" t="s">
        <v>53</v>
      </c>
      <c r="B22" s="5" t="s">
        <v>2539</v>
      </c>
      <c r="C22" s="11"/>
      <c r="D22" s="7"/>
    </row>
    <row r="23" spans="1:4">
      <c r="A23" s="4" t="s">
        <v>2540</v>
      </c>
      <c r="B23" s="5" t="s">
        <v>2541</v>
      </c>
      <c r="C23" s="11"/>
      <c r="D23" s="7"/>
    </row>
    <row r="24" spans="1:4">
      <c r="A24" s="13" t="s">
        <v>54</v>
      </c>
      <c r="B24" s="3" t="s">
        <v>2542</v>
      </c>
      <c r="C24" s="14"/>
      <c r="D24" s="7"/>
    </row>
    <row r="25" spans="1:4">
      <c r="A25" s="4" t="s">
        <v>55</v>
      </c>
      <c r="B25" s="5" t="s">
        <v>2543</v>
      </c>
      <c r="C25" s="11"/>
      <c r="D25" s="7"/>
    </row>
    <row r="26" spans="1:4">
      <c r="A26" s="4" t="s">
        <v>56</v>
      </c>
      <c r="B26" s="5" t="s">
        <v>2544</v>
      </c>
      <c r="C26" s="11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4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  <c r="D42" s="7"/>
    </row>
    <row r="43" spans="3:4">
      <c r="C43" s="11"/>
    </row>
    <row r="44" spans="3:4">
      <c r="C44" s="11"/>
    </row>
    <row r="45" spans="3:4">
      <c r="C45" s="11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" sqref="C1"/>
    </sheetView>
  </sheetViews>
  <sheetFormatPr defaultColWidth="8.796875" defaultRowHeight="15.5" customHeight="1"/>
  <cols>
    <col min="1" max="1" width="14.296875" style="3" bestFit="1" customWidth="1"/>
    <col min="2" max="2" width="11.8984375" style="3" bestFit="1" customWidth="1"/>
    <col min="3" max="3" width="10.3984375" style="7" bestFit="1" customWidth="1"/>
    <col min="4" max="16384" width="8.796875" style="7"/>
  </cols>
  <sheetData>
    <row r="1" spans="1:3" ht="15.5" customHeight="1">
      <c r="A1" s="17" t="s">
        <v>2237</v>
      </c>
      <c r="B1" s="17" t="s">
        <v>96</v>
      </c>
      <c r="C1" s="2" t="str">
        <f>HYPERLINK("#變數總表!B8","變數總表")</f>
        <v>變數總表</v>
      </c>
    </row>
    <row r="2" spans="1:3" ht="15.5" customHeight="1">
      <c r="A2" s="15">
        <v>10</v>
      </c>
      <c r="B2" s="5" t="s">
        <v>78</v>
      </c>
      <c r="C2" s="7">
        <v>343191</v>
      </c>
    </row>
    <row r="3" spans="1:3" ht="15.5" customHeight="1">
      <c r="A3" s="15">
        <v>30</v>
      </c>
      <c r="B3" s="5" t="s">
        <v>83</v>
      </c>
      <c r="C3" s="7">
        <v>75073</v>
      </c>
    </row>
    <row r="4" spans="1:3" ht="15.5" customHeight="1">
      <c r="A4" s="15">
        <v>40</v>
      </c>
      <c r="B4" s="5" t="s">
        <v>84</v>
      </c>
      <c r="C4" s="7">
        <v>237042</v>
      </c>
    </row>
    <row r="5" spans="1:3" ht="15.5" customHeight="1">
      <c r="A5" s="15">
        <v>60</v>
      </c>
      <c r="B5" s="5" t="s">
        <v>86</v>
      </c>
      <c r="C5" s="7">
        <v>4929</v>
      </c>
    </row>
    <row r="6" spans="1:3" ht="15.5" customHeight="1">
      <c r="A6" s="15">
        <v>62</v>
      </c>
      <c r="B6" s="5" t="s">
        <v>87</v>
      </c>
      <c r="C6" s="7">
        <v>150</v>
      </c>
    </row>
    <row r="7" spans="1:3" ht="15.5" customHeight="1">
      <c r="A7" s="4">
        <v>63</v>
      </c>
      <c r="B7" s="5" t="s">
        <v>77</v>
      </c>
      <c r="C7" s="7">
        <v>1679</v>
      </c>
    </row>
    <row r="8" spans="1:3" ht="15.5" customHeight="1">
      <c r="A8" s="15">
        <v>70</v>
      </c>
      <c r="B8" s="5" t="s">
        <v>88</v>
      </c>
      <c r="C8" s="7">
        <v>50058</v>
      </c>
    </row>
    <row r="9" spans="1:3" ht="15.5" customHeight="1">
      <c r="A9" s="15">
        <v>80</v>
      </c>
      <c r="B9" s="5" t="s">
        <v>89</v>
      </c>
      <c r="C9" s="7">
        <v>2847</v>
      </c>
    </row>
    <row r="10" spans="1:3" ht="15.5" customHeight="1">
      <c r="A10" s="15">
        <v>90</v>
      </c>
      <c r="B10" s="5" t="s">
        <v>90</v>
      </c>
      <c r="C10" s="7">
        <v>129485</v>
      </c>
    </row>
    <row r="11" spans="1:3" ht="15.5" customHeight="1">
      <c r="A11" s="4" t="s">
        <v>79</v>
      </c>
      <c r="B11" s="5" t="s">
        <v>91</v>
      </c>
      <c r="C11" s="7">
        <v>16809</v>
      </c>
    </row>
    <row r="12" spans="1:3" ht="15.5" customHeight="1">
      <c r="A12" s="4" t="s">
        <v>80</v>
      </c>
      <c r="B12" s="5" t="s">
        <v>92</v>
      </c>
      <c r="C12" s="7">
        <v>2831</v>
      </c>
    </row>
    <row r="13" spans="1:3" ht="15.5" customHeight="1">
      <c r="A13" s="4" t="s">
        <v>82</v>
      </c>
      <c r="B13" s="8" t="s">
        <v>94</v>
      </c>
      <c r="C13" s="7">
        <v>3304</v>
      </c>
    </row>
    <row r="14" spans="1:3" ht="15.5" customHeight="1">
      <c r="A14" s="4" t="s">
        <v>81</v>
      </c>
      <c r="B14" s="8" t="s">
        <v>95</v>
      </c>
    </row>
    <row r="15" spans="1:3" ht="15.5" customHeight="1">
      <c r="B15" s="3" t="s">
        <v>2511</v>
      </c>
      <c r="C15" s="7">
        <v>2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4"/>
  <sheetViews>
    <sheetView zoomScaleNormal="100" workbookViewId="0">
      <selection sqref="A1:XFD1048576"/>
    </sheetView>
  </sheetViews>
  <sheetFormatPr defaultColWidth="9.8984375" defaultRowHeight="15.5"/>
  <cols>
    <col min="1" max="1" width="8.19921875" style="13" bestFit="1" customWidth="1"/>
    <col min="2" max="2" width="15.5976562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2549</v>
      </c>
      <c r="B1" s="20" t="s">
        <v>2550</v>
      </c>
      <c r="C1" s="2" t="str">
        <f>HYPERLINK("#變數總表!B72","變數總表")</f>
        <v>變數總表</v>
      </c>
      <c r="D1" s="21"/>
    </row>
    <row r="2" spans="1:4">
      <c r="A2" s="15">
        <v>1</v>
      </c>
      <c r="B2" s="5" t="s">
        <v>2546</v>
      </c>
      <c r="C2" s="11"/>
      <c r="D2" s="7"/>
    </row>
    <row r="3" spans="1:4">
      <c r="A3" s="13">
        <v>2</v>
      </c>
      <c r="B3" s="3" t="s">
        <v>2547</v>
      </c>
      <c r="C3" s="11"/>
      <c r="D3" s="7"/>
    </row>
    <row r="4" spans="1:4">
      <c r="A4" s="4">
        <v>9</v>
      </c>
      <c r="B4" s="5" t="s">
        <v>2548</v>
      </c>
      <c r="C4" s="11"/>
      <c r="D4" s="7"/>
    </row>
    <row r="5" spans="1:4">
      <c r="A5" s="4"/>
      <c r="B5" s="5"/>
      <c r="C5" s="11"/>
      <c r="D5" s="7"/>
    </row>
    <row r="6" spans="1:4">
      <c r="C6" s="14"/>
      <c r="D6" s="7"/>
    </row>
    <row r="7" spans="1:4">
      <c r="C7" s="14"/>
      <c r="D7" s="7"/>
    </row>
    <row r="8" spans="1:4">
      <c r="C8" s="11"/>
      <c r="D8" s="7"/>
    </row>
    <row r="9" spans="1:4">
      <c r="A9" s="6"/>
      <c r="B9" s="6"/>
      <c r="C9" s="6"/>
      <c r="D9" s="7"/>
    </row>
    <row r="10" spans="1:4">
      <c r="A10" s="6"/>
      <c r="B10" s="6"/>
      <c r="C10" s="6"/>
      <c r="D10" s="7"/>
    </row>
    <row r="11" spans="1:4">
      <c r="A11" s="6"/>
      <c r="B11" s="6"/>
      <c r="C11" s="6"/>
      <c r="D11" s="7"/>
    </row>
    <row r="12" spans="1:4">
      <c r="C12" s="14"/>
      <c r="D12" s="7"/>
    </row>
    <row r="13" spans="1:4">
      <c r="A13" s="4"/>
      <c r="B13" s="5"/>
      <c r="C13" s="11"/>
      <c r="D13" s="7"/>
    </row>
    <row r="14" spans="1:4">
      <c r="A14" s="4"/>
      <c r="B14" s="8"/>
      <c r="C14" s="14"/>
      <c r="D14" s="7"/>
    </row>
    <row r="15" spans="1:4">
      <c r="A15" s="4"/>
      <c r="B15" s="5"/>
      <c r="C15" s="14"/>
      <c r="D15" s="7"/>
    </row>
    <row r="16" spans="1:4">
      <c r="A16" s="4"/>
      <c r="B16" s="8"/>
      <c r="C16" s="14"/>
      <c r="D16" s="7"/>
    </row>
    <row r="17" spans="1:4">
      <c r="C17" s="11"/>
      <c r="D17" s="7"/>
    </row>
    <row r="18" spans="1:4">
      <c r="C18" s="11"/>
      <c r="D18" s="7"/>
    </row>
    <row r="19" spans="1:4">
      <c r="A19" s="4"/>
      <c r="B19" s="5"/>
      <c r="C19" s="11"/>
      <c r="D19" s="7"/>
    </row>
    <row r="20" spans="1:4">
      <c r="A20" s="4"/>
      <c r="B20" s="5"/>
      <c r="C20" s="11"/>
      <c r="D20" s="7"/>
    </row>
    <row r="21" spans="1:4">
      <c r="A21" s="4"/>
      <c r="B21" s="5"/>
      <c r="C21" s="11"/>
      <c r="D21" s="7"/>
    </row>
    <row r="22" spans="1:4">
      <c r="A22" s="4"/>
      <c r="B22" s="5"/>
      <c r="C22" s="11"/>
      <c r="D22" s="7"/>
    </row>
    <row r="23" spans="1:4">
      <c r="C23" s="14"/>
      <c r="D23" s="7"/>
    </row>
    <row r="24" spans="1:4">
      <c r="A24" s="4"/>
      <c r="B24" s="5"/>
      <c r="C24" s="11"/>
      <c r="D24" s="7"/>
    </row>
    <row r="25" spans="1:4">
      <c r="A25" s="4"/>
      <c r="B25" s="5"/>
      <c r="C25" s="11"/>
      <c r="D25" s="7"/>
    </row>
    <row r="26" spans="1:4">
      <c r="C26" s="14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1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</row>
    <row r="43" spans="3:4">
      <c r="C43" s="11"/>
    </row>
    <row r="44" spans="3:4">
      <c r="C44" s="11"/>
    </row>
  </sheetData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4"/>
  <sheetViews>
    <sheetView zoomScaleNormal="100" workbookViewId="0">
      <selection activeCell="B7" sqref="B7"/>
    </sheetView>
  </sheetViews>
  <sheetFormatPr defaultColWidth="9.8984375" defaultRowHeight="15.5"/>
  <cols>
    <col min="1" max="1" width="7.09765625" style="13" bestFit="1" customWidth="1"/>
    <col min="2" max="2" width="20.898437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2553</v>
      </c>
      <c r="B1" s="20" t="s">
        <v>2554</v>
      </c>
      <c r="C1" s="2" t="str">
        <f>HYPERLINK("#變數總表!B73","變數總表")</f>
        <v>變數總表</v>
      </c>
      <c r="D1" s="21"/>
    </row>
    <row r="2" spans="1:4">
      <c r="A2" s="15">
        <v>0</v>
      </c>
      <c r="B2" s="5" t="s">
        <v>2551</v>
      </c>
      <c r="C2" s="11"/>
      <c r="D2" s="7"/>
    </row>
    <row r="3" spans="1:4">
      <c r="A3" s="13">
        <v>1</v>
      </c>
      <c r="B3" s="3" t="s">
        <v>2552</v>
      </c>
      <c r="C3" s="11"/>
      <c r="D3" s="7"/>
    </row>
    <row r="4" spans="1:4">
      <c r="A4" s="15">
        <v>2</v>
      </c>
      <c r="B4" s="5" t="s">
        <v>2555</v>
      </c>
      <c r="C4" s="11"/>
      <c r="D4" s="7"/>
    </row>
    <row r="5" spans="1:4">
      <c r="A5" s="4"/>
      <c r="B5" s="5"/>
      <c r="C5" s="11"/>
      <c r="D5" s="7"/>
    </row>
    <row r="6" spans="1:4">
      <c r="C6" s="14"/>
      <c r="D6" s="7"/>
    </row>
    <row r="7" spans="1:4">
      <c r="C7" s="14"/>
      <c r="D7" s="7"/>
    </row>
    <row r="8" spans="1:4">
      <c r="C8" s="11"/>
      <c r="D8" s="7"/>
    </row>
    <row r="9" spans="1:4">
      <c r="A9" s="6"/>
      <c r="B9" s="6"/>
      <c r="C9" s="6"/>
      <c r="D9" s="7"/>
    </row>
    <row r="10" spans="1:4">
      <c r="A10" s="6"/>
      <c r="B10" s="6"/>
      <c r="C10" s="6"/>
      <c r="D10" s="7"/>
    </row>
    <row r="11" spans="1:4">
      <c r="A11" s="6"/>
      <c r="B11" s="6"/>
      <c r="C11" s="6"/>
      <c r="D11" s="7"/>
    </row>
    <row r="12" spans="1:4">
      <c r="C12" s="14"/>
      <c r="D12" s="7"/>
    </row>
    <row r="13" spans="1:4">
      <c r="A13" s="4"/>
      <c r="B13" s="5"/>
      <c r="C13" s="11"/>
      <c r="D13" s="7"/>
    </row>
    <row r="14" spans="1:4">
      <c r="A14" s="4"/>
      <c r="B14" s="8"/>
      <c r="C14" s="14"/>
      <c r="D14" s="7"/>
    </row>
    <row r="15" spans="1:4">
      <c r="A15" s="4"/>
      <c r="B15" s="5"/>
      <c r="C15" s="14"/>
      <c r="D15" s="7"/>
    </row>
    <row r="16" spans="1:4">
      <c r="A16" s="4"/>
      <c r="B16" s="8"/>
      <c r="C16" s="14"/>
      <c r="D16" s="7"/>
    </row>
    <row r="17" spans="1:4">
      <c r="C17" s="11"/>
      <c r="D17" s="7"/>
    </row>
    <row r="18" spans="1:4">
      <c r="C18" s="11"/>
      <c r="D18" s="7"/>
    </row>
    <row r="19" spans="1:4">
      <c r="A19" s="4"/>
      <c r="B19" s="5"/>
      <c r="C19" s="11"/>
      <c r="D19" s="7"/>
    </row>
    <row r="20" spans="1:4">
      <c r="A20" s="4"/>
      <c r="B20" s="5"/>
      <c r="C20" s="11"/>
      <c r="D20" s="7"/>
    </row>
    <row r="21" spans="1:4">
      <c r="A21" s="4"/>
      <c r="B21" s="5"/>
      <c r="C21" s="11"/>
      <c r="D21" s="7"/>
    </row>
    <row r="22" spans="1:4">
      <c r="A22" s="4"/>
      <c r="B22" s="5"/>
      <c r="C22" s="11"/>
      <c r="D22" s="7"/>
    </row>
    <row r="23" spans="1:4">
      <c r="C23" s="14"/>
      <c r="D23" s="7"/>
    </row>
    <row r="24" spans="1:4">
      <c r="A24" s="4"/>
      <c r="B24" s="5"/>
      <c r="C24" s="11"/>
      <c r="D24" s="7"/>
    </row>
    <row r="25" spans="1:4">
      <c r="A25" s="4"/>
      <c r="B25" s="5"/>
      <c r="C25" s="11"/>
      <c r="D25" s="7"/>
    </row>
    <row r="26" spans="1:4">
      <c r="C26" s="14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1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</row>
    <row r="43" spans="3:4">
      <c r="C43" s="11"/>
    </row>
    <row r="44" spans="3:4">
      <c r="C44" s="11"/>
    </row>
  </sheetData>
  <phoneticPr fontId="4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4"/>
  <sheetViews>
    <sheetView zoomScaleNormal="100" workbookViewId="0">
      <selection activeCell="C15" sqref="C15"/>
    </sheetView>
  </sheetViews>
  <sheetFormatPr defaultColWidth="10" defaultRowHeight="15.5"/>
  <cols>
    <col min="1" max="1" width="15.19921875" style="13" bestFit="1" customWidth="1"/>
    <col min="2" max="2" width="10" style="3"/>
    <col min="3" max="3" width="10" style="7"/>
    <col min="4" max="4" width="10" style="11"/>
    <col min="5" max="16384" width="10" style="6"/>
  </cols>
  <sheetData>
    <row r="1" spans="1:4">
      <c r="A1" s="19" t="s">
        <v>2591</v>
      </c>
      <c r="B1" s="20" t="s">
        <v>2581</v>
      </c>
      <c r="C1" s="2" t="str">
        <f>HYPERLINK("#變數總表!B82","變數總表")</f>
        <v>變數總表</v>
      </c>
      <c r="D1" s="21"/>
    </row>
    <row r="2" spans="1:4">
      <c r="A2" s="15">
        <v>1</v>
      </c>
      <c r="B2" s="5" t="s">
        <v>2582</v>
      </c>
      <c r="C2" s="11"/>
      <c r="D2" s="7"/>
    </row>
    <row r="3" spans="1:4">
      <c r="A3" s="13">
        <v>2</v>
      </c>
      <c r="B3" s="3" t="s">
        <v>2583</v>
      </c>
      <c r="C3" s="11"/>
      <c r="D3" s="7"/>
    </row>
    <row r="4" spans="1:4">
      <c r="A4" s="15">
        <v>3</v>
      </c>
      <c r="B4" s="5" t="s">
        <v>2584</v>
      </c>
      <c r="C4" s="11"/>
      <c r="D4" s="7"/>
    </row>
    <row r="5" spans="1:4">
      <c r="A5" s="15">
        <v>4</v>
      </c>
      <c r="B5" s="5" t="s">
        <v>2585</v>
      </c>
      <c r="C5" s="11"/>
      <c r="D5" s="7"/>
    </row>
    <row r="6" spans="1:4">
      <c r="A6" s="13">
        <v>5</v>
      </c>
      <c r="B6" s="3" t="s">
        <v>2586</v>
      </c>
      <c r="C6" s="14"/>
      <c r="D6" s="7"/>
    </row>
    <row r="7" spans="1:4">
      <c r="A7" s="13">
        <v>6</v>
      </c>
      <c r="B7" s="3" t="s">
        <v>2587</v>
      </c>
      <c r="C7" s="14"/>
      <c r="D7" s="7"/>
    </row>
    <row r="8" spans="1:4">
      <c r="A8" s="13">
        <v>7</v>
      </c>
      <c r="B8" s="3" t="s">
        <v>2588</v>
      </c>
      <c r="C8" s="11"/>
      <c r="D8" s="7"/>
    </row>
    <row r="9" spans="1:4">
      <c r="A9" s="6">
        <v>8</v>
      </c>
      <c r="B9" s="6" t="s">
        <v>2589</v>
      </c>
      <c r="C9" s="6"/>
      <c r="D9" s="7"/>
    </row>
    <row r="10" spans="1:4">
      <c r="A10" s="6">
        <v>9</v>
      </c>
      <c r="B10" s="6" t="s">
        <v>2590</v>
      </c>
      <c r="C10" s="6"/>
      <c r="D10" s="7"/>
    </row>
    <row r="11" spans="1:4">
      <c r="A11" s="6"/>
      <c r="B11" s="6"/>
      <c r="C11" s="6"/>
      <c r="D11" s="7"/>
    </row>
    <row r="12" spans="1:4">
      <c r="C12" s="14"/>
      <c r="D12" s="7"/>
    </row>
    <row r="13" spans="1:4">
      <c r="A13" s="4"/>
      <c r="B13" s="5"/>
      <c r="C13" s="11"/>
      <c r="D13" s="7"/>
    </row>
    <row r="14" spans="1:4">
      <c r="A14" s="4"/>
      <c r="B14" s="8"/>
      <c r="C14" s="14"/>
      <c r="D14" s="7"/>
    </row>
    <row r="15" spans="1:4">
      <c r="A15" s="4"/>
      <c r="B15" s="5"/>
      <c r="C15" s="14"/>
      <c r="D15" s="7"/>
    </row>
    <row r="16" spans="1:4">
      <c r="A16" s="4"/>
      <c r="B16" s="8"/>
      <c r="C16" s="14"/>
      <c r="D16" s="7"/>
    </row>
    <row r="17" spans="1:4">
      <c r="C17" s="11"/>
      <c r="D17" s="7"/>
    </row>
    <row r="18" spans="1:4">
      <c r="C18" s="11"/>
      <c r="D18" s="7"/>
    </row>
    <row r="19" spans="1:4">
      <c r="A19" s="4"/>
      <c r="B19" s="5"/>
      <c r="C19" s="11"/>
      <c r="D19" s="7"/>
    </row>
    <row r="20" spans="1:4">
      <c r="A20" s="4"/>
      <c r="B20" s="5"/>
      <c r="C20" s="11"/>
      <c r="D20" s="7"/>
    </row>
    <row r="21" spans="1:4">
      <c r="A21" s="4"/>
      <c r="B21" s="5"/>
      <c r="C21" s="11"/>
      <c r="D21" s="7"/>
    </row>
    <row r="22" spans="1:4">
      <c r="A22" s="4"/>
      <c r="B22" s="5"/>
      <c r="C22" s="11"/>
      <c r="D22" s="7"/>
    </row>
    <row r="23" spans="1:4">
      <c r="C23" s="14"/>
      <c r="D23" s="7"/>
    </row>
    <row r="24" spans="1:4">
      <c r="A24" s="4"/>
      <c r="B24" s="5"/>
      <c r="C24" s="11"/>
      <c r="D24" s="7"/>
    </row>
    <row r="25" spans="1:4">
      <c r="A25" s="4"/>
      <c r="B25" s="5"/>
      <c r="C25" s="11"/>
      <c r="D25" s="7"/>
    </row>
    <row r="26" spans="1:4">
      <c r="C26" s="14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1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</row>
    <row r="43" spans="3:4">
      <c r="C43" s="11"/>
    </row>
    <row r="44" spans="3:4">
      <c r="C44" s="11"/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4"/>
  <sheetViews>
    <sheetView zoomScaleNormal="100" workbookViewId="0">
      <selection activeCell="D8" sqref="D8"/>
    </sheetView>
  </sheetViews>
  <sheetFormatPr defaultColWidth="9.8984375" defaultRowHeight="15.5"/>
  <cols>
    <col min="1" max="1" width="10.8984375" style="13" bestFit="1" customWidth="1"/>
    <col min="2" max="2" width="13.898437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2592</v>
      </c>
      <c r="B1" s="20" t="s">
        <v>2594</v>
      </c>
      <c r="C1" s="2" t="str">
        <f>HYPERLINK("#變數總表!B83","變數總表")</f>
        <v>變數總表</v>
      </c>
      <c r="D1" s="21"/>
    </row>
    <row r="2" spans="1:4">
      <c r="A2" s="15">
        <v>0</v>
      </c>
      <c r="B2" s="5" t="s">
        <v>2595</v>
      </c>
      <c r="C2" s="11"/>
      <c r="D2" s="7"/>
    </row>
    <row r="3" spans="1:4">
      <c r="A3" s="13">
        <v>1</v>
      </c>
      <c r="B3" s="3" t="s">
        <v>2596</v>
      </c>
      <c r="C3" s="11"/>
      <c r="D3" s="7"/>
    </row>
    <row r="4" spans="1:4">
      <c r="A4" s="15">
        <v>2</v>
      </c>
      <c r="B4" s="5" t="s">
        <v>2597</v>
      </c>
      <c r="C4" s="11"/>
      <c r="D4" s="7"/>
    </row>
    <row r="5" spans="1:4">
      <c r="A5" s="15">
        <v>3</v>
      </c>
      <c r="B5" s="5" t="s">
        <v>2598</v>
      </c>
      <c r="C5" s="11"/>
      <c r="D5" s="7"/>
    </row>
    <row r="6" spans="1:4">
      <c r="A6" s="15">
        <v>4</v>
      </c>
      <c r="B6" s="3" t="s">
        <v>2599</v>
      </c>
      <c r="C6" s="14"/>
      <c r="D6" s="7"/>
    </row>
    <row r="7" spans="1:4">
      <c r="A7" s="13">
        <v>5</v>
      </c>
      <c r="B7" s="3" t="s">
        <v>2600</v>
      </c>
      <c r="C7" s="14"/>
      <c r="D7" s="7"/>
    </row>
    <row r="8" spans="1:4">
      <c r="A8" s="15">
        <v>6</v>
      </c>
      <c r="B8" s="3" t="s">
        <v>2601</v>
      </c>
      <c r="C8" s="11"/>
      <c r="D8" s="7"/>
    </row>
    <row r="9" spans="1:4">
      <c r="A9" s="15">
        <v>7</v>
      </c>
      <c r="B9" s="6" t="s">
        <v>2602</v>
      </c>
      <c r="C9" s="6"/>
      <c r="D9" s="7"/>
    </row>
    <row r="10" spans="1:4">
      <c r="A10" s="15">
        <v>8</v>
      </c>
      <c r="B10" s="6" t="s">
        <v>2603</v>
      </c>
      <c r="C10" s="6"/>
      <c r="D10" s="7"/>
    </row>
    <row r="11" spans="1:4">
      <c r="A11" s="15">
        <v>9</v>
      </c>
      <c r="B11" s="6" t="s">
        <v>2604</v>
      </c>
      <c r="C11" s="6"/>
      <c r="D11" s="7"/>
    </row>
    <row r="12" spans="1:4">
      <c r="A12" s="13">
        <v>10</v>
      </c>
      <c r="B12" s="3" t="s">
        <v>2605</v>
      </c>
      <c r="C12" s="14"/>
      <c r="D12" s="7"/>
    </row>
    <row r="13" spans="1:4">
      <c r="A13" s="15">
        <v>11</v>
      </c>
      <c r="B13" s="5" t="s">
        <v>2606</v>
      </c>
      <c r="C13" s="11"/>
      <c r="D13" s="7"/>
    </row>
    <row r="14" spans="1:4">
      <c r="A14" s="15">
        <v>12</v>
      </c>
      <c r="B14" s="8" t="s">
        <v>2607</v>
      </c>
      <c r="C14" s="14"/>
      <c r="D14" s="7"/>
    </row>
    <row r="15" spans="1:4">
      <c r="A15" s="15">
        <v>13</v>
      </c>
      <c r="B15" s="5" t="s">
        <v>2608</v>
      </c>
      <c r="C15" s="14"/>
      <c r="D15" s="7"/>
    </row>
    <row r="16" spans="1:4">
      <c r="A16" s="13">
        <v>14</v>
      </c>
      <c r="B16" s="8" t="s">
        <v>2609</v>
      </c>
      <c r="C16" s="14"/>
      <c r="D16" s="7"/>
    </row>
    <row r="17" spans="1:4">
      <c r="A17" s="15">
        <v>15</v>
      </c>
      <c r="B17" s="3" t="s">
        <v>2610</v>
      </c>
      <c r="C17" s="11"/>
      <c r="D17" s="7"/>
    </row>
    <row r="18" spans="1:4">
      <c r="A18" s="15">
        <v>16</v>
      </c>
      <c r="B18" s="3" t="s">
        <v>2611</v>
      </c>
      <c r="C18" s="11"/>
      <c r="D18" s="7"/>
    </row>
    <row r="19" spans="1:4">
      <c r="A19" s="15">
        <v>17</v>
      </c>
      <c r="B19" s="5" t="s">
        <v>2612</v>
      </c>
      <c r="C19" s="11"/>
      <c r="D19" s="7"/>
    </row>
    <row r="20" spans="1:4">
      <c r="A20" s="15">
        <v>18</v>
      </c>
      <c r="B20" s="5" t="s">
        <v>2613</v>
      </c>
      <c r="C20" s="11"/>
      <c r="D20" s="7"/>
    </row>
    <row r="21" spans="1:4">
      <c r="A21" s="13">
        <v>19</v>
      </c>
      <c r="B21" s="5" t="s">
        <v>2614</v>
      </c>
      <c r="C21" s="11"/>
      <c r="D21" s="7"/>
    </row>
    <row r="22" spans="1:4">
      <c r="A22" s="4"/>
      <c r="B22" s="5"/>
      <c r="C22" s="11"/>
      <c r="D22" s="7"/>
    </row>
    <row r="23" spans="1:4">
      <c r="C23" s="14"/>
      <c r="D23" s="7"/>
    </row>
    <row r="24" spans="1:4">
      <c r="A24" s="4"/>
      <c r="B24" s="5"/>
      <c r="C24" s="11"/>
      <c r="D24" s="7"/>
    </row>
    <row r="25" spans="1:4">
      <c r="A25" s="4"/>
      <c r="B25" s="5"/>
      <c r="C25" s="11"/>
      <c r="D25" s="7"/>
    </row>
    <row r="26" spans="1:4">
      <c r="C26" s="14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1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</row>
    <row r="43" spans="3:4">
      <c r="C43" s="11"/>
    </row>
    <row r="44" spans="3:4">
      <c r="C44" s="11"/>
    </row>
  </sheetData>
  <phoneticPr fontId="4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44"/>
  <sheetViews>
    <sheetView zoomScaleNormal="100" workbookViewId="0">
      <selection activeCell="C9" sqref="C9"/>
    </sheetView>
  </sheetViews>
  <sheetFormatPr defaultColWidth="9.8984375" defaultRowHeight="15.5"/>
  <cols>
    <col min="1" max="1" width="14.69921875" style="13" bestFit="1" customWidth="1"/>
    <col min="2" max="2" width="14.09765625" style="3" bestFit="1" customWidth="1"/>
    <col min="3" max="3" width="10.3984375" style="7" bestFit="1" customWidth="1"/>
    <col min="4" max="4" width="9.8984375" style="11"/>
    <col min="5" max="16384" width="9.8984375" style="6"/>
  </cols>
  <sheetData>
    <row r="1" spans="1:4">
      <c r="A1" s="19" t="s">
        <v>2638</v>
      </c>
      <c r="B1" s="20" t="s">
        <v>2639</v>
      </c>
      <c r="C1" s="2" t="str">
        <f>HYPERLINK("#變數總表!B90","變數總表")</f>
        <v>變數總表</v>
      </c>
      <c r="D1" s="21"/>
    </row>
    <row r="2" spans="1:4">
      <c r="A2" s="15">
        <v>1</v>
      </c>
      <c r="B2" s="5" t="s">
        <v>2646</v>
      </c>
      <c r="C2" s="11"/>
      <c r="D2" s="7"/>
    </row>
    <row r="3" spans="1:4">
      <c r="A3" s="13">
        <v>2</v>
      </c>
      <c r="B3" s="5" t="s">
        <v>2647</v>
      </c>
      <c r="C3" s="11"/>
      <c r="D3" s="7"/>
    </row>
    <row r="4" spans="1:4">
      <c r="A4" s="15">
        <v>3</v>
      </c>
      <c r="B4" s="5" t="s">
        <v>2648</v>
      </c>
      <c r="C4" s="11"/>
      <c r="D4" s="7"/>
    </row>
    <row r="5" spans="1:4">
      <c r="A5" s="15">
        <v>4</v>
      </c>
      <c r="B5" s="5" t="s">
        <v>2649</v>
      </c>
      <c r="C5" s="11"/>
      <c r="D5" s="7"/>
    </row>
    <row r="6" spans="1:4">
      <c r="A6" s="15" t="s">
        <v>2303</v>
      </c>
      <c r="B6" s="5" t="s">
        <v>2650</v>
      </c>
      <c r="C6" s="14"/>
      <c r="D6" s="7"/>
    </row>
    <row r="7" spans="1:4">
      <c r="A7" s="13">
        <v>5</v>
      </c>
      <c r="B7" s="5" t="s">
        <v>2651</v>
      </c>
      <c r="C7" s="14"/>
      <c r="D7" s="7"/>
    </row>
    <row r="8" spans="1:4">
      <c r="A8" s="15">
        <v>6</v>
      </c>
      <c r="B8" s="5" t="s">
        <v>2652</v>
      </c>
      <c r="C8" s="11"/>
      <c r="D8" s="7"/>
    </row>
    <row r="9" spans="1:4">
      <c r="A9" s="15">
        <v>7</v>
      </c>
      <c r="B9" s="5" t="s">
        <v>2653</v>
      </c>
      <c r="C9" s="6"/>
      <c r="D9" s="7"/>
    </row>
    <row r="10" spans="1:4">
      <c r="A10" s="15">
        <v>8</v>
      </c>
      <c r="B10" s="5" t="s">
        <v>2654</v>
      </c>
      <c r="C10" s="6"/>
      <c r="D10" s="7"/>
    </row>
    <row r="11" spans="1:4">
      <c r="A11" s="15">
        <v>9</v>
      </c>
      <c r="B11" s="5" t="s">
        <v>2655</v>
      </c>
      <c r="C11" s="6"/>
      <c r="D11" s="7"/>
    </row>
    <row r="12" spans="1:4">
      <c r="A12" s="13" t="s">
        <v>2640</v>
      </c>
      <c r="B12" s="5" t="s">
        <v>2656</v>
      </c>
      <c r="C12" s="14"/>
      <c r="D12" s="7"/>
    </row>
    <row r="13" spans="1:4">
      <c r="A13" s="15" t="s">
        <v>2641</v>
      </c>
      <c r="B13" s="5" t="s">
        <v>2657</v>
      </c>
      <c r="C13" s="11"/>
      <c r="D13" s="7"/>
    </row>
    <row r="14" spans="1:4">
      <c r="A14" s="15" t="s">
        <v>2642</v>
      </c>
      <c r="B14" s="5" t="s">
        <v>2658</v>
      </c>
      <c r="C14" s="14"/>
      <c r="D14" s="7"/>
    </row>
    <row r="15" spans="1:4">
      <c r="A15" s="15" t="s">
        <v>2643</v>
      </c>
      <c r="B15" s="5" t="s">
        <v>2659</v>
      </c>
      <c r="C15" s="14"/>
      <c r="D15" s="7"/>
    </row>
    <row r="16" spans="1:4">
      <c r="A16" s="13" t="s">
        <v>2644</v>
      </c>
      <c r="B16" s="5" t="s">
        <v>2660</v>
      </c>
      <c r="C16" s="14"/>
      <c r="D16" s="7"/>
    </row>
    <row r="17" spans="1:4">
      <c r="A17" s="15" t="s">
        <v>2645</v>
      </c>
      <c r="B17" s="5" t="s">
        <v>2661</v>
      </c>
      <c r="C17" s="11"/>
      <c r="D17" s="7"/>
    </row>
    <row r="18" spans="1:4">
      <c r="A18" s="15"/>
      <c r="C18" s="11"/>
      <c r="D18" s="7"/>
    </row>
    <row r="19" spans="1:4">
      <c r="A19" s="15"/>
      <c r="B19" s="5"/>
      <c r="C19" s="11"/>
      <c r="D19" s="7"/>
    </row>
    <row r="20" spans="1:4">
      <c r="A20" s="15"/>
      <c r="B20" s="5"/>
      <c r="C20" s="11"/>
      <c r="D20" s="7"/>
    </row>
    <row r="21" spans="1:4">
      <c r="B21" s="5"/>
      <c r="C21" s="11"/>
      <c r="D21" s="7"/>
    </row>
    <row r="22" spans="1:4">
      <c r="A22" s="4"/>
      <c r="B22" s="5"/>
      <c r="C22" s="11"/>
      <c r="D22" s="7"/>
    </row>
    <row r="23" spans="1:4">
      <c r="C23" s="14"/>
      <c r="D23" s="7"/>
    </row>
    <row r="24" spans="1:4">
      <c r="A24" s="4"/>
      <c r="B24" s="5"/>
      <c r="C24" s="11"/>
      <c r="D24" s="7"/>
    </row>
    <row r="25" spans="1:4">
      <c r="A25" s="4"/>
      <c r="B25" s="5"/>
      <c r="C25" s="11"/>
      <c r="D25" s="7"/>
    </row>
    <row r="26" spans="1:4">
      <c r="C26" s="14"/>
      <c r="D26" s="7"/>
    </row>
    <row r="27" spans="1:4">
      <c r="C27" s="14"/>
      <c r="D27" s="7"/>
    </row>
    <row r="28" spans="1:4">
      <c r="C28" s="14"/>
      <c r="D28" s="7"/>
    </row>
    <row r="29" spans="1:4">
      <c r="C29" s="14"/>
      <c r="D29" s="7"/>
    </row>
    <row r="30" spans="1:4">
      <c r="C30" s="14"/>
      <c r="D30" s="7"/>
    </row>
    <row r="31" spans="1:4">
      <c r="C31" s="14"/>
      <c r="D31" s="7"/>
    </row>
    <row r="32" spans="1:4">
      <c r="C32" s="14"/>
      <c r="D32" s="7"/>
    </row>
    <row r="33" spans="3:4">
      <c r="C33" s="14"/>
      <c r="D33" s="7"/>
    </row>
    <row r="34" spans="3:4">
      <c r="C34" s="14"/>
      <c r="D34" s="7"/>
    </row>
    <row r="35" spans="3:4">
      <c r="C35" s="14"/>
      <c r="D35" s="7"/>
    </row>
    <row r="36" spans="3:4">
      <c r="C36" s="11"/>
      <c r="D36" s="7"/>
    </row>
    <row r="37" spans="3:4">
      <c r="C37" s="11"/>
      <c r="D37" s="7"/>
    </row>
    <row r="38" spans="3:4">
      <c r="C38" s="11"/>
      <c r="D38" s="7"/>
    </row>
    <row r="39" spans="3:4">
      <c r="C39" s="11"/>
      <c r="D39" s="7"/>
    </row>
    <row r="40" spans="3:4">
      <c r="C40" s="11"/>
      <c r="D40" s="7"/>
    </row>
    <row r="41" spans="3:4">
      <c r="C41" s="11"/>
      <c r="D41" s="7"/>
    </row>
    <row r="42" spans="3:4">
      <c r="C42" s="11"/>
    </row>
    <row r="43" spans="3:4">
      <c r="C43" s="11"/>
    </row>
    <row r="44" spans="3:4">
      <c r="C44" s="11"/>
    </row>
  </sheetData>
  <phoneticPr fontId="4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91"/>
  <sheetViews>
    <sheetView workbookViewId="0">
      <pane ySplit="1" topLeftCell="A17" activePane="bottomLeft" state="frozen"/>
      <selection pane="bottomLeft" activeCell="B17" sqref="B17"/>
    </sheetView>
  </sheetViews>
  <sheetFormatPr defaultColWidth="8.796875" defaultRowHeight="14.5"/>
  <cols>
    <col min="1" max="1" width="6" style="41" bestFit="1" customWidth="1"/>
    <col min="2" max="2" width="34.796875" style="41" bestFit="1" customWidth="1"/>
    <col min="3" max="3" width="32" style="41" bestFit="1" customWidth="1"/>
    <col min="4" max="4" width="49.5" style="1" bestFit="1" customWidth="1"/>
    <col min="5" max="16384" width="8.796875" style="1"/>
  </cols>
  <sheetData>
    <row r="1" spans="1:12">
      <c r="A1" s="35" t="s">
        <v>0</v>
      </c>
      <c r="B1" s="36" t="s">
        <v>2269</v>
      </c>
      <c r="C1" s="35" t="s">
        <v>2271</v>
      </c>
      <c r="D1" s="29" t="s">
        <v>2270</v>
      </c>
    </row>
    <row r="2" spans="1:12" ht="26.5">
      <c r="A2" s="37">
        <v>1</v>
      </c>
      <c r="B2" s="37" t="s">
        <v>58</v>
      </c>
      <c r="C2" s="37" t="s">
        <v>14</v>
      </c>
      <c r="D2" s="28" t="s">
        <v>2666</v>
      </c>
    </row>
    <row r="3" spans="1:12">
      <c r="A3" s="37">
        <v>2</v>
      </c>
      <c r="B3" s="37" t="s">
        <v>59</v>
      </c>
      <c r="C3" s="37" t="s">
        <v>15</v>
      </c>
      <c r="D3" s="25" t="s">
        <v>2272</v>
      </c>
    </row>
    <row r="4" spans="1:12">
      <c r="A4" s="37">
        <v>3</v>
      </c>
      <c r="B4" s="37" t="s">
        <v>2663</v>
      </c>
      <c r="C4" s="37" t="s">
        <v>2273</v>
      </c>
      <c r="D4" s="45" t="s">
        <v>2665</v>
      </c>
    </row>
    <row r="5" spans="1:12">
      <c r="A5" s="37">
        <v>4</v>
      </c>
      <c r="B5" s="37" t="s">
        <v>61</v>
      </c>
      <c r="C5" s="37" t="s">
        <v>2274</v>
      </c>
      <c r="D5" s="46"/>
    </row>
    <row r="6" spans="1:12" s="16" customFormat="1">
      <c r="A6" s="37">
        <v>5</v>
      </c>
      <c r="B6" s="38" t="s">
        <v>60</v>
      </c>
      <c r="C6" s="38" t="s">
        <v>2275</v>
      </c>
      <c r="D6" s="27" t="s">
        <v>2296</v>
      </c>
      <c r="G6" s="1"/>
      <c r="H6" s="1"/>
    </row>
    <row r="7" spans="1:12" ht="29">
      <c r="A7" s="37">
        <v>6</v>
      </c>
      <c r="B7" s="39" t="str">
        <f>HYPERLINK("#登錄屬性!A1","KEYIN")</f>
        <v>KEYIN</v>
      </c>
      <c r="C7" s="37" t="s">
        <v>2276</v>
      </c>
      <c r="D7" s="42" t="s">
        <v>2682</v>
      </c>
    </row>
    <row r="8" spans="1:12">
      <c r="A8" s="37">
        <v>7</v>
      </c>
      <c r="B8" s="39" t="str">
        <f>HYPERLINK("#課程屬性!A1","ATTRIBUTE")</f>
        <v>ATTRIBUTE</v>
      </c>
      <c r="C8" s="37" t="s">
        <v>2277</v>
      </c>
      <c r="D8" s="25"/>
    </row>
    <row r="9" spans="1:12">
      <c r="A9" s="37">
        <v>8</v>
      </c>
      <c r="B9" s="39" t="str">
        <f>HYPERLINK("#學制屬性!A1","LEVEL")</f>
        <v>LEVEL</v>
      </c>
      <c r="C9" s="37" t="s">
        <v>2278</v>
      </c>
      <c r="D9" s="25" t="s">
        <v>2568</v>
      </c>
    </row>
    <row r="10" spans="1:12">
      <c r="A10" s="37">
        <v>9</v>
      </c>
      <c r="B10" s="37" t="s">
        <v>76</v>
      </c>
      <c r="C10" s="37" t="s">
        <v>16</v>
      </c>
      <c r="D10" s="25" t="s">
        <v>2619</v>
      </c>
    </row>
    <row r="11" spans="1:12">
      <c r="A11" s="37">
        <v>10</v>
      </c>
      <c r="B11" s="39" t="str">
        <f>HYPERLINK("#開課類別!A1","CLASSTYPE")</f>
        <v>CLASSTYPE</v>
      </c>
      <c r="C11" s="37" t="s">
        <v>162</v>
      </c>
      <c r="D11" s="25"/>
      <c r="K11" s="30"/>
      <c r="L11" s="30"/>
    </row>
    <row r="12" spans="1:12" ht="26.5">
      <c r="A12" s="37">
        <v>11</v>
      </c>
      <c r="B12" s="37" t="s">
        <v>156</v>
      </c>
      <c r="C12" s="37" t="s">
        <v>17</v>
      </c>
      <c r="D12" s="28" t="s">
        <v>2667</v>
      </c>
    </row>
    <row r="13" spans="1:12">
      <c r="A13" s="37">
        <v>12</v>
      </c>
      <c r="B13" s="37" t="s">
        <v>2240</v>
      </c>
      <c r="C13" s="37" t="s">
        <v>1698</v>
      </c>
      <c r="D13" s="25" t="s">
        <v>2402</v>
      </c>
    </row>
    <row r="14" spans="1:12">
      <c r="A14" s="37">
        <v>13</v>
      </c>
      <c r="B14" s="39" t="str">
        <f>HYPERLINK("#入學管道!A1","CHANNEL")</f>
        <v>CHANNEL</v>
      </c>
      <c r="C14" s="37" t="s">
        <v>2279</v>
      </c>
      <c r="D14" s="25"/>
    </row>
    <row r="15" spans="1:12">
      <c r="A15" s="37">
        <v>14</v>
      </c>
      <c r="B15" s="39" t="str">
        <f>HYPERLINK("#學制!A1","DEGREE")</f>
        <v>DEGREE</v>
      </c>
      <c r="C15" s="37" t="s">
        <v>2280</v>
      </c>
      <c r="D15" s="25"/>
    </row>
    <row r="16" spans="1:12">
      <c r="A16" s="37">
        <v>15</v>
      </c>
      <c r="B16" s="39" t="str">
        <f>HYPERLINK("#郵遞區號!A1","ZIP")</f>
        <v>ZIP</v>
      </c>
      <c r="C16" s="37" t="s">
        <v>2281</v>
      </c>
      <c r="D16" s="25"/>
    </row>
    <row r="17" spans="1:4">
      <c r="A17" s="37">
        <v>16</v>
      </c>
      <c r="B17" s="39" t="str">
        <f>HYPERLINK("#初入學系!A1","IN_DEPT")</f>
        <v>IN_DEPT</v>
      </c>
      <c r="C17" s="37" t="s">
        <v>2282</v>
      </c>
      <c r="D17" s="25"/>
    </row>
    <row r="18" spans="1:4">
      <c r="A18" s="37">
        <v>17</v>
      </c>
      <c r="B18" s="37" t="s">
        <v>1916</v>
      </c>
      <c r="C18" s="37" t="s">
        <v>1895</v>
      </c>
      <c r="D18" s="25"/>
    </row>
    <row r="19" spans="1:4">
      <c r="A19" s="37">
        <v>18</v>
      </c>
      <c r="B19" s="37" t="s">
        <v>1917</v>
      </c>
      <c r="C19" s="37" t="s">
        <v>1896</v>
      </c>
      <c r="D19" s="25" t="s">
        <v>2683</v>
      </c>
    </row>
    <row r="20" spans="1:4" ht="78.5">
      <c r="A20" s="37">
        <v>19</v>
      </c>
      <c r="B20" s="37" t="s">
        <v>1918</v>
      </c>
      <c r="C20" s="37" t="s">
        <v>18</v>
      </c>
      <c r="D20" s="28" t="s">
        <v>2684</v>
      </c>
    </row>
    <row r="21" spans="1:4">
      <c r="A21" s="37">
        <v>20</v>
      </c>
      <c r="B21" s="37" t="s">
        <v>1919</v>
      </c>
      <c r="C21" s="37" t="s">
        <v>2283</v>
      </c>
      <c r="D21" s="25"/>
    </row>
    <row r="22" spans="1:4">
      <c r="A22" s="37">
        <v>21</v>
      </c>
      <c r="B22" s="37" t="s">
        <v>1920</v>
      </c>
      <c r="C22" s="37" t="s">
        <v>2284</v>
      </c>
      <c r="D22" s="25"/>
    </row>
    <row r="23" spans="1:4">
      <c r="A23" s="37">
        <v>22</v>
      </c>
      <c r="B23" s="37" t="s">
        <v>1921</v>
      </c>
      <c r="C23" s="37" t="s">
        <v>2285</v>
      </c>
      <c r="D23" s="25" t="s">
        <v>2272</v>
      </c>
    </row>
    <row r="24" spans="1:4" ht="29">
      <c r="A24" s="37">
        <v>23</v>
      </c>
      <c r="B24" s="39" t="str">
        <f>HYPERLINK("#前一就讀學校!A1","PRE_SCHOOL")</f>
        <v>PRE_SCHOOL</v>
      </c>
      <c r="C24" s="37" t="s">
        <v>2286</v>
      </c>
      <c r="D24" s="42" t="s">
        <v>2688</v>
      </c>
    </row>
    <row r="25" spans="1:4">
      <c r="A25" s="37">
        <v>24</v>
      </c>
      <c r="B25" s="37" t="s">
        <v>2672</v>
      </c>
      <c r="C25" s="38" t="s">
        <v>2287</v>
      </c>
      <c r="D25" s="25" t="s">
        <v>2669</v>
      </c>
    </row>
    <row r="26" spans="1:4">
      <c r="A26" s="37">
        <v>25</v>
      </c>
      <c r="B26" s="39" t="str">
        <f>HYPERLINK("#身分!A1","IDENTITY")</f>
        <v>IDENTITY</v>
      </c>
      <c r="C26" s="37" t="s">
        <v>1915</v>
      </c>
      <c r="D26" s="25"/>
    </row>
    <row r="27" spans="1:4">
      <c r="A27" s="37">
        <v>26</v>
      </c>
      <c r="B27" s="37" t="s">
        <v>1922</v>
      </c>
      <c r="C27" s="37" t="s">
        <v>19</v>
      </c>
      <c r="D27" s="25" t="s">
        <v>2272</v>
      </c>
    </row>
    <row r="28" spans="1:4">
      <c r="A28" s="37">
        <v>27</v>
      </c>
      <c r="B28" s="37" t="s">
        <v>1923</v>
      </c>
      <c r="C28" s="37" t="s">
        <v>2288</v>
      </c>
      <c r="D28" s="25"/>
    </row>
    <row r="29" spans="1:4">
      <c r="A29" s="37">
        <v>28</v>
      </c>
      <c r="B29" s="37" t="s">
        <v>1924</v>
      </c>
      <c r="C29" s="37" t="s">
        <v>2289</v>
      </c>
      <c r="D29" s="25"/>
    </row>
    <row r="30" spans="1:4">
      <c r="A30" s="37">
        <v>29</v>
      </c>
      <c r="B30" s="39" t="str">
        <f>HYPERLINK("#離校原因!A1","OUT_REASON")</f>
        <v>OUT_REASON</v>
      </c>
      <c r="C30" s="37" t="s">
        <v>20</v>
      </c>
      <c r="D30" s="25"/>
    </row>
    <row r="31" spans="1:4">
      <c r="A31" s="37">
        <v>30</v>
      </c>
      <c r="B31" s="37" t="s">
        <v>1951</v>
      </c>
      <c r="C31" s="37" t="s">
        <v>21</v>
      </c>
      <c r="D31" s="26" t="str">
        <f>HYPERLINK("#變數總表!B16","可對照 ZIP")</f>
        <v>可對照 ZIP</v>
      </c>
    </row>
    <row r="32" spans="1:4">
      <c r="A32" s="37">
        <v>31</v>
      </c>
      <c r="B32" s="39" t="str">
        <f>HYPERLINK("#就學狀況!A1","STATUS")</f>
        <v>STATUS</v>
      </c>
      <c r="C32" s="37" t="s">
        <v>1952</v>
      </c>
      <c r="D32" s="25"/>
    </row>
    <row r="33" spans="1:4">
      <c r="A33" s="37">
        <v>32</v>
      </c>
      <c r="B33" s="37" t="s">
        <v>1963</v>
      </c>
      <c r="C33" s="37" t="s">
        <v>2290</v>
      </c>
      <c r="D33" s="25"/>
    </row>
    <row r="34" spans="1:4">
      <c r="A34" s="37">
        <v>33</v>
      </c>
      <c r="B34" s="37" t="s">
        <v>1962</v>
      </c>
      <c r="C34" s="37" t="s">
        <v>2291</v>
      </c>
      <c r="D34" s="25"/>
    </row>
    <row r="35" spans="1:4">
      <c r="A35" s="37">
        <v>34</v>
      </c>
      <c r="B35" s="37" t="s">
        <v>2397</v>
      </c>
      <c r="C35" s="37" t="s">
        <v>2673</v>
      </c>
      <c r="D35" s="26" t="str">
        <f>HYPERLINK("#變數總表!B17","可對照 IN_DEPT")</f>
        <v>可對照 IN_DEPT</v>
      </c>
    </row>
    <row r="36" spans="1:4">
      <c r="A36" s="37">
        <v>35</v>
      </c>
      <c r="B36" s="37" t="s">
        <v>2398</v>
      </c>
      <c r="C36" s="37" t="s">
        <v>2674</v>
      </c>
      <c r="D36" s="25"/>
    </row>
    <row r="37" spans="1:4">
      <c r="A37" s="37">
        <v>36</v>
      </c>
      <c r="B37" s="37" t="s">
        <v>2399</v>
      </c>
      <c r="C37" s="37" t="s">
        <v>2675</v>
      </c>
      <c r="D37" s="25"/>
    </row>
    <row r="38" spans="1:4">
      <c r="A38" s="37">
        <v>37</v>
      </c>
      <c r="B38" s="37" t="s">
        <v>2400</v>
      </c>
      <c r="C38" s="37" t="s">
        <v>2676</v>
      </c>
      <c r="D38" s="25"/>
    </row>
    <row r="39" spans="1:4">
      <c r="A39" s="37">
        <v>38</v>
      </c>
      <c r="B39" s="39" t="str">
        <f>HYPERLINK("#國籍!A1","NATION")</f>
        <v>NATION</v>
      </c>
      <c r="C39" s="37" t="s">
        <v>2576</v>
      </c>
      <c r="D39" s="25"/>
    </row>
    <row r="40" spans="1:4">
      <c r="A40" s="37">
        <v>39</v>
      </c>
      <c r="B40" s="37" t="s">
        <v>2234</v>
      </c>
      <c r="C40" s="37" t="s">
        <v>22</v>
      </c>
      <c r="D40" s="25"/>
    </row>
    <row r="41" spans="1:4">
      <c r="A41" s="37">
        <v>40</v>
      </c>
      <c r="B41" s="37" t="s">
        <v>2235</v>
      </c>
      <c r="C41" s="37" t="s">
        <v>23</v>
      </c>
      <c r="D41" s="25"/>
    </row>
    <row r="42" spans="1:4">
      <c r="A42" s="37">
        <v>41</v>
      </c>
      <c r="B42" s="37" t="s">
        <v>2258</v>
      </c>
      <c r="C42" s="37" t="s">
        <v>24</v>
      </c>
      <c r="D42" s="25"/>
    </row>
    <row r="43" spans="1:4">
      <c r="A43" s="37">
        <v>42</v>
      </c>
      <c r="B43" s="37" t="s">
        <v>2259</v>
      </c>
      <c r="C43" s="37" t="s">
        <v>25</v>
      </c>
      <c r="D43" s="25" t="s">
        <v>2292</v>
      </c>
    </row>
    <row r="44" spans="1:4">
      <c r="A44" s="37">
        <v>43</v>
      </c>
      <c r="B44" s="37" t="s">
        <v>2260</v>
      </c>
      <c r="C44" s="37" t="s">
        <v>26</v>
      </c>
      <c r="D44" s="25" t="s">
        <v>2292</v>
      </c>
    </row>
    <row r="45" spans="1:4">
      <c r="A45" s="37">
        <v>44</v>
      </c>
      <c r="B45" s="37" t="s">
        <v>2261</v>
      </c>
      <c r="C45" s="37" t="s">
        <v>2293</v>
      </c>
      <c r="D45" s="25" t="s">
        <v>2395</v>
      </c>
    </row>
    <row r="46" spans="1:4">
      <c r="A46" s="37">
        <v>45</v>
      </c>
      <c r="B46" s="37" t="s">
        <v>2262</v>
      </c>
      <c r="C46" s="37" t="s">
        <v>2294</v>
      </c>
      <c r="D46" s="25" t="s">
        <v>2395</v>
      </c>
    </row>
    <row r="47" spans="1:4">
      <c r="A47" s="37">
        <v>46</v>
      </c>
      <c r="B47" s="37" t="s">
        <v>2263</v>
      </c>
      <c r="C47" s="37" t="s">
        <v>2295</v>
      </c>
      <c r="D47" s="25" t="s">
        <v>2395</v>
      </c>
    </row>
    <row r="48" spans="1:4">
      <c r="A48" s="37">
        <v>47</v>
      </c>
      <c r="B48" s="37" t="s">
        <v>2253</v>
      </c>
      <c r="C48" s="37" t="s">
        <v>27</v>
      </c>
      <c r="D48" s="25"/>
    </row>
    <row r="49" spans="1:12">
      <c r="A49" s="37">
        <v>48</v>
      </c>
      <c r="B49" s="37" t="s">
        <v>2254</v>
      </c>
      <c r="C49" s="37" t="s">
        <v>28</v>
      </c>
      <c r="D49" s="25" t="s">
        <v>2401</v>
      </c>
    </row>
    <row r="50" spans="1:12">
      <c r="A50" s="37">
        <v>49</v>
      </c>
      <c r="B50" s="39" t="str">
        <f>HYPERLINK("#退學原因!A1","QUIT_REASON")</f>
        <v>QUIT_REASON</v>
      </c>
      <c r="C50" s="37" t="s">
        <v>29</v>
      </c>
      <c r="D50" s="25"/>
    </row>
    <row r="51" spans="1:12">
      <c r="A51" s="37">
        <v>50</v>
      </c>
      <c r="B51" s="37" t="s">
        <v>2420</v>
      </c>
      <c r="C51" s="37" t="s">
        <v>30</v>
      </c>
      <c r="D51" s="25" t="s">
        <v>2401</v>
      </c>
      <c r="H51" s="16"/>
    </row>
    <row r="52" spans="1:12">
      <c r="A52" s="37">
        <v>51</v>
      </c>
      <c r="B52" s="37" t="s">
        <v>2403</v>
      </c>
      <c r="C52" s="38" t="s">
        <v>2264</v>
      </c>
      <c r="D52" s="25" t="s">
        <v>2421</v>
      </c>
    </row>
    <row r="53" spans="1:12">
      <c r="A53" s="37">
        <v>52</v>
      </c>
      <c r="B53" s="39" t="str">
        <f>HYPERLINK("#轉系原因!A1","CHG_REASON")</f>
        <v>CHG_REASON</v>
      </c>
      <c r="C53" s="37" t="s">
        <v>31</v>
      </c>
      <c r="D53" s="25"/>
    </row>
    <row r="54" spans="1:12">
      <c r="A54" s="37">
        <v>53</v>
      </c>
      <c r="B54" s="40" t="s">
        <v>2422</v>
      </c>
      <c r="C54" s="37" t="s">
        <v>2430</v>
      </c>
      <c r="D54" s="26" t="str">
        <f>HYPERLINK("#變數總表!B17","可對照 IN_DEPT")</f>
        <v>可對照 IN_DEPT</v>
      </c>
    </row>
    <row r="55" spans="1:12">
      <c r="A55" s="37">
        <v>54</v>
      </c>
      <c r="B55" s="40" t="s">
        <v>2423</v>
      </c>
      <c r="C55" s="37" t="s">
        <v>2690</v>
      </c>
      <c r="D55" s="25"/>
    </row>
    <row r="56" spans="1:12">
      <c r="A56" s="37">
        <v>55</v>
      </c>
      <c r="B56" s="40" t="s">
        <v>2424</v>
      </c>
      <c r="C56" s="37" t="s">
        <v>2689</v>
      </c>
      <c r="D56" s="25"/>
      <c r="K56" s="30"/>
      <c r="L56" s="30"/>
    </row>
    <row r="57" spans="1:12">
      <c r="A57" s="37">
        <v>56</v>
      </c>
      <c r="B57" s="40" t="s">
        <v>2425</v>
      </c>
      <c r="C57" s="37" t="s">
        <v>2431</v>
      </c>
      <c r="D57" s="25"/>
    </row>
    <row r="58" spans="1:12">
      <c r="A58" s="37">
        <v>57</v>
      </c>
      <c r="B58" s="40" t="s">
        <v>2426</v>
      </c>
      <c r="C58" s="37" t="s">
        <v>2432</v>
      </c>
      <c r="D58" s="26" t="str">
        <f>HYPERLINK("#變數總表!B17","可對照 IN_DEPT")</f>
        <v>可對照 IN_DEPT</v>
      </c>
    </row>
    <row r="59" spans="1:12">
      <c r="A59" s="37">
        <v>58</v>
      </c>
      <c r="B59" s="40" t="s">
        <v>2427</v>
      </c>
      <c r="C59" s="37" t="s">
        <v>2692</v>
      </c>
      <c r="D59" s="25"/>
    </row>
    <row r="60" spans="1:12">
      <c r="A60" s="37">
        <v>59</v>
      </c>
      <c r="B60" s="40" t="s">
        <v>2428</v>
      </c>
      <c r="C60" s="37" t="s">
        <v>2691</v>
      </c>
      <c r="D60" s="25"/>
    </row>
    <row r="61" spans="1:12">
      <c r="A61" s="37">
        <v>60</v>
      </c>
      <c r="B61" s="40" t="s">
        <v>2429</v>
      </c>
      <c r="C61" s="37" t="s">
        <v>2433</v>
      </c>
      <c r="D61" s="25"/>
    </row>
    <row r="62" spans="1:12">
      <c r="A62" s="37">
        <v>61</v>
      </c>
      <c r="B62" s="39" t="str">
        <f>HYPERLINK("#教學評量對象!A1","EVALUATE_CODE")</f>
        <v>EVALUATE_CODE</v>
      </c>
      <c r="C62" s="38" t="s">
        <v>2298</v>
      </c>
      <c r="D62" s="25"/>
    </row>
    <row r="63" spans="1:12">
      <c r="A63" s="37">
        <v>62</v>
      </c>
      <c r="B63" s="37" t="s">
        <v>2396</v>
      </c>
      <c r="C63" s="38" t="s">
        <v>2577</v>
      </c>
      <c r="D63" s="26" t="str">
        <f>HYPERLINK("#變數總表!B24","可對照 PRE_SCHOOL")</f>
        <v>可對照 PRE_SCHOOL</v>
      </c>
    </row>
    <row r="64" spans="1:12">
      <c r="A64" s="37">
        <v>63</v>
      </c>
      <c r="B64" s="39" t="str">
        <f>HYPERLINK("#開課單位!A1","PROG")</f>
        <v>PROG</v>
      </c>
      <c r="C64" s="38" t="s">
        <v>2578</v>
      </c>
      <c r="D64" s="25"/>
      <c r="K64" s="30"/>
      <c r="L64" s="30"/>
    </row>
    <row r="65" spans="1:12">
      <c r="A65" s="37">
        <v>64</v>
      </c>
      <c r="B65" s="39" t="str">
        <f>HYPERLINK("#開課單位!A1","DPTCODE")</f>
        <v>DPTCODE</v>
      </c>
      <c r="C65" s="38" t="s">
        <v>2579</v>
      </c>
      <c r="D65" s="25"/>
    </row>
    <row r="66" spans="1:12">
      <c r="A66" s="37">
        <v>65</v>
      </c>
      <c r="B66" s="39" t="str">
        <f>HYPERLINK("#開課年級!A1","CRS_GRADE")</f>
        <v>CRS_GRADE</v>
      </c>
      <c r="C66" s="38" t="s">
        <v>32</v>
      </c>
      <c r="D66" s="25"/>
    </row>
    <row r="67" spans="1:12">
      <c r="A67" s="37">
        <v>66</v>
      </c>
      <c r="B67" s="37" t="s">
        <v>2634</v>
      </c>
      <c r="C67" s="38" t="s">
        <v>33</v>
      </c>
      <c r="D67" s="25"/>
    </row>
    <row r="68" spans="1:12">
      <c r="A68" s="37">
        <v>67</v>
      </c>
      <c r="B68" s="37" t="s">
        <v>2670</v>
      </c>
      <c r="C68" s="38" t="s">
        <v>2545</v>
      </c>
      <c r="D68" s="25" t="s">
        <v>2671</v>
      </c>
      <c r="K68" s="30"/>
      <c r="L68" s="30"/>
    </row>
    <row r="69" spans="1:12">
      <c r="A69" s="37">
        <v>68</v>
      </c>
      <c r="B69" s="39" t="str">
        <f>HYPERLINK("#授課型態!A1","STYLE")</f>
        <v>STYLE</v>
      </c>
      <c r="C69" s="38" t="s">
        <v>2580</v>
      </c>
      <c r="D69" s="25" t="s">
        <v>2575</v>
      </c>
    </row>
    <row r="70" spans="1:12">
      <c r="A70" s="37">
        <v>69</v>
      </c>
      <c r="B70" s="39" t="str">
        <f>HYPERLINK("#全學年課程!A1","FULL")</f>
        <v>FULL</v>
      </c>
      <c r="C70" s="38" t="s">
        <v>2515</v>
      </c>
      <c r="D70" s="25"/>
    </row>
    <row r="71" spans="1:12" ht="26.5">
      <c r="A71" s="37">
        <v>70</v>
      </c>
      <c r="B71" s="39" t="str">
        <f>HYPERLINK("#學制屬性!A1","CRS_LEVEL")</f>
        <v>CRS_LEVEL</v>
      </c>
      <c r="C71" s="38" t="s">
        <v>34</v>
      </c>
      <c r="D71" s="28" t="s">
        <v>2569</v>
      </c>
      <c r="K71" s="30"/>
      <c r="L71" s="30"/>
    </row>
    <row r="72" spans="1:12">
      <c r="A72" s="37">
        <v>71</v>
      </c>
      <c r="B72" s="37" t="s">
        <v>2556</v>
      </c>
      <c r="C72" s="38" t="s">
        <v>2570</v>
      </c>
      <c r="D72" s="25" t="s">
        <v>2401</v>
      </c>
    </row>
    <row r="73" spans="1:12">
      <c r="A73" s="37">
        <v>72</v>
      </c>
      <c r="B73" s="37" t="s">
        <v>2557</v>
      </c>
      <c r="C73" s="38" t="s">
        <v>35</v>
      </c>
      <c r="D73" s="25"/>
    </row>
    <row r="74" spans="1:12">
      <c r="A74" s="37">
        <v>73</v>
      </c>
      <c r="B74" s="37" t="s">
        <v>2571</v>
      </c>
      <c r="C74" s="38" t="s">
        <v>36</v>
      </c>
      <c r="D74" s="25" t="s">
        <v>2401</v>
      </c>
    </row>
    <row r="75" spans="1:12">
      <c r="A75" s="37">
        <v>74</v>
      </c>
      <c r="B75" s="37" t="s">
        <v>2572</v>
      </c>
      <c r="C75" s="38" t="s">
        <v>37</v>
      </c>
      <c r="D75" s="25"/>
    </row>
    <row r="76" spans="1:12">
      <c r="A76" s="37">
        <v>75</v>
      </c>
      <c r="B76" s="37" t="s">
        <v>2620</v>
      </c>
      <c r="C76" s="38" t="s">
        <v>2621</v>
      </c>
      <c r="D76" s="25" t="s">
        <v>2622</v>
      </c>
    </row>
    <row r="77" spans="1:12">
      <c r="A77" s="37">
        <v>76</v>
      </c>
      <c r="B77" s="37" t="s">
        <v>2633</v>
      </c>
      <c r="C77" s="38" t="s">
        <v>2632</v>
      </c>
      <c r="D77" s="25" t="s">
        <v>2573</v>
      </c>
    </row>
    <row r="78" spans="1:12">
      <c r="A78" s="37">
        <v>77</v>
      </c>
      <c r="B78" s="37" t="s">
        <v>2574</v>
      </c>
      <c r="C78" s="38" t="s">
        <v>38</v>
      </c>
      <c r="D78" s="25" t="s">
        <v>2573</v>
      </c>
    </row>
    <row r="79" spans="1:12">
      <c r="A79" s="37">
        <v>78</v>
      </c>
      <c r="B79" s="39" t="str">
        <f>HYPERLINK("#授課語言!A1","LANGUAGE")</f>
        <v>LANGUAGE</v>
      </c>
      <c r="C79" s="38" t="s">
        <v>2581</v>
      </c>
      <c r="D79" s="25"/>
    </row>
    <row r="80" spans="1:12">
      <c r="A80" s="37">
        <v>79</v>
      </c>
      <c r="B80" s="39" t="str">
        <f>HYPERLINK("#課程群組!A1","CRS_GRP")</f>
        <v>CRS_GRP</v>
      </c>
      <c r="C80" s="38" t="s">
        <v>2593</v>
      </c>
      <c r="D80" s="25"/>
    </row>
    <row r="81" spans="1:12">
      <c r="A81" s="37">
        <v>80</v>
      </c>
      <c r="B81" s="37" t="s">
        <v>2615</v>
      </c>
      <c r="C81" s="38" t="s">
        <v>39</v>
      </c>
      <c r="D81" s="25" t="s">
        <v>2616</v>
      </c>
    </row>
    <row r="82" spans="1:12">
      <c r="A82" s="37">
        <v>81</v>
      </c>
      <c r="B82" s="37" t="s">
        <v>2628</v>
      </c>
      <c r="C82" s="38" t="s">
        <v>2627</v>
      </c>
      <c r="D82" s="25" t="s">
        <v>2617</v>
      </c>
      <c r="K82" s="30"/>
      <c r="L82" s="30"/>
    </row>
    <row r="83" spans="1:12">
      <c r="A83" s="37">
        <v>82</v>
      </c>
      <c r="B83" s="37" t="s">
        <v>2623</v>
      </c>
      <c r="C83" s="38" t="s">
        <v>2618</v>
      </c>
      <c r="D83" s="25" t="s">
        <v>2617</v>
      </c>
      <c r="K83" s="30"/>
      <c r="L83" s="30"/>
    </row>
    <row r="84" spans="1:12">
      <c r="A84" s="37">
        <v>83</v>
      </c>
      <c r="B84" s="37" t="s">
        <v>2624</v>
      </c>
      <c r="C84" s="38" t="s">
        <v>2626</v>
      </c>
      <c r="D84" s="25" t="s">
        <v>2617</v>
      </c>
      <c r="K84" s="30"/>
      <c r="L84" s="30"/>
    </row>
    <row r="85" spans="1:12">
      <c r="A85" s="37">
        <v>84</v>
      </c>
      <c r="B85" s="37" t="s">
        <v>2629</v>
      </c>
      <c r="C85" s="38" t="s">
        <v>40</v>
      </c>
      <c r="D85" s="25" t="s">
        <v>2630</v>
      </c>
      <c r="K85" s="30"/>
      <c r="L85" s="30"/>
    </row>
    <row r="86" spans="1:12">
      <c r="A86" s="37">
        <v>85</v>
      </c>
      <c r="B86" s="37" t="s">
        <v>2635</v>
      </c>
      <c r="C86" s="38" t="s">
        <v>41</v>
      </c>
      <c r="D86" s="25"/>
    </row>
    <row r="87" spans="1:12">
      <c r="A87" s="37">
        <v>86</v>
      </c>
      <c r="B87" s="39" t="str">
        <f>HYPERLINK("#上課節次!A1","CRS_HOUR")</f>
        <v>CRS_HOUR</v>
      </c>
      <c r="C87" s="38" t="s">
        <v>42</v>
      </c>
      <c r="D87" s="25"/>
    </row>
    <row r="88" spans="1:12">
      <c r="A88" s="37">
        <v>87</v>
      </c>
      <c r="B88" s="37" t="s">
        <v>2680</v>
      </c>
      <c r="C88" s="38" t="s">
        <v>2681</v>
      </c>
      <c r="D88" s="25"/>
    </row>
    <row r="89" spans="1:12">
      <c r="A89" s="37">
        <v>88</v>
      </c>
      <c r="B89" s="37" t="s">
        <v>2631</v>
      </c>
      <c r="C89" s="38" t="s">
        <v>43</v>
      </c>
      <c r="D89" s="25" t="s">
        <v>2677</v>
      </c>
    </row>
    <row r="90" spans="1:12">
      <c r="A90" s="37">
        <v>89</v>
      </c>
      <c r="B90" s="37" t="s">
        <v>2637</v>
      </c>
      <c r="C90" s="38" t="s">
        <v>2636</v>
      </c>
      <c r="D90" s="25" t="s">
        <v>2573</v>
      </c>
    </row>
    <row r="91" spans="1:12">
      <c r="A91" s="37">
        <v>90</v>
      </c>
      <c r="B91" s="37" t="s">
        <v>2625</v>
      </c>
      <c r="C91" s="38" t="s">
        <v>44</v>
      </c>
      <c r="D91" s="25" t="s">
        <v>2401</v>
      </c>
    </row>
  </sheetData>
  <sortState ref="G1:H106">
    <sortCondition ref="G1:G106"/>
  </sortState>
  <mergeCells count="1">
    <mergeCell ref="D4:D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C1" sqref="C1"/>
    </sheetView>
  </sheetViews>
  <sheetFormatPr defaultColWidth="9.8984375" defaultRowHeight="15.5"/>
  <cols>
    <col min="1" max="1" width="8.19921875" style="3" bestFit="1" customWidth="1"/>
    <col min="2" max="2" width="16.5" style="3" bestFit="1" customWidth="1"/>
    <col min="3" max="3" width="10.3984375" style="7" bestFit="1" customWidth="1"/>
    <col min="4" max="4" width="9.8984375" style="6"/>
    <col min="5" max="5" width="14.09765625" style="6" bestFit="1" customWidth="1"/>
    <col min="6" max="6" width="17.796875" style="6" bestFit="1" customWidth="1"/>
    <col min="7" max="7" width="10.3984375" style="6" bestFit="1" customWidth="1"/>
    <col min="8" max="16384" width="9.8984375" style="6"/>
  </cols>
  <sheetData>
    <row r="1" spans="1:7">
      <c r="A1" s="17" t="s">
        <v>2238</v>
      </c>
      <c r="B1" s="17" t="s">
        <v>103</v>
      </c>
      <c r="C1" s="2" t="str">
        <f>HYPERLINK("#變數總表!B9","變數總表")</f>
        <v>變數總表</v>
      </c>
      <c r="E1" s="22" t="s">
        <v>2664</v>
      </c>
      <c r="F1" s="17" t="s">
        <v>2562</v>
      </c>
      <c r="G1" s="2" t="str">
        <f>HYPERLINK("#變數總表!B74","變數總表")</f>
        <v>變數總表</v>
      </c>
    </row>
    <row r="2" spans="1:7">
      <c r="A2" s="4">
        <v>1</v>
      </c>
      <c r="B2" s="5" t="s">
        <v>97</v>
      </c>
      <c r="C2" s="7">
        <v>672916</v>
      </c>
      <c r="E2" s="6">
        <v>1</v>
      </c>
      <c r="F2" s="6" t="s">
        <v>2563</v>
      </c>
    </row>
    <row r="3" spans="1:7">
      <c r="A3" s="4">
        <v>2</v>
      </c>
      <c r="B3" s="5" t="s">
        <v>98</v>
      </c>
      <c r="C3" s="7">
        <v>29799</v>
      </c>
      <c r="E3" s="6">
        <v>2</v>
      </c>
      <c r="F3" s="6" t="s">
        <v>2564</v>
      </c>
    </row>
    <row r="4" spans="1:7">
      <c r="A4" s="4">
        <v>3</v>
      </c>
      <c r="B4" s="5" t="s">
        <v>99</v>
      </c>
      <c r="C4" s="7">
        <v>35962</v>
      </c>
      <c r="E4" s="6">
        <v>3</v>
      </c>
      <c r="F4" s="6" t="s">
        <v>155</v>
      </c>
    </row>
    <row r="5" spans="1:7">
      <c r="A5" s="4">
        <v>4</v>
      </c>
      <c r="B5" s="5" t="s">
        <v>100</v>
      </c>
      <c r="C5" s="7">
        <v>2730</v>
      </c>
      <c r="E5" s="6">
        <v>4</v>
      </c>
      <c r="F5" s="6" t="s">
        <v>2565</v>
      </c>
    </row>
    <row r="6" spans="1:7">
      <c r="A6" s="4">
        <v>5</v>
      </c>
      <c r="B6" s="5" t="s">
        <v>101</v>
      </c>
      <c r="C6" s="7">
        <v>125993</v>
      </c>
      <c r="E6" s="6">
        <v>5</v>
      </c>
      <c r="F6" s="6" t="s">
        <v>2566</v>
      </c>
    </row>
    <row r="7" spans="1:7">
      <c r="A7" s="4">
        <v>9</v>
      </c>
      <c r="B7" s="5" t="s">
        <v>102</v>
      </c>
      <c r="E7" s="6">
        <v>9</v>
      </c>
      <c r="F7" s="6" t="s">
        <v>2567</v>
      </c>
    </row>
    <row r="8" spans="1:7">
      <c r="A8" s="4" t="s">
        <v>2559</v>
      </c>
      <c r="B8" s="5" t="s">
        <v>2561</v>
      </c>
      <c r="E8" s="23" t="s">
        <v>2558</v>
      </c>
      <c r="F8" s="6" t="s">
        <v>2560</v>
      </c>
    </row>
    <row r="9" spans="1:7">
      <c r="A9" s="4"/>
      <c r="B9" s="5"/>
    </row>
    <row r="10" spans="1:7">
      <c r="A10" s="4"/>
      <c r="B10" s="5"/>
    </row>
    <row r="11" spans="1:7">
      <c r="A11" s="4"/>
      <c r="B11" s="5"/>
    </row>
    <row r="12" spans="1:7">
      <c r="A12" s="4"/>
      <c r="B12" s="5"/>
    </row>
    <row r="13" spans="1:7">
      <c r="A13" s="4"/>
      <c r="B13" s="8"/>
    </row>
    <row r="14" spans="1:7">
      <c r="A14" s="4"/>
      <c r="B14" s="8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" sqref="C1"/>
    </sheetView>
  </sheetViews>
  <sheetFormatPr defaultColWidth="9.8984375" defaultRowHeight="15.5"/>
  <cols>
    <col min="1" max="1" width="14.69921875" style="3" bestFit="1" customWidth="1"/>
    <col min="2" max="2" width="19.09765625" style="3" bestFit="1" customWidth="1"/>
    <col min="3" max="3" width="9.8984375" style="7"/>
    <col min="4" max="16384" width="9.8984375" style="6"/>
  </cols>
  <sheetData>
    <row r="1" spans="1:3">
      <c r="A1" s="17" t="s">
        <v>2239</v>
      </c>
      <c r="B1" s="17" t="s">
        <v>162</v>
      </c>
      <c r="C1" s="2" t="str">
        <f>HYPERLINK("#變數總表!B11","變數總表")</f>
        <v>變數總表</v>
      </c>
    </row>
    <row r="2" spans="1:3">
      <c r="A2" s="15">
        <v>1</v>
      </c>
      <c r="B2" s="5" t="s">
        <v>2297</v>
      </c>
      <c r="C2" s="6">
        <v>849122</v>
      </c>
    </row>
    <row r="3" spans="1:3">
      <c r="A3" s="15">
        <v>2</v>
      </c>
      <c r="B3" s="5" t="s">
        <v>85</v>
      </c>
      <c r="C3" s="6">
        <v>5064</v>
      </c>
    </row>
    <row r="4" spans="1:3">
      <c r="A4" s="15">
        <v>3</v>
      </c>
      <c r="B4" s="5" t="s">
        <v>107</v>
      </c>
      <c r="C4" s="6">
        <v>199</v>
      </c>
    </row>
    <row r="5" spans="1:3">
      <c r="A5" s="15">
        <v>4</v>
      </c>
      <c r="B5" s="5" t="s">
        <v>93</v>
      </c>
      <c r="C5" s="6"/>
    </row>
    <row r="6" spans="1:3">
      <c r="A6" s="15">
        <v>5</v>
      </c>
      <c r="B6" s="5" t="s">
        <v>104</v>
      </c>
      <c r="C6" s="6">
        <v>6230</v>
      </c>
    </row>
    <row r="7" spans="1:3">
      <c r="A7" s="15">
        <v>6</v>
      </c>
      <c r="B7" s="5" t="s">
        <v>106</v>
      </c>
      <c r="C7" s="6">
        <v>3574</v>
      </c>
    </row>
    <row r="8" spans="1:3">
      <c r="A8" s="15">
        <v>7</v>
      </c>
      <c r="B8" s="5" t="s">
        <v>105</v>
      </c>
      <c r="C8" s="6"/>
    </row>
    <row r="9" spans="1:3">
      <c r="A9" s="11">
        <v>8</v>
      </c>
      <c r="B9" s="5" t="s">
        <v>1892</v>
      </c>
      <c r="C9" s="6">
        <v>1762</v>
      </c>
    </row>
    <row r="10" spans="1:3">
      <c r="A10" s="11">
        <v>9</v>
      </c>
      <c r="B10" s="5" t="s">
        <v>1893</v>
      </c>
      <c r="C10" s="6">
        <v>1232</v>
      </c>
    </row>
    <row r="11" spans="1:3">
      <c r="A11" s="11" t="s">
        <v>13</v>
      </c>
      <c r="B11" s="5" t="s">
        <v>1894</v>
      </c>
      <c r="C11" s="6">
        <v>83</v>
      </c>
    </row>
    <row r="12" spans="1:3">
      <c r="A12" s="4"/>
      <c r="B12" s="5" t="s">
        <v>2512</v>
      </c>
      <c r="C12" s="6">
        <v>134</v>
      </c>
    </row>
    <row r="13" spans="1:3">
      <c r="A13" s="4"/>
      <c r="B13" s="8"/>
      <c r="C13" s="6"/>
    </row>
    <row r="14" spans="1:3">
      <c r="A14" s="4"/>
      <c r="B14" s="8"/>
      <c r="C14" s="6"/>
    </row>
  </sheetData>
  <sortState ref="B2:C8">
    <sortCondition ref="B2:B8"/>
  </sortState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workbookViewId="0">
      <selection activeCell="A3" sqref="A3"/>
    </sheetView>
  </sheetViews>
  <sheetFormatPr defaultColWidth="9.8984375" defaultRowHeight="15.5"/>
  <cols>
    <col min="1" max="1" width="13.19921875" style="44" bestFit="1" customWidth="1"/>
    <col min="2" max="2" width="47.796875" style="3" bestFit="1" customWidth="1"/>
    <col min="3" max="4" width="9.8984375" style="7"/>
    <col min="5" max="16384" width="9.8984375" style="6"/>
  </cols>
  <sheetData>
    <row r="1" spans="1:4">
      <c r="A1" s="43" t="s">
        <v>2241</v>
      </c>
      <c r="B1" s="17" t="s">
        <v>1699</v>
      </c>
      <c r="C1" s="2" t="str">
        <f>HYPERLINK("#變數總表!B14","變數總表")</f>
        <v>變數總表</v>
      </c>
      <c r="D1" s="2"/>
    </row>
    <row r="2" spans="1:4">
      <c r="A2" s="9" t="s">
        <v>2694</v>
      </c>
      <c r="B2" s="6" t="s">
        <v>3</v>
      </c>
      <c r="C2" s="6">
        <v>313906</v>
      </c>
      <c r="D2" s="6"/>
    </row>
    <row r="3" spans="1:4">
      <c r="A3" s="9" t="s">
        <v>2695</v>
      </c>
      <c r="B3" s="6" t="s">
        <v>108</v>
      </c>
      <c r="C3" s="6">
        <v>2263</v>
      </c>
      <c r="D3" s="6"/>
    </row>
    <row r="4" spans="1:4">
      <c r="A4" s="9"/>
      <c r="B4" s="6"/>
      <c r="C4" s="6"/>
      <c r="D4" s="6"/>
    </row>
    <row r="5" spans="1:4">
      <c r="A5" s="9">
        <v>12</v>
      </c>
      <c r="B5" s="6" t="s">
        <v>143</v>
      </c>
      <c r="C5" s="6">
        <v>15484</v>
      </c>
      <c r="D5" s="6"/>
    </row>
    <row r="6" spans="1:4">
      <c r="A6" s="9">
        <v>13</v>
      </c>
      <c r="B6" s="6" t="s">
        <v>143</v>
      </c>
      <c r="C6" s="6">
        <v>5094</v>
      </c>
      <c r="D6" s="6"/>
    </row>
    <row r="7" spans="1:4">
      <c r="A7" s="9">
        <v>14</v>
      </c>
      <c r="B7" s="6" t="s">
        <v>133</v>
      </c>
      <c r="C7" s="6">
        <v>37</v>
      </c>
      <c r="D7" s="6"/>
    </row>
    <row r="8" spans="1:4">
      <c r="A8" s="9"/>
      <c r="B8" s="6"/>
      <c r="C8" s="6"/>
      <c r="D8" s="6"/>
    </row>
    <row r="9" spans="1:4">
      <c r="A9" s="9"/>
      <c r="B9" s="6"/>
      <c r="C9" s="6"/>
      <c r="D9" s="6"/>
    </row>
    <row r="10" spans="1:4">
      <c r="A10" s="9">
        <v>31</v>
      </c>
      <c r="B10" s="6" t="s">
        <v>137</v>
      </c>
      <c r="C10" s="6">
        <v>18268</v>
      </c>
      <c r="D10" s="6"/>
    </row>
    <row r="11" spans="1:4">
      <c r="A11" s="9">
        <v>32</v>
      </c>
      <c r="B11" s="6" t="s">
        <v>125</v>
      </c>
      <c r="C11" s="6">
        <v>2800</v>
      </c>
      <c r="D11" s="6"/>
    </row>
    <row r="12" spans="1:4">
      <c r="A12" s="9">
        <v>33</v>
      </c>
      <c r="B12" s="6" t="s">
        <v>119</v>
      </c>
      <c r="C12" s="6">
        <v>3052</v>
      </c>
      <c r="D12" s="6"/>
    </row>
    <row r="13" spans="1:4">
      <c r="A13" s="9"/>
      <c r="B13" s="6"/>
      <c r="C13" s="6"/>
      <c r="D13" s="6"/>
    </row>
    <row r="14" spans="1:4">
      <c r="A14" s="9">
        <v>35</v>
      </c>
      <c r="B14" s="6" t="s">
        <v>120</v>
      </c>
      <c r="C14" s="6">
        <v>267</v>
      </c>
      <c r="D14" s="6"/>
    </row>
    <row r="15" spans="1:4">
      <c r="A15" s="9"/>
      <c r="B15" s="6"/>
      <c r="C15" s="6"/>
      <c r="D15" s="6"/>
    </row>
    <row r="16" spans="1:4">
      <c r="A16" s="9">
        <v>37</v>
      </c>
      <c r="B16" s="6" t="s">
        <v>125</v>
      </c>
      <c r="C16" s="6">
        <v>335</v>
      </c>
      <c r="D16" s="6"/>
    </row>
    <row r="17" spans="1:4">
      <c r="A17" s="9">
        <v>38</v>
      </c>
      <c r="B17" s="6" t="s">
        <v>142</v>
      </c>
      <c r="C17" s="6">
        <v>218</v>
      </c>
      <c r="D17" s="6"/>
    </row>
    <row r="18" spans="1:4">
      <c r="A18" s="9">
        <v>39</v>
      </c>
      <c r="B18" s="6" t="s">
        <v>136</v>
      </c>
      <c r="C18" s="6">
        <v>593</v>
      </c>
      <c r="D18" s="6"/>
    </row>
    <row r="19" spans="1:4">
      <c r="A19" s="9" t="s">
        <v>144</v>
      </c>
      <c r="B19" s="6" t="s">
        <v>135</v>
      </c>
      <c r="C19" s="6">
        <v>333</v>
      </c>
      <c r="D19" s="6"/>
    </row>
    <row r="20" spans="1:4">
      <c r="A20" s="9"/>
      <c r="B20" s="6"/>
      <c r="C20" s="6"/>
      <c r="D20" s="6"/>
    </row>
    <row r="21" spans="1:4">
      <c r="A21" s="9">
        <v>41</v>
      </c>
      <c r="B21" s="6" t="s">
        <v>140</v>
      </c>
      <c r="C21" s="6">
        <v>4641</v>
      </c>
      <c r="D21" s="6"/>
    </row>
    <row r="22" spans="1:4">
      <c r="A22" s="9">
        <v>42</v>
      </c>
      <c r="B22" s="6" t="s">
        <v>112</v>
      </c>
      <c r="C22" s="6">
        <v>2719</v>
      </c>
      <c r="D22" s="6"/>
    </row>
    <row r="23" spans="1:4">
      <c r="A23" s="9">
        <v>43</v>
      </c>
      <c r="B23" s="6" t="s">
        <v>141</v>
      </c>
      <c r="C23" s="6">
        <v>148</v>
      </c>
      <c r="D23" s="6"/>
    </row>
    <row r="24" spans="1:4">
      <c r="A24" s="9">
        <v>44</v>
      </c>
      <c r="B24" s="6" t="s">
        <v>115</v>
      </c>
      <c r="C24" s="6">
        <v>181</v>
      </c>
      <c r="D24" s="6"/>
    </row>
    <row r="25" spans="1:4">
      <c r="A25" s="9"/>
      <c r="B25" s="6"/>
      <c r="C25" s="6"/>
      <c r="D25" s="6"/>
    </row>
    <row r="26" spans="1:4">
      <c r="A26" s="9">
        <v>46</v>
      </c>
      <c r="B26" s="6" t="s">
        <v>112</v>
      </c>
      <c r="C26" s="6">
        <v>82006</v>
      </c>
      <c r="D26" s="6"/>
    </row>
    <row r="27" spans="1:4">
      <c r="A27" s="9">
        <v>47</v>
      </c>
      <c r="B27" s="6" t="s">
        <v>113</v>
      </c>
      <c r="C27" s="6">
        <v>46</v>
      </c>
      <c r="D27" s="6"/>
    </row>
    <row r="28" spans="1:4">
      <c r="A28" s="9">
        <v>48</v>
      </c>
      <c r="B28" s="6" t="s">
        <v>115</v>
      </c>
      <c r="C28" s="6">
        <v>677</v>
      </c>
      <c r="D28" s="6"/>
    </row>
    <row r="29" spans="1:4">
      <c r="A29" s="9">
        <v>50</v>
      </c>
      <c r="B29" s="6" t="s">
        <v>109</v>
      </c>
      <c r="C29" s="6">
        <v>4</v>
      </c>
      <c r="D29" s="6"/>
    </row>
    <row r="30" spans="1:4">
      <c r="A30" s="9">
        <v>51</v>
      </c>
      <c r="B30" s="6" t="s">
        <v>109</v>
      </c>
      <c r="C30" s="6">
        <v>160891</v>
      </c>
      <c r="D30" s="6"/>
    </row>
    <row r="31" spans="1:4">
      <c r="A31" s="9">
        <v>53</v>
      </c>
      <c r="B31" s="6" t="s">
        <v>110</v>
      </c>
      <c r="C31" s="6">
        <v>2936</v>
      </c>
      <c r="D31" s="6"/>
    </row>
    <row r="32" spans="1:4">
      <c r="A32" s="9"/>
      <c r="B32" s="6"/>
      <c r="C32" s="6"/>
      <c r="D32" s="6"/>
    </row>
    <row r="33" spans="1:4">
      <c r="A33" s="9">
        <v>55</v>
      </c>
      <c r="B33" s="6" t="s">
        <v>116</v>
      </c>
      <c r="C33" s="6">
        <v>850</v>
      </c>
      <c r="D33" s="6"/>
    </row>
    <row r="34" spans="1:4">
      <c r="A34" s="9"/>
      <c r="B34" s="6"/>
      <c r="C34" s="6"/>
      <c r="D34" s="6"/>
    </row>
    <row r="35" spans="1:4">
      <c r="A35" s="9">
        <v>58</v>
      </c>
      <c r="B35" s="6" t="s">
        <v>109</v>
      </c>
      <c r="C35" s="6">
        <v>719</v>
      </c>
      <c r="D35" s="6"/>
    </row>
    <row r="36" spans="1:4">
      <c r="A36" s="9">
        <v>59</v>
      </c>
      <c r="B36" s="6" t="s">
        <v>111</v>
      </c>
      <c r="C36" s="6">
        <v>180</v>
      </c>
      <c r="D36" s="6"/>
    </row>
    <row r="37" spans="1:4">
      <c r="A37" s="9" t="s">
        <v>145</v>
      </c>
      <c r="B37" s="6" t="s">
        <v>116</v>
      </c>
      <c r="C37" s="6">
        <v>770</v>
      </c>
      <c r="D37" s="6"/>
    </row>
    <row r="38" spans="1:4">
      <c r="A38" s="9">
        <v>60</v>
      </c>
      <c r="B38" s="6" t="s">
        <v>118</v>
      </c>
      <c r="C38" s="6">
        <v>155</v>
      </c>
      <c r="D38" s="6"/>
    </row>
    <row r="39" spans="1:4">
      <c r="A39" s="9">
        <v>61</v>
      </c>
      <c r="B39" s="6" t="s">
        <v>118</v>
      </c>
      <c r="C39" s="6">
        <v>76235</v>
      </c>
      <c r="D39" s="6"/>
    </row>
    <row r="40" spans="1:4">
      <c r="A40" s="9">
        <v>62</v>
      </c>
      <c r="B40" s="6" t="s">
        <v>118</v>
      </c>
      <c r="C40" s="6">
        <v>445</v>
      </c>
      <c r="D40" s="6"/>
    </row>
    <row r="41" spans="1:4">
      <c r="A41" s="9">
        <v>63</v>
      </c>
      <c r="B41" s="6" t="s">
        <v>127</v>
      </c>
      <c r="C41" s="6">
        <v>56326</v>
      </c>
      <c r="D41" s="6"/>
    </row>
    <row r="42" spans="1:4">
      <c r="A42" s="9">
        <v>64</v>
      </c>
      <c r="B42" s="6" t="s">
        <v>117</v>
      </c>
      <c r="C42" s="6">
        <v>50941</v>
      </c>
      <c r="D42" s="6"/>
    </row>
    <row r="43" spans="1:4">
      <c r="A43" s="9">
        <v>65</v>
      </c>
      <c r="B43" s="6" t="s">
        <v>116</v>
      </c>
      <c r="C43" s="6">
        <v>6727</v>
      </c>
      <c r="D43" s="6"/>
    </row>
    <row r="44" spans="1:4">
      <c r="A44" s="9">
        <v>66</v>
      </c>
      <c r="B44" s="6" t="s">
        <v>121</v>
      </c>
      <c r="C44" s="6">
        <v>398</v>
      </c>
      <c r="D44" s="6"/>
    </row>
    <row r="45" spans="1:4">
      <c r="A45" s="9">
        <v>67</v>
      </c>
      <c r="B45" s="6" t="s">
        <v>126</v>
      </c>
      <c r="C45" s="6">
        <v>939</v>
      </c>
      <c r="D45" s="6"/>
    </row>
    <row r="46" spans="1:4">
      <c r="A46" s="9">
        <v>68</v>
      </c>
      <c r="B46" s="6" t="s">
        <v>118</v>
      </c>
      <c r="C46" s="6">
        <v>9527</v>
      </c>
      <c r="D46" s="6"/>
    </row>
    <row r="47" spans="1:4">
      <c r="A47" s="9"/>
      <c r="B47" s="6"/>
      <c r="C47" s="6"/>
      <c r="D47" s="6"/>
    </row>
    <row r="48" spans="1:4">
      <c r="A48" s="9" t="s">
        <v>146</v>
      </c>
      <c r="B48" s="6" t="s">
        <v>130</v>
      </c>
      <c r="C48" s="6">
        <v>36</v>
      </c>
      <c r="D48" s="6"/>
    </row>
    <row r="49" spans="1:4">
      <c r="A49" s="9" t="s">
        <v>147</v>
      </c>
      <c r="B49" s="6" t="s">
        <v>127</v>
      </c>
      <c r="C49" s="6">
        <v>15</v>
      </c>
      <c r="D49" s="6"/>
    </row>
    <row r="50" spans="1:4">
      <c r="A50" s="9" t="s">
        <v>148</v>
      </c>
      <c r="B50" s="6" t="s">
        <v>131</v>
      </c>
      <c r="C50" s="6">
        <v>1003</v>
      </c>
      <c r="D50" s="6"/>
    </row>
    <row r="51" spans="1:4">
      <c r="A51" s="9" t="s">
        <v>149</v>
      </c>
      <c r="B51" s="6" t="s">
        <v>128</v>
      </c>
      <c r="C51" s="6">
        <v>1823</v>
      </c>
      <c r="D51" s="6"/>
    </row>
    <row r="52" spans="1:4">
      <c r="A52" s="9" t="s">
        <v>150</v>
      </c>
      <c r="B52" s="6" t="s">
        <v>139</v>
      </c>
      <c r="C52" s="6">
        <v>33</v>
      </c>
      <c r="D52" s="6"/>
    </row>
    <row r="53" spans="1:4">
      <c r="A53" s="9"/>
      <c r="B53" s="6"/>
      <c r="C53" s="6"/>
      <c r="D53" s="6"/>
    </row>
    <row r="54" spans="1:4">
      <c r="A54" s="9">
        <v>71</v>
      </c>
      <c r="B54" s="6" t="s">
        <v>118</v>
      </c>
      <c r="C54" s="6">
        <v>14690</v>
      </c>
      <c r="D54" s="6"/>
    </row>
    <row r="55" spans="1:4">
      <c r="A55" s="9">
        <v>72</v>
      </c>
      <c r="B55" s="6" t="s">
        <v>118</v>
      </c>
      <c r="C55" s="6">
        <v>1728</v>
      </c>
      <c r="D55" s="6"/>
    </row>
    <row r="56" spans="1:4">
      <c r="A56" s="9">
        <v>73</v>
      </c>
      <c r="B56" s="6" t="s">
        <v>132</v>
      </c>
      <c r="C56" s="6">
        <v>3293</v>
      </c>
      <c r="D56" s="6"/>
    </row>
    <row r="57" spans="1:4">
      <c r="A57" s="9"/>
      <c r="B57" s="6"/>
      <c r="C57" s="6"/>
      <c r="D57" s="6"/>
    </row>
    <row r="58" spans="1:4">
      <c r="A58" s="9">
        <v>75</v>
      </c>
      <c r="B58" s="6" t="s">
        <v>116</v>
      </c>
      <c r="C58" s="6">
        <v>3945</v>
      </c>
      <c r="D58" s="6"/>
    </row>
    <row r="59" spans="1:4">
      <c r="A59" s="9">
        <v>76</v>
      </c>
      <c r="B59" s="6" t="s">
        <v>127</v>
      </c>
      <c r="C59" s="6">
        <v>2401</v>
      </c>
      <c r="D59" s="6"/>
    </row>
    <row r="60" spans="1:4">
      <c r="A60" s="9">
        <v>77</v>
      </c>
      <c r="B60" s="6" t="s">
        <v>126</v>
      </c>
      <c r="C60" s="6">
        <v>45</v>
      </c>
      <c r="D60" s="6"/>
    </row>
    <row r="61" spans="1:4">
      <c r="A61" s="9">
        <v>78</v>
      </c>
      <c r="B61" s="6" t="s">
        <v>114</v>
      </c>
      <c r="C61" s="6">
        <v>742</v>
      </c>
      <c r="D61" s="6"/>
    </row>
    <row r="62" spans="1:4">
      <c r="A62" s="9">
        <v>79</v>
      </c>
      <c r="B62" s="6" t="s">
        <v>124</v>
      </c>
      <c r="C62" s="6">
        <v>63</v>
      </c>
      <c r="D62" s="6"/>
    </row>
    <row r="63" spans="1:4">
      <c r="A63" s="9" t="s">
        <v>151</v>
      </c>
      <c r="B63" s="6" t="s">
        <v>138</v>
      </c>
      <c r="C63" s="6">
        <v>139</v>
      </c>
      <c r="D63" s="6"/>
    </row>
    <row r="64" spans="1:4">
      <c r="A64" s="9" t="s">
        <v>152</v>
      </c>
      <c r="B64" s="6" t="s">
        <v>127</v>
      </c>
      <c r="C64" s="6">
        <v>118</v>
      </c>
      <c r="D64" s="6"/>
    </row>
    <row r="65" spans="1:4">
      <c r="A65" s="9" t="s">
        <v>153</v>
      </c>
      <c r="B65" s="6" t="s">
        <v>122</v>
      </c>
      <c r="C65" s="6">
        <v>259</v>
      </c>
      <c r="D65" s="6"/>
    </row>
    <row r="66" spans="1:4">
      <c r="A66" s="9"/>
      <c r="B66" s="6"/>
      <c r="C66" s="6"/>
      <c r="D66" s="6"/>
    </row>
    <row r="67" spans="1:4">
      <c r="A67" s="9"/>
      <c r="B67" s="6"/>
      <c r="C67" s="6"/>
      <c r="D67" s="6"/>
    </row>
    <row r="68" spans="1:4">
      <c r="A68" s="9">
        <v>91</v>
      </c>
      <c r="B68" s="6" t="s">
        <v>134</v>
      </c>
      <c r="C68" s="6">
        <v>10194</v>
      </c>
      <c r="D68" s="6"/>
    </row>
    <row r="69" spans="1:4">
      <c r="A69" s="9">
        <v>92</v>
      </c>
      <c r="B69" s="6" t="s">
        <v>129</v>
      </c>
      <c r="C69" s="6">
        <v>1219</v>
      </c>
      <c r="D69" s="6"/>
    </row>
    <row r="70" spans="1:4">
      <c r="A70" s="9">
        <v>93</v>
      </c>
      <c r="B70" s="6" t="s">
        <v>123</v>
      </c>
      <c r="C70" s="6">
        <v>11</v>
      </c>
      <c r="D70" s="6"/>
    </row>
    <row r="71" spans="1:4">
      <c r="B71" s="3" t="s">
        <v>157</v>
      </c>
      <c r="C71" s="7">
        <v>4532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D13" sqref="D13"/>
    </sheetView>
  </sheetViews>
  <sheetFormatPr defaultColWidth="9.8984375" defaultRowHeight="15.5"/>
  <cols>
    <col min="1" max="1" width="10.59765625" style="3" bestFit="1" customWidth="1"/>
    <col min="2" max="2" width="11.8984375" style="3" bestFit="1" customWidth="1"/>
    <col min="3" max="3" width="10.3984375" style="7" bestFit="1" customWidth="1"/>
    <col min="4" max="16384" width="9.8984375" style="6"/>
  </cols>
  <sheetData>
    <row r="1" spans="1:3">
      <c r="A1" s="18" t="s">
        <v>2242</v>
      </c>
      <c r="B1" s="17" t="s">
        <v>161</v>
      </c>
      <c r="C1" s="2" t="str">
        <f>HYPERLINK("#變數總表!B15","變數總表")</f>
        <v>變數總表</v>
      </c>
    </row>
    <row r="2" spans="1:3">
      <c r="A2" s="4" t="s">
        <v>2243</v>
      </c>
      <c r="B2" s="5" t="s">
        <v>2</v>
      </c>
      <c r="C2" s="7">
        <v>629612</v>
      </c>
    </row>
    <row r="3" spans="1:3">
      <c r="A3" s="4" t="s">
        <v>2244</v>
      </c>
      <c r="B3" s="5" t="s">
        <v>159</v>
      </c>
      <c r="C3" s="7">
        <v>205822</v>
      </c>
    </row>
    <row r="4" spans="1:3">
      <c r="A4" s="4" t="s">
        <v>2245</v>
      </c>
      <c r="B4" s="5" t="s">
        <v>158</v>
      </c>
      <c r="C4" s="7">
        <v>27434</v>
      </c>
    </row>
    <row r="5" spans="1:3">
      <c r="A5" s="4"/>
      <c r="B5" s="5" t="s">
        <v>160</v>
      </c>
      <c r="C5" s="7">
        <v>4532</v>
      </c>
    </row>
    <row r="6" spans="1:3">
      <c r="A6" s="4"/>
      <c r="B6" s="5"/>
    </row>
    <row r="7" spans="1:3">
      <c r="A7" s="4"/>
      <c r="B7" s="5"/>
    </row>
    <row r="8" spans="1:3">
      <c r="A8" s="4"/>
      <c r="B8" s="5"/>
    </row>
    <row r="9" spans="1:3">
      <c r="A9" s="4"/>
      <c r="B9" s="5"/>
    </row>
    <row r="10" spans="1:3">
      <c r="A10" s="4"/>
      <c r="B10" s="5"/>
    </row>
    <row r="11" spans="1:3">
      <c r="A11" s="4"/>
      <c r="B11" s="5"/>
    </row>
    <row r="12" spans="1:3">
      <c r="A12" s="4"/>
      <c r="B12" s="5"/>
    </row>
    <row r="13" spans="1:3">
      <c r="A13" s="4"/>
      <c r="B13" s="8"/>
    </row>
    <row r="14" spans="1:3">
      <c r="A14" s="4"/>
      <c r="B14" s="8"/>
    </row>
  </sheetData>
  <sortState ref="A2:C4">
    <sortCondition ref="A2:A4"/>
  </sortState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7"/>
  <sheetViews>
    <sheetView topLeftCell="A387" workbookViewId="0">
      <selection sqref="A1:XFD1048576"/>
    </sheetView>
  </sheetViews>
  <sheetFormatPr defaultColWidth="9.8984375" defaultRowHeight="15.5"/>
  <cols>
    <col min="1" max="1" width="5.796875" style="3" bestFit="1" customWidth="1"/>
    <col min="2" max="2" width="11.8984375" style="3" bestFit="1" customWidth="1"/>
    <col min="3" max="3" width="9.8984375" style="7"/>
    <col min="4" max="16384" width="9.8984375" style="6"/>
  </cols>
  <sheetData>
    <row r="1" spans="1:4">
      <c r="A1" s="18" t="s">
        <v>2246</v>
      </c>
      <c r="B1" s="17" t="s">
        <v>513</v>
      </c>
      <c r="D1" s="2" t="str">
        <f>HYPERLINK("#變數總表!B16","變數總表")</f>
        <v>變數總表</v>
      </c>
    </row>
    <row r="2" spans="1:4">
      <c r="A2" s="6">
        <v>100</v>
      </c>
      <c r="B2" s="6" t="s">
        <v>164</v>
      </c>
      <c r="C2" s="6" t="s">
        <v>165</v>
      </c>
      <c r="D2" s="6">
        <v>8970</v>
      </c>
    </row>
    <row r="3" spans="1:4">
      <c r="A3" s="6">
        <v>103</v>
      </c>
      <c r="B3" s="6" t="s">
        <v>164</v>
      </c>
      <c r="C3" s="6" t="s">
        <v>166</v>
      </c>
      <c r="D3" s="6">
        <v>5052</v>
      </c>
    </row>
    <row r="4" spans="1:4">
      <c r="A4" s="6">
        <v>104</v>
      </c>
      <c r="B4" s="6" t="s">
        <v>164</v>
      </c>
      <c r="C4" s="6" t="s">
        <v>167</v>
      </c>
      <c r="D4" s="6">
        <v>10969</v>
      </c>
    </row>
    <row r="5" spans="1:4">
      <c r="A5" s="6">
        <v>105</v>
      </c>
      <c r="B5" s="6" t="s">
        <v>164</v>
      </c>
      <c r="C5" s="6" t="s">
        <v>168</v>
      </c>
      <c r="D5" s="6">
        <v>12794</v>
      </c>
    </row>
    <row r="6" spans="1:4">
      <c r="A6" s="6">
        <v>106</v>
      </c>
      <c r="B6" s="6" t="s">
        <v>164</v>
      </c>
      <c r="C6" s="6" t="s">
        <v>169</v>
      </c>
      <c r="D6" s="6">
        <v>17034</v>
      </c>
    </row>
    <row r="7" spans="1:4">
      <c r="A7" s="6">
        <v>108</v>
      </c>
      <c r="B7" s="6" t="s">
        <v>164</v>
      </c>
      <c r="C7" s="6" t="s">
        <v>170</v>
      </c>
      <c r="D7" s="6">
        <v>5904</v>
      </c>
    </row>
    <row r="8" spans="1:4">
      <c r="A8" s="6">
        <v>110</v>
      </c>
      <c r="B8" s="6" t="s">
        <v>164</v>
      </c>
      <c r="C8" s="6" t="s">
        <v>171</v>
      </c>
      <c r="D8" s="6">
        <v>10509</v>
      </c>
    </row>
    <row r="9" spans="1:4">
      <c r="A9" s="6">
        <v>111</v>
      </c>
      <c r="B9" s="6" t="s">
        <v>164</v>
      </c>
      <c r="C9" s="6" t="s">
        <v>172</v>
      </c>
      <c r="D9" s="6">
        <v>12438</v>
      </c>
    </row>
    <row r="10" spans="1:4">
      <c r="A10" s="6">
        <v>112</v>
      </c>
      <c r="B10" s="6" t="s">
        <v>164</v>
      </c>
      <c r="C10" s="6" t="s">
        <v>173</v>
      </c>
      <c r="D10" s="6">
        <v>10362</v>
      </c>
    </row>
    <row r="11" spans="1:4">
      <c r="A11" s="6">
        <v>114</v>
      </c>
      <c r="B11" s="6" t="s">
        <v>164</v>
      </c>
      <c r="C11" s="6" t="s">
        <v>174</v>
      </c>
      <c r="D11" s="6">
        <v>18668</v>
      </c>
    </row>
    <row r="12" spans="1:4">
      <c r="A12" s="6">
        <v>115</v>
      </c>
      <c r="B12" s="6" t="s">
        <v>164</v>
      </c>
      <c r="C12" s="6" t="s">
        <v>175</v>
      </c>
      <c r="D12" s="6">
        <v>5881</v>
      </c>
    </row>
    <row r="13" spans="1:4">
      <c r="A13" s="6">
        <v>116</v>
      </c>
      <c r="B13" s="6" t="s">
        <v>164</v>
      </c>
      <c r="C13" s="6" t="s">
        <v>176</v>
      </c>
      <c r="D13" s="6">
        <v>15398</v>
      </c>
    </row>
    <row r="14" spans="1:4">
      <c r="A14" s="6">
        <v>200</v>
      </c>
      <c r="B14" s="6" t="s">
        <v>177</v>
      </c>
      <c r="C14" s="6" t="s">
        <v>178</v>
      </c>
      <c r="D14" s="6">
        <v>1219</v>
      </c>
    </row>
    <row r="15" spans="1:4">
      <c r="A15" s="6">
        <v>201</v>
      </c>
      <c r="B15" s="6" t="s">
        <v>177</v>
      </c>
      <c r="C15" s="6" t="s">
        <v>171</v>
      </c>
      <c r="D15" s="6">
        <v>2046</v>
      </c>
    </row>
    <row r="16" spans="1:4">
      <c r="A16" s="6">
        <v>202</v>
      </c>
      <c r="B16" s="6" t="s">
        <v>177</v>
      </c>
      <c r="C16" s="6" t="s">
        <v>165</v>
      </c>
      <c r="D16" s="6">
        <v>1611</v>
      </c>
    </row>
    <row r="17" spans="1:4">
      <c r="A17" s="6">
        <v>203</v>
      </c>
      <c r="B17" s="6" t="s">
        <v>177</v>
      </c>
      <c r="C17" s="6" t="s">
        <v>167</v>
      </c>
      <c r="D17" s="6">
        <v>1477</v>
      </c>
    </row>
    <row r="18" spans="1:4">
      <c r="A18" s="6">
        <v>204</v>
      </c>
      <c r="B18" s="6" t="s">
        <v>177</v>
      </c>
      <c r="C18" s="6" t="s">
        <v>179</v>
      </c>
      <c r="D18" s="6">
        <v>2916</v>
      </c>
    </row>
    <row r="19" spans="1:4">
      <c r="A19" s="6">
        <v>205</v>
      </c>
      <c r="B19" s="6" t="s">
        <v>177</v>
      </c>
      <c r="C19" s="6" t="s">
        <v>180</v>
      </c>
      <c r="D19" s="6">
        <v>1613</v>
      </c>
    </row>
    <row r="20" spans="1:4">
      <c r="A20" s="6">
        <v>206</v>
      </c>
      <c r="B20" s="6" t="s">
        <v>177</v>
      </c>
      <c r="C20" s="6" t="s">
        <v>181</v>
      </c>
      <c r="D20" s="6">
        <v>1965</v>
      </c>
    </row>
    <row r="21" spans="1:4">
      <c r="A21" s="6">
        <v>207</v>
      </c>
      <c r="B21" s="6" t="s">
        <v>4</v>
      </c>
      <c r="C21" s="6" t="s">
        <v>182</v>
      </c>
      <c r="D21" s="6">
        <v>291</v>
      </c>
    </row>
    <row r="22" spans="1:4">
      <c r="A22" s="6">
        <v>208</v>
      </c>
      <c r="B22" s="6" t="s">
        <v>4</v>
      </c>
      <c r="C22" s="6" t="s">
        <v>183</v>
      </c>
      <c r="D22" s="6">
        <v>478</v>
      </c>
    </row>
    <row r="23" spans="1:4">
      <c r="A23" s="6">
        <v>209</v>
      </c>
      <c r="B23" s="6" t="s">
        <v>184</v>
      </c>
      <c r="C23" s="6" t="s">
        <v>185</v>
      </c>
      <c r="D23" s="6">
        <v>381</v>
      </c>
    </row>
    <row r="24" spans="1:4">
      <c r="A24" s="6">
        <v>210</v>
      </c>
      <c r="B24" s="6" t="s">
        <v>184</v>
      </c>
      <c r="C24" s="6" t="s">
        <v>186</v>
      </c>
      <c r="D24" s="6">
        <v>15</v>
      </c>
    </row>
    <row r="25" spans="1:4">
      <c r="A25" s="6">
        <v>211</v>
      </c>
      <c r="B25" s="6" t="s">
        <v>184</v>
      </c>
      <c r="C25" s="6" t="s">
        <v>187</v>
      </c>
      <c r="D25" s="6">
        <v>215</v>
      </c>
    </row>
    <row r="26" spans="1:4">
      <c r="A26" s="6">
        <v>212</v>
      </c>
      <c r="B26" s="6" t="s">
        <v>184</v>
      </c>
      <c r="C26" s="6" t="s">
        <v>188</v>
      </c>
      <c r="D26" s="6">
        <v>18</v>
      </c>
    </row>
    <row r="27" spans="1:4">
      <c r="A27" s="6">
        <v>220</v>
      </c>
      <c r="B27" s="6" t="s">
        <v>4</v>
      </c>
      <c r="C27" s="6" t="s">
        <v>189</v>
      </c>
      <c r="D27" s="6">
        <v>23641</v>
      </c>
    </row>
    <row r="28" spans="1:4">
      <c r="A28" s="6">
        <v>221</v>
      </c>
      <c r="B28" s="6" t="s">
        <v>4</v>
      </c>
      <c r="C28" s="6" t="s">
        <v>5</v>
      </c>
      <c r="D28" s="6">
        <v>6961</v>
      </c>
    </row>
    <row r="29" spans="1:4">
      <c r="A29" s="6">
        <v>222</v>
      </c>
      <c r="B29" s="6" t="s">
        <v>4</v>
      </c>
      <c r="C29" s="6" t="s">
        <v>190</v>
      </c>
      <c r="D29" s="6">
        <v>549</v>
      </c>
    </row>
    <row r="30" spans="1:4">
      <c r="A30" s="6">
        <v>223</v>
      </c>
      <c r="B30" s="6" t="s">
        <v>4</v>
      </c>
      <c r="C30" s="6" t="s">
        <v>191</v>
      </c>
      <c r="D30" s="6">
        <v>158</v>
      </c>
    </row>
    <row r="31" spans="1:4">
      <c r="A31" s="6">
        <v>224</v>
      </c>
      <c r="B31" s="6" t="s">
        <v>4</v>
      </c>
      <c r="C31" s="6" t="s">
        <v>192</v>
      </c>
      <c r="D31" s="6">
        <v>922</v>
      </c>
    </row>
    <row r="32" spans="1:4">
      <c r="A32" s="6">
        <v>226</v>
      </c>
      <c r="B32" s="6" t="s">
        <v>4</v>
      </c>
      <c r="C32" s="6" t="s">
        <v>193</v>
      </c>
      <c r="D32" s="6">
        <v>25</v>
      </c>
    </row>
    <row r="33" spans="1:4">
      <c r="A33" s="6">
        <v>227</v>
      </c>
      <c r="B33" s="6" t="s">
        <v>4</v>
      </c>
      <c r="C33" s="6" t="s">
        <v>194</v>
      </c>
      <c r="D33" s="6">
        <v>254</v>
      </c>
    </row>
    <row r="34" spans="1:4">
      <c r="A34" s="6">
        <v>228</v>
      </c>
      <c r="B34" s="6" t="s">
        <v>4</v>
      </c>
      <c r="C34" s="6" t="s">
        <v>195</v>
      </c>
      <c r="D34" s="6">
        <v>341</v>
      </c>
    </row>
    <row r="35" spans="1:4">
      <c r="A35" s="6">
        <v>231</v>
      </c>
      <c r="B35" s="6" t="s">
        <v>4</v>
      </c>
      <c r="C35" s="6" t="s">
        <v>196</v>
      </c>
      <c r="D35" s="6">
        <v>11902</v>
      </c>
    </row>
    <row r="36" spans="1:4">
      <c r="A36" s="6">
        <v>232</v>
      </c>
      <c r="B36" s="6" t="s">
        <v>4</v>
      </c>
      <c r="C36" s="6" t="s">
        <v>197</v>
      </c>
      <c r="D36" s="6">
        <v>465</v>
      </c>
    </row>
    <row r="37" spans="1:4">
      <c r="A37" s="6">
        <v>233</v>
      </c>
      <c r="B37" s="6" t="s">
        <v>4</v>
      </c>
      <c r="C37" s="6" t="s">
        <v>198</v>
      </c>
      <c r="D37" s="6">
        <v>67</v>
      </c>
    </row>
    <row r="38" spans="1:4">
      <c r="A38" s="6">
        <v>234</v>
      </c>
      <c r="B38" s="6" t="s">
        <v>4</v>
      </c>
      <c r="C38" s="6" t="s">
        <v>199</v>
      </c>
      <c r="D38" s="6">
        <v>11404</v>
      </c>
    </row>
    <row r="39" spans="1:4">
      <c r="A39" s="6">
        <v>235</v>
      </c>
      <c r="B39" s="6" t="s">
        <v>4</v>
      </c>
      <c r="C39" s="6" t="s">
        <v>200</v>
      </c>
      <c r="D39" s="6">
        <v>15715</v>
      </c>
    </row>
    <row r="40" spans="1:4">
      <c r="A40" s="6">
        <v>236</v>
      </c>
      <c r="B40" s="6" t="s">
        <v>4</v>
      </c>
      <c r="C40" s="6" t="s">
        <v>201</v>
      </c>
      <c r="D40" s="6">
        <v>10482</v>
      </c>
    </row>
    <row r="41" spans="1:4">
      <c r="A41" s="6">
        <v>237</v>
      </c>
      <c r="B41" s="6" t="s">
        <v>4</v>
      </c>
      <c r="C41" s="6" t="s">
        <v>202</v>
      </c>
      <c r="D41" s="6">
        <v>4168</v>
      </c>
    </row>
    <row r="42" spans="1:4">
      <c r="A42" s="6">
        <v>238</v>
      </c>
      <c r="B42" s="6" t="s">
        <v>4</v>
      </c>
      <c r="C42" s="6" t="s">
        <v>203</v>
      </c>
      <c r="D42" s="6">
        <v>7164</v>
      </c>
    </row>
    <row r="43" spans="1:4">
      <c r="A43" s="6">
        <v>239</v>
      </c>
      <c r="B43" s="6" t="s">
        <v>4</v>
      </c>
      <c r="C43" s="6" t="s">
        <v>204</v>
      </c>
      <c r="D43" s="6">
        <v>3581</v>
      </c>
    </row>
    <row r="44" spans="1:4">
      <c r="A44" s="6">
        <v>241</v>
      </c>
      <c r="B44" s="6" t="s">
        <v>4</v>
      </c>
      <c r="C44" s="6" t="s">
        <v>205</v>
      </c>
      <c r="D44" s="6">
        <v>12045</v>
      </c>
    </row>
    <row r="45" spans="1:4">
      <c r="A45" s="6">
        <v>242</v>
      </c>
      <c r="B45" s="6" t="s">
        <v>4</v>
      </c>
      <c r="C45" s="6" t="s">
        <v>206</v>
      </c>
      <c r="D45" s="6">
        <v>15658</v>
      </c>
    </row>
    <row r="46" spans="1:4">
      <c r="A46" s="6">
        <v>243</v>
      </c>
      <c r="B46" s="6" t="s">
        <v>4</v>
      </c>
      <c r="C46" s="6" t="s">
        <v>207</v>
      </c>
      <c r="D46" s="6">
        <v>2395</v>
      </c>
    </row>
    <row r="47" spans="1:4">
      <c r="A47" s="6">
        <v>244</v>
      </c>
      <c r="B47" s="6" t="s">
        <v>4</v>
      </c>
      <c r="C47" s="6" t="s">
        <v>208</v>
      </c>
      <c r="D47" s="6">
        <v>4251</v>
      </c>
    </row>
    <row r="48" spans="1:4">
      <c r="A48" s="6">
        <v>247</v>
      </c>
      <c r="B48" s="6" t="s">
        <v>4</v>
      </c>
      <c r="C48" s="6" t="s">
        <v>209</v>
      </c>
      <c r="D48" s="6">
        <v>7240</v>
      </c>
    </row>
    <row r="49" spans="1:4">
      <c r="A49" s="6">
        <v>248</v>
      </c>
      <c r="B49" s="6" t="s">
        <v>4</v>
      </c>
      <c r="C49" s="6" t="s">
        <v>210</v>
      </c>
      <c r="D49" s="6">
        <v>2147</v>
      </c>
    </row>
    <row r="50" spans="1:4">
      <c r="A50" s="6">
        <v>249</v>
      </c>
      <c r="B50" s="6" t="s">
        <v>4</v>
      </c>
      <c r="C50" s="6" t="s">
        <v>211</v>
      </c>
      <c r="D50" s="6">
        <v>992</v>
      </c>
    </row>
    <row r="51" spans="1:4">
      <c r="A51" s="6">
        <v>251</v>
      </c>
      <c r="B51" s="6" t="s">
        <v>4</v>
      </c>
      <c r="C51" s="6" t="s">
        <v>212</v>
      </c>
      <c r="D51" s="6">
        <v>5509</v>
      </c>
    </row>
    <row r="52" spans="1:4">
      <c r="A52" s="6">
        <v>252</v>
      </c>
      <c r="B52" s="6" t="s">
        <v>4</v>
      </c>
      <c r="C52" s="6" t="s">
        <v>213</v>
      </c>
      <c r="D52" s="6">
        <v>500</v>
      </c>
    </row>
    <row r="53" spans="1:4">
      <c r="A53" s="6">
        <v>253</v>
      </c>
      <c r="B53" s="6" t="s">
        <v>4</v>
      </c>
      <c r="C53" s="6" t="s">
        <v>214</v>
      </c>
      <c r="D53" s="6">
        <v>158</v>
      </c>
    </row>
    <row r="54" spans="1:4">
      <c r="A54" s="6">
        <v>260</v>
      </c>
      <c r="B54" s="6" t="s">
        <v>215</v>
      </c>
      <c r="C54" s="6" t="s">
        <v>216</v>
      </c>
      <c r="D54" s="6">
        <v>5303</v>
      </c>
    </row>
    <row r="55" spans="1:4">
      <c r="A55" s="6">
        <v>261</v>
      </c>
      <c r="B55" s="6" t="s">
        <v>215</v>
      </c>
      <c r="C55" s="6" t="s">
        <v>217</v>
      </c>
      <c r="D55" s="6">
        <v>893</v>
      </c>
    </row>
    <row r="56" spans="1:4">
      <c r="A56" s="6">
        <v>262</v>
      </c>
      <c r="B56" s="6" t="s">
        <v>215</v>
      </c>
      <c r="C56" s="6" t="s">
        <v>218</v>
      </c>
      <c r="D56" s="6">
        <v>879</v>
      </c>
    </row>
    <row r="57" spans="1:4">
      <c r="A57" s="6">
        <v>263</v>
      </c>
      <c r="B57" s="6" t="s">
        <v>215</v>
      </c>
      <c r="C57" s="6" t="s">
        <v>219</v>
      </c>
      <c r="D57" s="6">
        <v>888</v>
      </c>
    </row>
    <row r="58" spans="1:4">
      <c r="A58" s="6">
        <v>264</v>
      </c>
      <c r="B58" s="6" t="s">
        <v>215</v>
      </c>
      <c r="C58" s="6" t="s">
        <v>220</v>
      </c>
      <c r="D58" s="6">
        <v>994</v>
      </c>
    </row>
    <row r="59" spans="1:4">
      <c r="A59" s="6">
        <v>265</v>
      </c>
      <c r="B59" s="6" t="s">
        <v>215</v>
      </c>
      <c r="C59" s="6" t="s">
        <v>221</v>
      </c>
      <c r="D59" s="6">
        <v>3606</v>
      </c>
    </row>
    <row r="60" spans="1:4">
      <c r="A60" s="6">
        <v>266</v>
      </c>
      <c r="B60" s="6" t="s">
        <v>215</v>
      </c>
      <c r="C60" s="6" t="s">
        <v>222</v>
      </c>
      <c r="D60" s="6">
        <v>384</v>
      </c>
    </row>
    <row r="61" spans="1:4">
      <c r="A61" s="6">
        <v>268</v>
      </c>
      <c r="B61" s="6" t="s">
        <v>215</v>
      </c>
      <c r="C61" s="6" t="s">
        <v>223</v>
      </c>
      <c r="D61" s="6">
        <v>1908</v>
      </c>
    </row>
    <row r="62" spans="1:4">
      <c r="A62" s="6">
        <v>269</v>
      </c>
      <c r="B62" s="6" t="s">
        <v>215</v>
      </c>
      <c r="C62" s="6" t="s">
        <v>224</v>
      </c>
      <c r="D62" s="6">
        <v>2000</v>
      </c>
    </row>
    <row r="63" spans="1:4">
      <c r="A63" s="6">
        <v>270</v>
      </c>
      <c r="B63" s="6" t="s">
        <v>215</v>
      </c>
      <c r="C63" s="6" t="s">
        <v>225</v>
      </c>
      <c r="D63" s="6">
        <v>1621</v>
      </c>
    </row>
    <row r="64" spans="1:4">
      <c r="A64" s="6">
        <v>300</v>
      </c>
      <c r="B64" s="6" t="s">
        <v>226</v>
      </c>
      <c r="C64" s="6" t="s">
        <v>227</v>
      </c>
      <c r="D64" s="6">
        <v>28741</v>
      </c>
    </row>
    <row r="65" spans="1:4">
      <c r="A65" s="6">
        <v>302</v>
      </c>
      <c r="B65" s="6" t="s">
        <v>228</v>
      </c>
      <c r="C65" s="6" t="s">
        <v>229</v>
      </c>
      <c r="D65" s="6">
        <v>10158</v>
      </c>
    </row>
    <row r="66" spans="1:4">
      <c r="A66" s="6">
        <v>303</v>
      </c>
      <c r="B66" s="6" t="s">
        <v>228</v>
      </c>
      <c r="C66" s="6" t="s">
        <v>230</v>
      </c>
      <c r="D66" s="6">
        <v>3110</v>
      </c>
    </row>
    <row r="67" spans="1:4">
      <c r="A67" s="6">
        <v>304</v>
      </c>
      <c r="B67" s="6" t="s">
        <v>228</v>
      </c>
      <c r="C67" s="6" t="s">
        <v>231</v>
      </c>
      <c r="D67" s="6">
        <v>2506</v>
      </c>
    </row>
    <row r="68" spans="1:4">
      <c r="A68" s="6">
        <v>305</v>
      </c>
      <c r="B68" s="6" t="s">
        <v>228</v>
      </c>
      <c r="C68" s="6" t="s">
        <v>232</v>
      </c>
      <c r="D68" s="6">
        <v>1345</v>
      </c>
    </row>
    <row r="69" spans="1:4">
      <c r="A69" s="6">
        <v>306</v>
      </c>
      <c r="B69" s="6" t="s">
        <v>228</v>
      </c>
      <c r="C69" s="6" t="s">
        <v>233</v>
      </c>
      <c r="D69" s="6">
        <v>865</v>
      </c>
    </row>
    <row r="70" spans="1:4">
      <c r="A70" s="6">
        <v>307</v>
      </c>
      <c r="B70" s="6" t="s">
        <v>228</v>
      </c>
      <c r="C70" s="6" t="s">
        <v>234</v>
      </c>
      <c r="D70" s="6">
        <v>806</v>
      </c>
    </row>
    <row r="71" spans="1:4">
      <c r="A71" s="6">
        <v>308</v>
      </c>
      <c r="B71" s="6" t="s">
        <v>228</v>
      </c>
      <c r="C71" s="6" t="s">
        <v>235</v>
      </c>
      <c r="D71" s="6">
        <v>609</v>
      </c>
    </row>
    <row r="72" spans="1:4">
      <c r="A72" s="6">
        <v>310</v>
      </c>
      <c r="B72" s="6" t="s">
        <v>228</v>
      </c>
      <c r="C72" s="6" t="s">
        <v>236</v>
      </c>
      <c r="D72" s="6">
        <v>4057</v>
      </c>
    </row>
    <row r="73" spans="1:4">
      <c r="A73" s="6">
        <v>312</v>
      </c>
      <c r="B73" s="6" t="s">
        <v>228</v>
      </c>
      <c r="C73" s="6" t="s">
        <v>237</v>
      </c>
      <c r="D73" s="6">
        <v>96</v>
      </c>
    </row>
    <row r="74" spans="1:4">
      <c r="A74" s="6">
        <v>313</v>
      </c>
      <c r="B74" s="6" t="s">
        <v>228</v>
      </c>
      <c r="C74" s="6" t="s">
        <v>238</v>
      </c>
      <c r="D74" s="6">
        <v>49</v>
      </c>
    </row>
    <row r="75" spans="1:4">
      <c r="A75" s="6">
        <v>314</v>
      </c>
      <c r="B75" s="6" t="s">
        <v>228</v>
      </c>
      <c r="C75" s="6" t="s">
        <v>239</v>
      </c>
      <c r="D75" s="6">
        <v>331</v>
      </c>
    </row>
    <row r="76" spans="1:4">
      <c r="A76" s="6">
        <v>315</v>
      </c>
      <c r="B76" s="6" t="s">
        <v>228</v>
      </c>
      <c r="C76" s="6" t="s">
        <v>240</v>
      </c>
      <c r="D76" s="6">
        <v>40</v>
      </c>
    </row>
    <row r="77" spans="1:4">
      <c r="A77" s="6">
        <v>320</v>
      </c>
      <c r="B77" s="6" t="s">
        <v>241</v>
      </c>
      <c r="C77" s="6" t="s">
        <v>242</v>
      </c>
      <c r="D77" s="6">
        <v>43698</v>
      </c>
    </row>
    <row r="78" spans="1:4">
      <c r="A78" s="6">
        <v>324</v>
      </c>
      <c r="B78" s="6" t="s">
        <v>241</v>
      </c>
      <c r="C78" s="6" t="s">
        <v>243</v>
      </c>
      <c r="D78" s="6">
        <v>18833</v>
      </c>
    </row>
    <row r="79" spans="1:4">
      <c r="A79" s="6">
        <v>325</v>
      </c>
      <c r="B79" s="6" t="s">
        <v>241</v>
      </c>
      <c r="C79" s="6" t="s">
        <v>244</v>
      </c>
      <c r="D79" s="6">
        <v>9713</v>
      </c>
    </row>
    <row r="80" spans="1:4">
      <c r="A80" s="6">
        <v>326</v>
      </c>
      <c r="B80" s="6" t="s">
        <v>241</v>
      </c>
      <c r="C80" s="6" t="s">
        <v>245</v>
      </c>
      <c r="D80" s="6">
        <v>10889</v>
      </c>
    </row>
    <row r="81" spans="1:4">
      <c r="A81" s="6">
        <v>327</v>
      </c>
      <c r="B81" s="6" t="s">
        <v>241</v>
      </c>
      <c r="C81" s="6" t="s">
        <v>246</v>
      </c>
      <c r="D81" s="6">
        <v>2423</v>
      </c>
    </row>
    <row r="82" spans="1:4">
      <c r="A82" s="6">
        <v>328</v>
      </c>
      <c r="B82" s="6" t="s">
        <v>241</v>
      </c>
      <c r="C82" s="6" t="s">
        <v>247</v>
      </c>
      <c r="D82" s="6">
        <v>3283</v>
      </c>
    </row>
    <row r="83" spans="1:4">
      <c r="A83" s="6">
        <v>330</v>
      </c>
      <c r="B83" s="6" t="s">
        <v>241</v>
      </c>
      <c r="C83" s="6" t="s">
        <v>248</v>
      </c>
      <c r="D83" s="6">
        <v>33132</v>
      </c>
    </row>
    <row r="84" spans="1:4">
      <c r="A84" s="6">
        <v>333</v>
      </c>
      <c r="B84" s="6" t="s">
        <v>241</v>
      </c>
      <c r="C84" s="6" t="s">
        <v>249</v>
      </c>
      <c r="D84" s="6">
        <v>5533</v>
      </c>
    </row>
    <row r="85" spans="1:4">
      <c r="A85" s="6">
        <v>334</v>
      </c>
      <c r="B85" s="6" t="s">
        <v>241</v>
      </c>
      <c r="C85" s="6" t="s">
        <v>250</v>
      </c>
      <c r="D85" s="6">
        <v>9350</v>
      </c>
    </row>
    <row r="86" spans="1:4">
      <c r="A86" s="6">
        <v>335</v>
      </c>
      <c r="B86" s="6" t="s">
        <v>241</v>
      </c>
      <c r="C86" s="6" t="s">
        <v>251</v>
      </c>
      <c r="D86" s="6">
        <v>4868</v>
      </c>
    </row>
    <row r="87" spans="1:4">
      <c r="A87" s="6">
        <v>336</v>
      </c>
      <c r="B87" s="6" t="s">
        <v>241</v>
      </c>
      <c r="C87" s="6" t="s">
        <v>252</v>
      </c>
      <c r="D87" s="6">
        <v>106</v>
      </c>
    </row>
    <row r="88" spans="1:4">
      <c r="A88" s="6">
        <v>337</v>
      </c>
      <c r="B88" s="6" t="s">
        <v>241</v>
      </c>
      <c r="C88" s="6" t="s">
        <v>253</v>
      </c>
      <c r="D88" s="6">
        <v>4432</v>
      </c>
    </row>
    <row r="89" spans="1:4">
      <c r="A89" s="6">
        <v>338</v>
      </c>
      <c r="B89" s="6" t="s">
        <v>241</v>
      </c>
      <c r="C89" s="6" t="s">
        <v>254</v>
      </c>
      <c r="D89" s="6">
        <v>8160</v>
      </c>
    </row>
    <row r="90" spans="1:4">
      <c r="A90" s="6">
        <v>350</v>
      </c>
      <c r="B90" s="6" t="s">
        <v>255</v>
      </c>
      <c r="C90" s="6" t="s">
        <v>256</v>
      </c>
      <c r="D90" s="6">
        <v>2371</v>
      </c>
    </row>
    <row r="91" spans="1:4">
      <c r="A91" s="6">
        <v>351</v>
      </c>
      <c r="B91" s="6" t="s">
        <v>255</v>
      </c>
      <c r="C91" s="6" t="s">
        <v>257</v>
      </c>
      <c r="D91" s="6">
        <v>2459</v>
      </c>
    </row>
    <row r="92" spans="1:4">
      <c r="A92" s="6">
        <v>352</v>
      </c>
      <c r="B92" s="6" t="s">
        <v>255</v>
      </c>
      <c r="C92" s="6" t="s">
        <v>258</v>
      </c>
      <c r="D92" s="6">
        <v>120</v>
      </c>
    </row>
    <row r="93" spans="1:4">
      <c r="A93" s="6">
        <v>353</v>
      </c>
      <c r="B93" s="6" t="s">
        <v>255</v>
      </c>
      <c r="C93" s="6" t="s">
        <v>259</v>
      </c>
      <c r="D93" s="6">
        <v>152</v>
      </c>
    </row>
    <row r="94" spans="1:4">
      <c r="A94" s="6">
        <v>356</v>
      </c>
      <c r="B94" s="6" t="s">
        <v>255</v>
      </c>
      <c r="C94" s="6" t="s">
        <v>260</v>
      </c>
      <c r="D94" s="6">
        <v>687</v>
      </c>
    </row>
    <row r="95" spans="1:4">
      <c r="A95" s="6">
        <v>357</v>
      </c>
      <c r="B95" s="6" t="s">
        <v>255</v>
      </c>
      <c r="C95" s="6" t="s">
        <v>261</v>
      </c>
      <c r="D95" s="6">
        <v>727</v>
      </c>
    </row>
    <row r="96" spans="1:4">
      <c r="A96" s="6">
        <v>358</v>
      </c>
      <c r="B96" s="6" t="s">
        <v>255</v>
      </c>
      <c r="C96" s="6" t="s">
        <v>262</v>
      </c>
      <c r="D96" s="6">
        <v>658</v>
      </c>
    </row>
    <row r="97" spans="1:4">
      <c r="A97" s="6">
        <v>360</v>
      </c>
      <c r="B97" s="6" t="s">
        <v>255</v>
      </c>
      <c r="C97" s="6" t="s">
        <v>263</v>
      </c>
      <c r="D97" s="6">
        <v>3720</v>
      </c>
    </row>
    <row r="98" spans="1:4">
      <c r="A98" s="6">
        <v>361</v>
      </c>
      <c r="B98" s="6" t="s">
        <v>255</v>
      </c>
      <c r="C98" s="6" t="s">
        <v>264</v>
      </c>
      <c r="D98" s="6">
        <v>384</v>
      </c>
    </row>
    <row r="99" spans="1:4">
      <c r="A99" s="6">
        <v>362</v>
      </c>
      <c r="B99" s="6" t="s">
        <v>255</v>
      </c>
      <c r="C99" s="6" t="s">
        <v>265</v>
      </c>
      <c r="D99" s="6">
        <v>276</v>
      </c>
    </row>
    <row r="100" spans="1:4">
      <c r="A100" s="6">
        <v>363</v>
      </c>
      <c r="B100" s="6" t="s">
        <v>255</v>
      </c>
      <c r="C100" s="6" t="s">
        <v>266</v>
      </c>
      <c r="D100" s="6">
        <v>1232</v>
      </c>
    </row>
    <row r="101" spans="1:4">
      <c r="A101" s="6">
        <v>364</v>
      </c>
      <c r="B101" s="6" t="s">
        <v>255</v>
      </c>
      <c r="C101" s="6" t="s">
        <v>267</v>
      </c>
      <c r="D101" s="6">
        <v>181</v>
      </c>
    </row>
    <row r="102" spans="1:4">
      <c r="A102" s="6">
        <v>365</v>
      </c>
      <c r="B102" s="6" t="s">
        <v>255</v>
      </c>
      <c r="C102" s="6" t="s">
        <v>268</v>
      </c>
      <c r="D102" s="6">
        <v>12</v>
      </c>
    </row>
    <row r="103" spans="1:4">
      <c r="A103" s="6">
        <v>366</v>
      </c>
      <c r="B103" s="6" t="s">
        <v>255</v>
      </c>
      <c r="C103" s="6" t="s">
        <v>269</v>
      </c>
      <c r="D103" s="6">
        <v>579</v>
      </c>
    </row>
    <row r="104" spans="1:4">
      <c r="A104" s="6">
        <v>367</v>
      </c>
      <c r="B104" s="6" t="s">
        <v>255</v>
      </c>
      <c r="C104" s="6" t="s">
        <v>270</v>
      </c>
      <c r="D104" s="6">
        <v>457</v>
      </c>
    </row>
    <row r="105" spans="1:4">
      <c r="A105" s="6">
        <v>368</v>
      </c>
      <c r="B105" s="6" t="s">
        <v>255</v>
      </c>
      <c r="C105" s="6" t="s">
        <v>271</v>
      </c>
      <c r="D105" s="6">
        <v>225</v>
      </c>
    </row>
    <row r="106" spans="1:4">
      <c r="A106" s="6">
        <v>369</v>
      </c>
      <c r="B106" s="6" t="s">
        <v>255</v>
      </c>
      <c r="C106" s="6" t="s">
        <v>272</v>
      </c>
      <c r="D106" s="6">
        <v>215</v>
      </c>
    </row>
    <row r="107" spans="1:4">
      <c r="A107" s="6">
        <v>400</v>
      </c>
      <c r="B107" s="6" t="s">
        <v>273</v>
      </c>
      <c r="C107" s="6" t="s">
        <v>274</v>
      </c>
      <c r="D107" s="6">
        <v>791</v>
      </c>
    </row>
    <row r="108" spans="1:4">
      <c r="A108" s="6">
        <v>401</v>
      </c>
      <c r="B108" s="6" t="s">
        <v>273</v>
      </c>
      <c r="C108" s="6" t="s">
        <v>275</v>
      </c>
      <c r="D108" s="6">
        <v>2034</v>
      </c>
    </row>
    <row r="109" spans="1:4">
      <c r="A109" s="6">
        <v>402</v>
      </c>
      <c r="B109" s="6" t="s">
        <v>273</v>
      </c>
      <c r="C109" s="6" t="s">
        <v>276</v>
      </c>
      <c r="D109" s="6">
        <v>4042</v>
      </c>
    </row>
    <row r="110" spans="1:4">
      <c r="A110" s="6">
        <v>403</v>
      </c>
      <c r="B110" s="6" t="s">
        <v>273</v>
      </c>
      <c r="C110" s="6" t="s">
        <v>277</v>
      </c>
      <c r="D110" s="6">
        <v>4381</v>
      </c>
    </row>
    <row r="111" spans="1:4">
      <c r="A111" s="6">
        <v>404</v>
      </c>
      <c r="B111" s="6" t="s">
        <v>273</v>
      </c>
      <c r="C111" s="6" t="s">
        <v>278</v>
      </c>
      <c r="D111" s="6">
        <v>4892</v>
      </c>
    </row>
    <row r="112" spans="1:4">
      <c r="A112" s="6">
        <v>406</v>
      </c>
      <c r="B112" s="6" t="s">
        <v>273</v>
      </c>
      <c r="C112" s="6" t="s">
        <v>279</v>
      </c>
      <c r="D112" s="6">
        <v>8744</v>
      </c>
    </row>
    <row r="113" spans="1:4">
      <c r="A113" s="6">
        <v>407</v>
      </c>
      <c r="B113" s="6" t="s">
        <v>273</v>
      </c>
      <c r="C113" s="6" t="s">
        <v>280</v>
      </c>
      <c r="D113" s="6">
        <v>7319</v>
      </c>
    </row>
    <row r="114" spans="1:4">
      <c r="A114" s="6">
        <v>408</v>
      </c>
      <c r="B114" s="6" t="s">
        <v>273</v>
      </c>
      <c r="C114" s="6" t="s">
        <v>281</v>
      </c>
      <c r="D114" s="6">
        <v>6739</v>
      </c>
    </row>
    <row r="115" spans="1:4">
      <c r="A115" s="6">
        <v>411</v>
      </c>
      <c r="B115" s="6" t="s">
        <v>273</v>
      </c>
      <c r="C115" s="6" t="s">
        <v>282</v>
      </c>
      <c r="D115" s="6">
        <v>3925</v>
      </c>
    </row>
    <row r="116" spans="1:4">
      <c r="A116" s="6">
        <v>412</v>
      </c>
      <c r="B116" s="6" t="s">
        <v>273</v>
      </c>
      <c r="C116" s="6" t="s">
        <v>283</v>
      </c>
      <c r="D116" s="6">
        <v>5674</v>
      </c>
    </row>
    <row r="117" spans="1:4">
      <c r="A117" s="6">
        <v>413</v>
      </c>
      <c r="B117" s="6" t="s">
        <v>273</v>
      </c>
      <c r="C117" s="6" t="s">
        <v>284</v>
      </c>
      <c r="D117" s="6">
        <v>1157</v>
      </c>
    </row>
    <row r="118" spans="1:4">
      <c r="A118" s="6">
        <v>414</v>
      </c>
      <c r="B118" s="6" t="s">
        <v>273</v>
      </c>
      <c r="C118" s="6" t="s">
        <v>285</v>
      </c>
      <c r="D118" s="6">
        <v>1803</v>
      </c>
    </row>
    <row r="119" spans="1:4">
      <c r="A119" s="6">
        <v>420</v>
      </c>
      <c r="B119" s="6" t="s">
        <v>273</v>
      </c>
      <c r="C119" s="6" t="s">
        <v>286</v>
      </c>
      <c r="D119" s="6">
        <v>4824</v>
      </c>
    </row>
    <row r="120" spans="1:4">
      <c r="A120" s="6">
        <v>421</v>
      </c>
      <c r="B120" s="6" t="s">
        <v>273</v>
      </c>
      <c r="C120" s="6" t="s">
        <v>287</v>
      </c>
      <c r="D120" s="6">
        <v>1001</v>
      </c>
    </row>
    <row r="121" spans="1:4">
      <c r="A121" s="6">
        <v>422</v>
      </c>
      <c r="B121" s="6" t="s">
        <v>273</v>
      </c>
      <c r="C121" s="6" t="s">
        <v>288</v>
      </c>
      <c r="D121" s="6">
        <v>490</v>
      </c>
    </row>
    <row r="122" spans="1:4">
      <c r="A122" s="6">
        <v>423</v>
      </c>
      <c r="B122" s="6" t="s">
        <v>273</v>
      </c>
      <c r="C122" s="6" t="s">
        <v>289</v>
      </c>
      <c r="D122" s="6">
        <v>785</v>
      </c>
    </row>
    <row r="123" spans="1:4">
      <c r="A123" s="6">
        <v>424</v>
      </c>
      <c r="B123" s="6" t="s">
        <v>273</v>
      </c>
      <c r="C123" s="6" t="s">
        <v>290</v>
      </c>
      <c r="D123" s="6">
        <v>124</v>
      </c>
    </row>
    <row r="124" spans="1:4">
      <c r="A124" s="6">
        <v>426</v>
      </c>
      <c r="B124" s="6" t="s">
        <v>273</v>
      </c>
      <c r="C124" s="6" t="s">
        <v>291</v>
      </c>
      <c r="D124" s="6">
        <v>405</v>
      </c>
    </row>
    <row r="125" spans="1:4">
      <c r="A125" s="6">
        <v>427</v>
      </c>
      <c r="B125" s="6" t="s">
        <v>273</v>
      </c>
      <c r="C125" s="6" t="s">
        <v>292</v>
      </c>
      <c r="D125" s="6">
        <v>2272</v>
      </c>
    </row>
    <row r="126" spans="1:4">
      <c r="A126" s="6">
        <v>428</v>
      </c>
      <c r="B126" s="6" t="s">
        <v>273</v>
      </c>
      <c r="C126" s="6" t="s">
        <v>293</v>
      </c>
      <c r="D126" s="6">
        <v>2245</v>
      </c>
    </row>
    <row r="127" spans="1:4">
      <c r="A127" s="6">
        <v>429</v>
      </c>
      <c r="B127" s="6" t="s">
        <v>273</v>
      </c>
      <c r="C127" s="6" t="s">
        <v>294</v>
      </c>
      <c r="D127" s="6">
        <v>928</v>
      </c>
    </row>
    <row r="128" spans="1:4">
      <c r="A128" s="6">
        <v>432</v>
      </c>
      <c r="B128" s="6" t="s">
        <v>273</v>
      </c>
      <c r="C128" s="6" t="s">
        <v>295</v>
      </c>
      <c r="D128" s="6">
        <v>1097</v>
      </c>
    </row>
    <row r="129" spans="1:4">
      <c r="A129" s="6">
        <v>433</v>
      </c>
      <c r="B129" s="6" t="s">
        <v>273</v>
      </c>
      <c r="C129" s="6" t="s">
        <v>296</v>
      </c>
      <c r="D129" s="6">
        <v>1865</v>
      </c>
    </row>
    <row r="130" spans="1:4">
      <c r="A130" s="6">
        <v>434</v>
      </c>
      <c r="B130" s="6" t="s">
        <v>273</v>
      </c>
      <c r="C130" s="6" t="s">
        <v>297</v>
      </c>
      <c r="D130" s="6">
        <v>1556</v>
      </c>
    </row>
    <row r="131" spans="1:4">
      <c r="A131" s="6">
        <v>435</v>
      </c>
      <c r="B131" s="6" t="s">
        <v>273</v>
      </c>
      <c r="C131" s="6" t="s">
        <v>298</v>
      </c>
      <c r="D131" s="6">
        <v>1362</v>
      </c>
    </row>
    <row r="132" spans="1:4">
      <c r="A132" s="6">
        <v>436</v>
      </c>
      <c r="B132" s="6" t="s">
        <v>273</v>
      </c>
      <c r="C132" s="6" t="s">
        <v>299</v>
      </c>
      <c r="D132" s="6">
        <v>1966</v>
      </c>
    </row>
    <row r="133" spans="1:4">
      <c r="A133" s="6">
        <v>437</v>
      </c>
      <c r="B133" s="6" t="s">
        <v>273</v>
      </c>
      <c r="C133" s="6" t="s">
        <v>300</v>
      </c>
      <c r="D133" s="6">
        <v>2114</v>
      </c>
    </row>
    <row r="134" spans="1:4">
      <c r="A134" s="6">
        <v>438</v>
      </c>
      <c r="B134" s="6" t="s">
        <v>273</v>
      </c>
      <c r="C134" s="6" t="s">
        <v>301</v>
      </c>
      <c r="D134" s="6">
        <v>474</v>
      </c>
    </row>
    <row r="135" spans="1:4">
      <c r="A135" s="6">
        <v>439</v>
      </c>
      <c r="B135" s="6" t="s">
        <v>273</v>
      </c>
      <c r="C135" s="6" t="s">
        <v>169</v>
      </c>
      <c r="D135" s="6">
        <v>424</v>
      </c>
    </row>
    <row r="136" spans="1:4">
      <c r="A136" s="6">
        <v>500</v>
      </c>
      <c r="B136" s="6" t="s">
        <v>302</v>
      </c>
      <c r="C136" s="6" t="s">
        <v>303</v>
      </c>
      <c r="D136" s="6">
        <v>7689</v>
      </c>
    </row>
    <row r="137" spans="1:4">
      <c r="A137" s="6">
        <v>502</v>
      </c>
      <c r="B137" s="6" t="s">
        <v>302</v>
      </c>
      <c r="C137" s="6" t="s">
        <v>304</v>
      </c>
      <c r="D137" s="6">
        <v>481</v>
      </c>
    </row>
    <row r="138" spans="1:4">
      <c r="A138" s="6">
        <v>503</v>
      </c>
      <c r="B138" s="6" t="s">
        <v>302</v>
      </c>
      <c r="C138" s="6" t="s">
        <v>305</v>
      </c>
      <c r="D138" s="6">
        <v>998</v>
      </c>
    </row>
    <row r="139" spans="1:4">
      <c r="A139" s="6">
        <v>504</v>
      </c>
      <c r="B139" s="6" t="s">
        <v>302</v>
      </c>
      <c r="C139" s="6" t="s">
        <v>306</v>
      </c>
      <c r="D139" s="6">
        <v>1256</v>
      </c>
    </row>
    <row r="140" spans="1:4">
      <c r="A140" s="6">
        <v>505</v>
      </c>
      <c r="B140" s="6" t="s">
        <v>302</v>
      </c>
      <c r="C140" s="6" t="s">
        <v>307</v>
      </c>
      <c r="D140" s="6">
        <v>1932</v>
      </c>
    </row>
    <row r="141" spans="1:4">
      <c r="A141" s="6">
        <v>506</v>
      </c>
      <c r="B141" s="6" t="s">
        <v>302</v>
      </c>
      <c r="C141" s="6" t="s">
        <v>308</v>
      </c>
      <c r="D141" s="6">
        <v>791</v>
      </c>
    </row>
    <row r="142" spans="1:4">
      <c r="A142" s="6">
        <v>507</v>
      </c>
      <c r="B142" s="6" t="s">
        <v>302</v>
      </c>
      <c r="C142" s="6" t="s">
        <v>309</v>
      </c>
      <c r="D142" s="6">
        <v>356</v>
      </c>
    </row>
    <row r="143" spans="1:4">
      <c r="A143" s="6">
        <v>508</v>
      </c>
      <c r="B143" s="6" t="s">
        <v>302</v>
      </c>
      <c r="C143" s="6" t="s">
        <v>310</v>
      </c>
      <c r="D143" s="6">
        <v>2812</v>
      </c>
    </row>
    <row r="144" spans="1:4">
      <c r="A144" s="6">
        <v>509</v>
      </c>
      <c r="B144" s="6" t="s">
        <v>302</v>
      </c>
      <c r="C144" s="6" t="s">
        <v>311</v>
      </c>
      <c r="D144" s="6">
        <v>790</v>
      </c>
    </row>
    <row r="145" spans="1:4">
      <c r="A145" s="6">
        <v>510</v>
      </c>
      <c r="B145" s="6" t="s">
        <v>302</v>
      </c>
      <c r="C145" s="6" t="s">
        <v>312</v>
      </c>
      <c r="D145" s="6">
        <v>4015</v>
      </c>
    </row>
    <row r="146" spans="1:4">
      <c r="A146" s="6">
        <v>511</v>
      </c>
      <c r="B146" s="6" t="s">
        <v>302</v>
      </c>
      <c r="C146" s="6" t="s">
        <v>313</v>
      </c>
      <c r="D146" s="6">
        <v>1258</v>
      </c>
    </row>
    <row r="147" spans="1:4">
      <c r="A147" s="6">
        <v>512</v>
      </c>
      <c r="B147" s="6" t="s">
        <v>302</v>
      </c>
      <c r="C147" s="6" t="s">
        <v>314</v>
      </c>
      <c r="D147" s="6">
        <v>454</v>
      </c>
    </row>
    <row r="148" spans="1:4">
      <c r="A148" s="6">
        <v>513</v>
      </c>
      <c r="B148" s="6" t="s">
        <v>302</v>
      </c>
      <c r="C148" s="6" t="s">
        <v>315</v>
      </c>
      <c r="D148" s="6">
        <v>743</v>
      </c>
    </row>
    <row r="149" spans="1:4">
      <c r="A149" s="6">
        <v>514</v>
      </c>
      <c r="B149" s="6" t="s">
        <v>302</v>
      </c>
      <c r="C149" s="6" t="s">
        <v>316</v>
      </c>
      <c r="D149" s="6">
        <v>1246</v>
      </c>
    </row>
    <row r="150" spans="1:4">
      <c r="A150" s="6">
        <v>515</v>
      </c>
      <c r="B150" s="6" t="s">
        <v>302</v>
      </c>
      <c r="C150" s="6" t="s">
        <v>317</v>
      </c>
      <c r="D150" s="6">
        <v>1215</v>
      </c>
    </row>
    <row r="151" spans="1:4">
      <c r="A151" s="6">
        <v>516</v>
      </c>
      <c r="B151" s="6" t="s">
        <v>302</v>
      </c>
      <c r="C151" s="6" t="s">
        <v>318</v>
      </c>
      <c r="D151" s="6">
        <v>860</v>
      </c>
    </row>
    <row r="152" spans="1:4">
      <c r="A152" s="6">
        <v>520</v>
      </c>
      <c r="B152" s="6" t="s">
        <v>302</v>
      </c>
      <c r="C152" s="6" t="s">
        <v>319</v>
      </c>
      <c r="D152" s="6">
        <v>1285</v>
      </c>
    </row>
    <row r="153" spans="1:4">
      <c r="A153" s="6">
        <v>521</v>
      </c>
      <c r="B153" s="6" t="s">
        <v>302</v>
      </c>
      <c r="C153" s="6" t="s">
        <v>320</v>
      </c>
      <c r="D153" s="6">
        <v>619</v>
      </c>
    </row>
    <row r="154" spans="1:4">
      <c r="A154" s="6">
        <v>522</v>
      </c>
      <c r="B154" s="6" t="s">
        <v>302</v>
      </c>
      <c r="C154" s="6" t="s">
        <v>321</v>
      </c>
      <c r="D154" s="6">
        <v>324</v>
      </c>
    </row>
    <row r="155" spans="1:4">
      <c r="A155" s="6">
        <v>523</v>
      </c>
      <c r="B155" s="6" t="s">
        <v>302</v>
      </c>
      <c r="C155" s="6" t="s">
        <v>322</v>
      </c>
      <c r="D155" s="6">
        <v>416</v>
      </c>
    </row>
    <row r="156" spans="1:4">
      <c r="A156" s="6">
        <v>524</v>
      </c>
      <c r="B156" s="6" t="s">
        <v>302</v>
      </c>
      <c r="C156" s="6" t="s">
        <v>323</v>
      </c>
      <c r="D156" s="6">
        <v>280</v>
      </c>
    </row>
    <row r="157" spans="1:4">
      <c r="A157" s="6">
        <v>525</v>
      </c>
      <c r="B157" s="6" t="s">
        <v>302</v>
      </c>
      <c r="C157" s="6" t="s">
        <v>324</v>
      </c>
      <c r="D157" s="6">
        <v>228</v>
      </c>
    </row>
    <row r="158" spans="1:4">
      <c r="A158" s="6">
        <v>526</v>
      </c>
      <c r="B158" s="6" t="s">
        <v>302</v>
      </c>
      <c r="C158" s="6" t="s">
        <v>325</v>
      </c>
      <c r="D158" s="6">
        <v>804</v>
      </c>
    </row>
    <row r="159" spans="1:4">
      <c r="A159" s="6">
        <v>527</v>
      </c>
      <c r="B159" s="6" t="s">
        <v>302</v>
      </c>
      <c r="C159" s="6" t="s">
        <v>326</v>
      </c>
      <c r="D159" s="6">
        <v>118</v>
      </c>
    </row>
    <row r="160" spans="1:4">
      <c r="A160" s="6">
        <v>528</v>
      </c>
      <c r="B160" s="6" t="s">
        <v>302</v>
      </c>
      <c r="C160" s="6" t="s">
        <v>327</v>
      </c>
      <c r="D160" s="6">
        <v>549</v>
      </c>
    </row>
    <row r="161" spans="1:4">
      <c r="A161" s="6">
        <v>530</v>
      </c>
      <c r="B161" s="6" t="s">
        <v>302</v>
      </c>
      <c r="C161" s="6" t="s">
        <v>328</v>
      </c>
      <c r="D161" s="6">
        <v>216</v>
      </c>
    </row>
    <row r="162" spans="1:4">
      <c r="A162" s="6">
        <v>540</v>
      </c>
      <c r="B162" s="6" t="s">
        <v>329</v>
      </c>
      <c r="C162" s="6" t="s">
        <v>330</v>
      </c>
      <c r="D162" s="6">
        <v>3450</v>
      </c>
    </row>
    <row r="163" spans="1:4">
      <c r="A163" s="6">
        <v>541</v>
      </c>
      <c r="B163" s="6" t="s">
        <v>329</v>
      </c>
      <c r="C163" s="6" t="s">
        <v>331</v>
      </c>
      <c r="D163" s="6">
        <v>80</v>
      </c>
    </row>
    <row r="164" spans="1:4">
      <c r="A164" s="6">
        <v>542</v>
      </c>
      <c r="B164" s="6" t="s">
        <v>329</v>
      </c>
      <c r="C164" s="6" t="s">
        <v>332</v>
      </c>
      <c r="D164" s="6">
        <v>2112</v>
      </c>
    </row>
    <row r="165" spans="1:4">
      <c r="A165" s="6">
        <v>544</v>
      </c>
      <c r="B165" s="6" t="s">
        <v>329</v>
      </c>
      <c r="C165" s="6" t="s">
        <v>333</v>
      </c>
      <c r="D165" s="6">
        <v>315</v>
      </c>
    </row>
    <row r="166" spans="1:4">
      <c r="A166" s="6">
        <v>545</v>
      </c>
      <c r="B166" s="6" t="s">
        <v>329</v>
      </c>
      <c r="C166" s="6" t="s">
        <v>334</v>
      </c>
      <c r="D166" s="6">
        <v>1348</v>
      </c>
    </row>
    <row r="167" spans="1:4">
      <c r="A167" s="6">
        <v>551</v>
      </c>
      <c r="B167" s="6" t="s">
        <v>329</v>
      </c>
      <c r="C167" s="6" t="s">
        <v>335</v>
      </c>
      <c r="D167" s="6">
        <v>802</v>
      </c>
    </row>
    <row r="168" spans="1:4">
      <c r="A168" s="6">
        <v>552</v>
      </c>
      <c r="B168" s="6" t="s">
        <v>329</v>
      </c>
      <c r="C168" s="6" t="s">
        <v>336</v>
      </c>
      <c r="D168" s="6">
        <v>32</v>
      </c>
    </row>
    <row r="169" spans="1:4">
      <c r="A169" s="6">
        <v>553</v>
      </c>
      <c r="B169" s="6" t="s">
        <v>329</v>
      </c>
      <c r="C169" s="6" t="s">
        <v>337</v>
      </c>
      <c r="D169" s="6">
        <v>286</v>
      </c>
    </row>
    <row r="170" spans="1:4">
      <c r="A170" s="6">
        <v>555</v>
      </c>
      <c r="B170" s="6" t="s">
        <v>329</v>
      </c>
      <c r="C170" s="6" t="s">
        <v>338</v>
      </c>
      <c r="D170" s="6">
        <v>94</v>
      </c>
    </row>
    <row r="171" spans="1:4">
      <c r="A171" s="6">
        <v>556</v>
      </c>
      <c r="B171" s="6" t="s">
        <v>329</v>
      </c>
      <c r="C171" s="6" t="s">
        <v>339</v>
      </c>
      <c r="D171" s="6">
        <v>221</v>
      </c>
    </row>
    <row r="172" spans="1:4">
      <c r="A172" s="6">
        <v>557</v>
      </c>
      <c r="B172" s="6" t="s">
        <v>329</v>
      </c>
      <c r="C172" s="6" t="s">
        <v>340</v>
      </c>
      <c r="D172" s="6">
        <v>920</v>
      </c>
    </row>
    <row r="173" spans="1:4">
      <c r="A173" s="6">
        <v>558</v>
      </c>
      <c r="B173" s="6" t="s">
        <v>329</v>
      </c>
      <c r="C173" s="6" t="s">
        <v>341</v>
      </c>
      <c r="D173" s="6">
        <v>23</v>
      </c>
    </row>
    <row r="174" spans="1:4">
      <c r="A174" s="6">
        <v>600</v>
      </c>
      <c r="B174" s="6" t="s">
        <v>342</v>
      </c>
      <c r="C174" s="6" t="s">
        <v>227</v>
      </c>
      <c r="D174" s="6">
        <v>9528</v>
      </c>
    </row>
    <row r="175" spans="1:4">
      <c r="A175" s="6">
        <v>602</v>
      </c>
      <c r="B175" s="6" t="s">
        <v>343</v>
      </c>
      <c r="C175" s="6" t="s">
        <v>344</v>
      </c>
      <c r="D175" s="6">
        <v>193</v>
      </c>
    </row>
    <row r="176" spans="1:4">
      <c r="A176" s="6">
        <v>603</v>
      </c>
      <c r="B176" s="6" t="s">
        <v>343</v>
      </c>
      <c r="C176" s="6" t="s">
        <v>345</v>
      </c>
      <c r="D176" s="6">
        <v>200</v>
      </c>
    </row>
    <row r="177" spans="1:4">
      <c r="A177" s="6">
        <v>604</v>
      </c>
      <c r="B177" s="6" t="s">
        <v>343</v>
      </c>
      <c r="C177" s="6" t="s">
        <v>346</v>
      </c>
      <c r="D177" s="6">
        <v>503</v>
      </c>
    </row>
    <row r="178" spans="1:4">
      <c r="A178" s="6">
        <v>605</v>
      </c>
      <c r="B178" s="6" t="s">
        <v>343</v>
      </c>
      <c r="C178" s="6" t="s">
        <v>347</v>
      </c>
      <c r="D178" s="6">
        <v>20</v>
      </c>
    </row>
    <row r="179" spans="1:4">
      <c r="A179" s="6">
        <v>606</v>
      </c>
      <c r="B179" s="6" t="s">
        <v>343</v>
      </c>
      <c r="C179" s="6" t="s">
        <v>348</v>
      </c>
      <c r="D179" s="6">
        <v>943</v>
      </c>
    </row>
    <row r="180" spans="1:4">
      <c r="A180" s="6">
        <v>607</v>
      </c>
      <c r="B180" s="6" t="s">
        <v>343</v>
      </c>
      <c r="C180" s="6" t="s">
        <v>349</v>
      </c>
      <c r="D180" s="6">
        <v>117</v>
      </c>
    </row>
    <row r="181" spans="1:4">
      <c r="A181" s="6">
        <v>608</v>
      </c>
      <c r="B181" s="6" t="s">
        <v>343</v>
      </c>
      <c r="C181" s="6" t="s">
        <v>350</v>
      </c>
      <c r="D181" s="6">
        <v>858</v>
      </c>
    </row>
    <row r="182" spans="1:4">
      <c r="A182" s="6">
        <v>611</v>
      </c>
      <c r="B182" s="6" t="s">
        <v>343</v>
      </c>
      <c r="C182" s="6" t="s">
        <v>351</v>
      </c>
      <c r="D182" s="6">
        <v>106</v>
      </c>
    </row>
    <row r="183" spans="1:4">
      <c r="A183" s="6">
        <v>612</v>
      </c>
      <c r="B183" s="6" t="s">
        <v>343</v>
      </c>
      <c r="C183" s="6" t="s">
        <v>352</v>
      </c>
      <c r="D183" s="6">
        <v>962</v>
      </c>
    </row>
    <row r="184" spans="1:4">
      <c r="A184" s="6">
        <v>613</v>
      </c>
      <c r="B184" s="6" t="s">
        <v>343</v>
      </c>
      <c r="C184" s="6" t="s">
        <v>353</v>
      </c>
      <c r="D184" s="6">
        <v>575</v>
      </c>
    </row>
    <row r="185" spans="1:4">
      <c r="A185" s="6">
        <v>614</v>
      </c>
      <c r="B185" s="6" t="s">
        <v>343</v>
      </c>
      <c r="C185" s="6" t="s">
        <v>354</v>
      </c>
      <c r="D185" s="6">
        <v>297</v>
      </c>
    </row>
    <row r="186" spans="1:4">
      <c r="A186" s="6">
        <v>615</v>
      </c>
      <c r="B186" s="6" t="s">
        <v>343</v>
      </c>
      <c r="C186" s="6" t="s">
        <v>355</v>
      </c>
      <c r="D186" s="6">
        <v>101</v>
      </c>
    </row>
    <row r="187" spans="1:4">
      <c r="A187" s="6">
        <v>616</v>
      </c>
      <c r="B187" s="6" t="s">
        <v>343</v>
      </c>
      <c r="C187" s="6" t="s">
        <v>356</v>
      </c>
      <c r="D187" s="6">
        <v>598</v>
      </c>
    </row>
    <row r="188" spans="1:4">
      <c r="A188" s="6">
        <v>621</v>
      </c>
      <c r="B188" s="6" t="s">
        <v>343</v>
      </c>
      <c r="C188" s="6" t="s">
        <v>357</v>
      </c>
      <c r="D188" s="6">
        <v>2236</v>
      </c>
    </row>
    <row r="189" spans="1:4">
      <c r="A189" s="6">
        <v>622</v>
      </c>
      <c r="B189" s="6" t="s">
        <v>343</v>
      </c>
      <c r="C189" s="6" t="s">
        <v>358</v>
      </c>
      <c r="D189" s="6">
        <v>534</v>
      </c>
    </row>
    <row r="190" spans="1:4">
      <c r="A190" s="6">
        <v>623</v>
      </c>
      <c r="B190" s="6" t="s">
        <v>343</v>
      </c>
      <c r="C190" s="6" t="s">
        <v>359</v>
      </c>
      <c r="D190" s="6">
        <v>425</v>
      </c>
    </row>
    <row r="191" spans="1:4">
      <c r="A191" s="6">
        <v>624</v>
      </c>
      <c r="B191" s="6" t="s">
        <v>343</v>
      </c>
      <c r="C191" s="6" t="s">
        <v>360</v>
      </c>
      <c r="D191" s="6">
        <v>240</v>
      </c>
    </row>
    <row r="192" spans="1:4">
      <c r="A192" s="6">
        <v>625</v>
      </c>
      <c r="B192" s="6" t="s">
        <v>343</v>
      </c>
      <c r="C192" s="6" t="s">
        <v>361</v>
      </c>
      <c r="D192" s="6">
        <v>270</v>
      </c>
    </row>
    <row r="193" spans="1:4">
      <c r="A193" s="6">
        <v>630</v>
      </c>
      <c r="B193" s="6" t="s">
        <v>362</v>
      </c>
      <c r="C193" s="6" t="s">
        <v>363</v>
      </c>
      <c r="D193" s="6">
        <v>1470</v>
      </c>
    </row>
    <row r="194" spans="1:4">
      <c r="A194" s="6">
        <v>631</v>
      </c>
      <c r="B194" s="6" t="s">
        <v>362</v>
      </c>
      <c r="C194" s="6" t="s">
        <v>364</v>
      </c>
      <c r="D194" s="6">
        <v>157</v>
      </c>
    </row>
    <row r="195" spans="1:4">
      <c r="A195" s="6">
        <v>632</v>
      </c>
      <c r="B195" s="6" t="s">
        <v>362</v>
      </c>
      <c r="C195" s="6" t="s">
        <v>365</v>
      </c>
      <c r="D195" s="6">
        <v>2094</v>
      </c>
    </row>
    <row r="196" spans="1:4">
      <c r="A196" s="6">
        <v>633</v>
      </c>
      <c r="B196" s="6" t="s">
        <v>362</v>
      </c>
      <c r="C196" s="6" t="s">
        <v>366</v>
      </c>
      <c r="D196" s="6">
        <v>694</v>
      </c>
    </row>
    <row r="197" spans="1:4">
      <c r="A197" s="6">
        <v>634</v>
      </c>
      <c r="B197" s="6" t="s">
        <v>362</v>
      </c>
      <c r="C197" s="6" t="s">
        <v>367</v>
      </c>
      <c r="D197" s="6">
        <v>213</v>
      </c>
    </row>
    <row r="198" spans="1:4">
      <c r="A198" s="6">
        <v>635</v>
      </c>
      <c r="B198" s="6" t="s">
        <v>362</v>
      </c>
      <c r="C198" s="6" t="s">
        <v>368</v>
      </c>
      <c r="D198" s="6">
        <v>83</v>
      </c>
    </row>
    <row r="199" spans="1:4">
      <c r="A199" s="6">
        <v>636</v>
      </c>
      <c r="B199" s="6" t="s">
        <v>362</v>
      </c>
      <c r="C199" s="6" t="s">
        <v>369</v>
      </c>
      <c r="D199" s="6">
        <v>654</v>
      </c>
    </row>
    <row r="200" spans="1:4">
      <c r="A200" s="6">
        <v>637</v>
      </c>
      <c r="B200" s="6" t="s">
        <v>362</v>
      </c>
      <c r="C200" s="6" t="s">
        <v>370</v>
      </c>
      <c r="D200" s="6">
        <v>439</v>
      </c>
    </row>
    <row r="201" spans="1:4">
      <c r="A201" s="6">
        <v>638</v>
      </c>
      <c r="B201" s="6" t="s">
        <v>362</v>
      </c>
      <c r="C201" s="6" t="s">
        <v>371</v>
      </c>
      <c r="D201" s="6">
        <v>843</v>
      </c>
    </row>
    <row r="202" spans="1:4">
      <c r="A202" s="6">
        <v>640</v>
      </c>
      <c r="B202" s="6" t="s">
        <v>362</v>
      </c>
      <c r="C202" s="6" t="s">
        <v>372</v>
      </c>
      <c r="D202" s="6">
        <v>3808</v>
      </c>
    </row>
    <row r="203" spans="1:4">
      <c r="A203" s="6">
        <v>643</v>
      </c>
      <c r="B203" s="6" t="s">
        <v>362</v>
      </c>
      <c r="C203" s="6" t="s">
        <v>373</v>
      </c>
      <c r="D203" s="6">
        <v>376</v>
      </c>
    </row>
    <row r="204" spans="1:4">
      <c r="A204" s="6">
        <v>646</v>
      </c>
      <c r="B204" s="6" t="s">
        <v>362</v>
      </c>
      <c r="C204" s="6" t="s">
        <v>374</v>
      </c>
      <c r="D204" s="6">
        <v>829</v>
      </c>
    </row>
    <row r="205" spans="1:4">
      <c r="A205" s="6">
        <v>647</v>
      </c>
      <c r="B205" s="6" t="s">
        <v>362</v>
      </c>
      <c r="C205" s="6" t="s">
        <v>375</v>
      </c>
      <c r="D205" s="6">
        <v>239</v>
      </c>
    </row>
    <row r="206" spans="1:4">
      <c r="A206" s="6">
        <v>648</v>
      </c>
      <c r="B206" s="6" t="s">
        <v>362</v>
      </c>
      <c r="C206" s="6" t="s">
        <v>376</v>
      </c>
      <c r="D206" s="6">
        <v>965</v>
      </c>
    </row>
    <row r="207" spans="1:4">
      <c r="A207" s="6">
        <v>649</v>
      </c>
      <c r="B207" s="6" t="s">
        <v>362</v>
      </c>
      <c r="C207" s="6" t="s">
        <v>377</v>
      </c>
      <c r="D207" s="6">
        <v>433</v>
      </c>
    </row>
    <row r="208" spans="1:4">
      <c r="A208" s="6">
        <v>651</v>
      </c>
      <c r="B208" s="6" t="s">
        <v>362</v>
      </c>
      <c r="C208" s="6" t="s">
        <v>378</v>
      </c>
      <c r="D208" s="6">
        <v>722</v>
      </c>
    </row>
    <row r="209" spans="1:4">
      <c r="A209" s="6">
        <v>652</v>
      </c>
      <c r="B209" s="6" t="s">
        <v>362</v>
      </c>
      <c r="C209" s="6" t="s">
        <v>379</v>
      </c>
      <c r="D209" s="6">
        <v>220</v>
      </c>
    </row>
    <row r="210" spans="1:4">
      <c r="A210" s="6">
        <v>653</v>
      </c>
      <c r="B210" s="6" t="s">
        <v>362</v>
      </c>
      <c r="C210" s="6" t="s">
        <v>380</v>
      </c>
      <c r="D210" s="6">
        <v>225</v>
      </c>
    </row>
    <row r="211" spans="1:4">
      <c r="A211" s="6">
        <v>654</v>
      </c>
      <c r="B211" s="6" t="s">
        <v>362</v>
      </c>
      <c r="C211" s="6" t="s">
        <v>381</v>
      </c>
      <c r="D211" s="6">
        <v>206</v>
      </c>
    </row>
    <row r="212" spans="1:4">
      <c r="A212" s="6">
        <v>655</v>
      </c>
      <c r="B212" s="6" t="s">
        <v>362</v>
      </c>
      <c r="C212" s="6" t="s">
        <v>382</v>
      </c>
      <c r="D212" s="6">
        <v>269</v>
      </c>
    </row>
    <row r="213" spans="1:4">
      <c r="A213" s="6">
        <v>700</v>
      </c>
      <c r="B213" s="6" t="s">
        <v>383</v>
      </c>
      <c r="C213" s="6" t="s">
        <v>384</v>
      </c>
      <c r="D213" s="6">
        <v>2496</v>
      </c>
    </row>
    <row r="214" spans="1:4">
      <c r="A214" s="6">
        <v>701</v>
      </c>
      <c r="B214" s="6" t="s">
        <v>383</v>
      </c>
      <c r="C214" s="6" t="s">
        <v>275</v>
      </c>
      <c r="D214" s="6">
        <v>6191</v>
      </c>
    </row>
    <row r="215" spans="1:4">
      <c r="A215" s="6">
        <v>702</v>
      </c>
      <c r="B215" s="6" t="s">
        <v>383</v>
      </c>
      <c r="C215" s="6" t="s">
        <v>276</v>
      </c>
      <c r="D215" s="6">
        <v>2183</v>
      </c>
    </row>
    <row r="216" spans="1:4">
      <c r="A216" s="6">
        <v>704</v>
      </c>
      <c r="B216" s="6" t="s">
        <v>383</v>
      </c>
      <c r="C216" s="6" t="s">
        <v>278</v>
      </c>
      <c r="D216" s="6">
        <v>3632</v>
      </c>
    </row>
    <row r="217" spans="1:4">
      <c r="A217" s="6">
        <v>708</v>
      </c>
      <c r="B217" s="6" t="s">
        <v>383</v>
      </c>
      <c r="C217" s="6" t="s">
        <v>385</v>
      </c>
      <c r="D217" s="6">
        <v>2161</v>
      </c>
    </row>
    <row r="218" spans="1:4">
      <c r="A218" s="6">
        <v>709</v>
      </c>
      <c r="B218" s="6" t="s">
        <v>383</v>
      </c>
      <c r="C218" s="6" t="s">
        <v>386</v>
      </c>
      <c r="D218" s="6">
        <v>3207</v>
      </c>
    </row>
    <row r="219" spans="1:4">
      <c r="A219" s="6">
        <v>710</v>
      </c>
      <c r="B219" s="6" t="s">
        <v>383</v>
      </c>
      <c r="C219" s="6" t="s">
        <v>387</v>
      </c>
      <c r="D219" s="6">
        <v>5526</v>
      </c>
    </row>
    <row r="220" spans="1:4">
      <c r="A220" s="6">
        <v>711</v>
      </c>
      <c r="B220" s="6" t="s">
        <v>383</v>
      </c>
      <c r="C220" s="6" t="s">
        <v>388</v>
      </c>
      <c r="D220" s="6">
        <v>1585</v>
      </c>
    </row>
    <row r="221" spans="1:4">
      <c r="A221" s="6">
        <v>712</v>
      </c>
      <c r="B221" s="6" t="s">
        <v>383</v>
      </c>
      <c r="C221" s="6" t="s">
        <v>389</v>
      </c>
      <c r="D221" s="6">
        <v>1014</v>
      </c>
    </row>
    <row r="222" spans="1:4">
      <c r="A222" s="6">
        <v>713</v>
      </c>
      <c r="B222" s="6" t="s">
        <v>383</v>
      </c>
      <c r="C222" s="6" t="s">
        <v>390</v>
      </c>
      <c r="D222" s="6">
        <v>25</v>
      </c>
    </row>
    <row r="223" spans="1:4">
      <c r="A223" s="6">
        <v>714</v>
      </c>
      <c r="B223" s="6" t="s">
        <v>383</v>
      </c>
      <c r="C223" s="6" t="s">
        <v>391</v>
      </c>
      <c r="D223" s="6">
        <v>270</v>
      </c>
    </row>
    <row r="224" spans="1:4">
      <c r="A224" s="6">
        <v>715</v>
      </c>
      <c r="B224" s="6" t="s">
        <v>383</v>
      </c>
      <c r="C224" s="6" t="s">
        <v>392</v>
      </c>
      <c r="D224" s="6">
        <v>123</v>
      </c>
    </row>
    <row r="225" spans="1:4">
      <c r="A225" s="6">
        <v>716</v>
      </c>
      <c r="B225" s="6" t="s">
        <v>383</v>
      </c>
      <c r="C225" s="6" t="s">
        <v>393</v>
      </c>
      <c r="D225" s="6">
        <v>20</v>
      </c>
    </row>
    <row r="226" spans="1:4">
      <c r="A226" s="6">
        <v>717</v>
      </c>
      <c r="B226" s="6" t="s">
        <v>383</v>
      </c>
      <c r="C226" s="6" t="s">
        <v>394</v>
      </c>
      <c r="D226" s="6">
        <v>1327</v>
      </c>
    </row>
    <row r="227" spans="1:4">
      <c r="A227" s="6">
        <v>718</v>
      </c>
      <c r="B227" s="6" t="s">
        <v>383</v>
      </c>
      <c r="C227" s="6" t="s">
        <v>395</v>
      </c>
      <c r="D227" s="6">
        <v>400</v>
      </c>
    </row>
    <row r="228" spans="1:4">
      <c r="A228" s="6">
        <v>720</v>
      </c>
      <c r="B228" s="6" t="s">
        <v>383</v>
      </c>
      <c r="C228" s="6" t="s">
        <v>396</v>
      </c>
      <c r="D228" s="6">
        <v>416</v>
      </c>
    </row>
    <row r="229" spans="1:4">
      <c r="A229" s="6">
        <v>721</v>
      </c>
      <c r="B229" s="6" t="s">
        <v>383</v>
      </c>
      <c r="C229" s="6" t="s">
        <v>397</v>
      </c>
      <c r="D229" s="6">
        <v>565</v>
      </c>
    </row>
    <row r="230" spans="1:4">
      <c r="A230" s="6">
        <v>722</v>
      </c>
      <c r="B230" s="6" t="s">
        <v>383</v>
      </c>
      <c r="C230" s="6" t="s">
        <v>398</v>
      </c>
      <c r="D230" s="6">
        <v>899</v>
      </c>
    </row>
    <row r="231" spans="1:4">
      <c r="A231" s="6">
        <v>723</v>
      </c>
      <c r="B231" s="6" t="s">
        <v>383</v>
      </c>
      <c r="C231" s="6" t="s">
        <v>399</v>
      </c>
      <c r="D231" s="6">
        <v>347</v>
      </c>
    </row>
    <row r="232" spans="1:4">
      <c r="A232" s="6">
        <v>724</v>
      </c>
      <c r="B232" s="6" t="s">
        <v>383</v>
      </c>
      <c r="C232" s="6" t="s">
        <v>400</v>
      </c>
      <c r="D232" s="6">
        <v>206</v>
      </c>
    </row>
    <row r="233" spans="1:4">
      <c r="A233" s="6">
        <v>725</v>
      </c>
      <c r="B233" s="6" t="s">
        <v>383</v>
      </c>
      <c r="C233" s="6" t="s">
        <v>401</v>
      </c>
      <c r="D233" s="6">
        <v>348</v>
      </c>
    </row>
    <row r="234" spans="1:4">
      <c r="A234" s="6">
        <v>726</v>
      </c>
      <c r="B234" s="6" t="s">
        <v>383</v>
      </c>
      <c r="C234" s="6" t="s">
        <v>402</v>
      </c>
      <c r="D234" s="6">
        <v>432</v>
      </c>
    </row>
    <row r="235" spans="1:4">
      <c r="A235" s="6">
        <v>727</v>
      </c>
      <c r="B235" s="6" t="s">
        <v>383</v>
      </c>
      <c r="C235" s="6" t="s">
        <v>403</v>
      </c>
      <c r="D235" s="6">
        <v>161</v>
      </c>
    </row>
    <row r="236" spans="1:4">
      <c r="A236" s="6">
        <v>730</v>
      </c>
      <c r="B236" s="6" t="s">
        <v>383</v>
      </c>
      <c r="C236" s="6" t="s">
        <v>404</v>
      </c>
      <c r="D236" s="6">
        <v>2507</v>
      </c>
    </row>
    <row r="237" spans="1:4">
      <c r="A237" s="6">
        <v>731</v>
      </c>
      <c r="B237" s="6" t="s">
        <v>383</v>
      </c>
      <c r="C237" s="6" t="s">
        <v>405</v>
      </c>
      <c r="D237" s="6">
        <v>594</v>
      </c>
    </row>
    <row r="238" spans="1:4">
      <c r="A238" s="6">
        <v>732</v>
      </c>
      <c r="B238" s="6" t="s">
        <v>383</v>
      </c>
      <c r="C238" s="6" t="s">
        <v>406</v>
      </c>
      <c r="D238" s="6">
        <v>499</v>
      </c>
    </row>
    <row r="239" spans="1:4">
      <c r="A239" s="6">
        <v>733</v>
      </c>
      <c r="B239" s="6" t="s">
        <v>383</v>
      </c>
      <c r="C239" s="6" t="s">
        <v>407</v>
      </c>
      <c r="D239" s="6">
        <v>152</v>
      </c>
    </row>
    <row r="240" spans="1:4">
      <c r="A240" s="6">
        <v>734</v>
      </c>
      <c r="B240" s="6" t="s">
        <v>383</v>
      </c>
      <c r="C240" s="6" t="s">
        <v>408</v>
      </c>
      <c r="D240" s="6">
        <v>230</v>
      </c>
    </row>
    <row r="241" spans="1:4">
      <c r="A241" s="6">
        <v>735</v>
      </c>
      <c r="B241" s="6" t="s">
        <v>383</v>
      </c>
      <c r="C241" s="6" t="s">
        <v>409</v>
      </c>
      <c r="D241" s="6">
        <v>521</v>
      </c>
    </row>
    <row r="242" spans="1:4">
      <c r="A242" s="6">
        <v>736</v>
      </c>
      <c r="B242" s="6" t="s">
        <v>383</v>
      </c>
      <c r="C242" s="6" t="s">
        <v>410</v>
      </c>
      <c r="D242" s="6">
        <v>214</v>
      </c>
    </row>
    <row r="243" spans="1:4">
      <c r="A243" s="6">
        <v>737</v>
      </c>
      <c r="B243" s="6" t="s">
        <v>383</v>
      </c>
      <c r="C243" s="6" t="s">
        <v>411</v>
      </c>
      <c r="D243" s="6">
        <v>493</v>
      </c>
    </row>
    <row r="244" spans="1:4">
      <c r="A244" s="6">
        <v>741</v>
      </c>
      <c r="B244" s="6" t="s">
        <v>383</v>
      </c>
      <c r="C244" s="6" t="s">
        <v>412</v>
      </c>
      <c r="D244" s="6">
        <v>1163</v>
      </c>
    </row>
    <row r="245" spans="1:4">
      <c r="A245" s="6">
        <v>742</v>
      </c>
      <c r="B245" s="6" t="s">
        <v>383</v>
      </c>
      <c r="C245" s="6" t="s">
        <v>413</v>
      </c>
      <c r="D245" s="6">
        <v>247</v>
      </c>
    </row>
    <row r="246" spans="1:4">
      <c r="A246" s="6">
        <v>743</v>
      </c>
      <c r="B246" s="6" t="s">
        <v>383</v>
      </c>
      <c r="C246" s="6" t="s">
        <v>414</v>
      </c>
      <c r="D246" s="6">
        <v>109</v>
      </c>
    </row>
    <row r="247" spans="1:4">
      <c r="A247" s="6">
        <v>744</v>
      </c>
      <c r="B247" s="6" t="s">
        <v>383</v>
      </c>
      <c r="C247" s="6" t="s">
        <v>415</v>
      </c>
      <c r="D247" s="6">
        <v>615</v>
      </c>
    </row>
    <row r="248" spans="1:4">
      <c r="A248" s="6">
        <v>745</v>
      </c>
      <c r="B248" s="6" t="s">
        <v>383</v>
      </c>
      <c r="C248" s="6" t="s">
        <v>416</v>
      </c>
      <c r="D248" s="6">
        <v>395</v>
      </c>
    </row>
    <row r="249" spans="1:4">
      <c r="A249" s="6">
        <v>800</v>
      </c>
      <c r="B249" s="6" t="s">
        <v>417</v>
      </c>
      <c r="C249" s="6" t="s">
        <v>418</v>
      </c>
      <c r="D249" s="6">
        <v>1328</v>
      </c>
    </row>
    <row r="250" spans="1:4">
      <c r="A250" s="6">
        <v>801</v>
      </c>
      <c r="B250" s="6" t="s">
        <v>417</v>
      </c>
      <c r="C250" s="6" t="s">
        <v>419</v>
      </c>
      <c r="D250" s="6">
        <v>857</v>
      </c>
    </row>
    <row r="251" spans="1:4">
      <c r="A251" s="6">
        <v>802</v>
      </c>
      <c r="B251" s="6" t="s">
        <v>417</v>
      </c>
      <c r="C251" s="6" t="s">
        <v>420</v>
      </c>
      <c r="D251" s="6">
        <v>6212</v>
      </c>
    </row>
    <row r="252" spans="1:4">
      <c r="A252" s="6">
        <v>803</v>
      </c>
      <c r="B252" s="6" t="s">
        <v>417</v>
      </c>
      <c r="C252" s="6" t="s">
        <v>421</v>
      </c>
      <c r="D252" s="6">
        <v>759</v>
      </c>
    </row>
    <row r="253" spans="1:4">
      <c r="A253" s="6">
        <v>804</v>
      </c>
      <c r="B253" s="6" t="s">
        <v>417</v>
      </c>
      <c r="C253" s="6" t="s">
        <v>422</v>
      </c>
      <c r="D253" s="6">
        <v>2749</v>
      </c>
    </row>
    <row r="254" spans="1:4">
      <c r="A254" s="6">
        <v>805</v>
      </c>
      <c r="B254" s="6" t="s">
        <v>417</v>
      </c>
      <c r="C254" s="6" t="s">
        <v>423</v>
      </c>
      <c r="D254" s="6">
        <v>438</v>
      </c>
    </row>
    <row r="255" spans="1:4">
      <c r="A255" s="6">
        <v>806</v>
      </c>
      <c r="B255" s="6" t="s">
        <v>417</v>
      </c>
      <c r="C255" s="6" t="s">
        <v>424</v>
      </c>
      <c r="D255" s="6">
        <v>4657</v>
      </c>
    </row>
    <row r="256" spans="1:4">
      <c r="A256" s="6">
        <v>807</v>
      </c>
      <c r="B256" s="6" t="s">
        <v>417</v>
      </c>
      <c r="C256" s="6" t="s">
        <v>425</v>
      </c>
      <c r="D256" s="6">
        <v>9956</v>
      </c>
    </row>
    <row r="257" spans="1:4">
      <c r="A257" s="6">
        <v>811</v>
      </c>
      <c r="B257" s="6" t="s">
        <v>417</v>
      </c>
      <c r="C257" s="6" t="s">
        <v>426</v>
      </c>
      <c r="D257" s="6">
        <v>3805</v>
      </c>
    </row>
    <row r="258" spans="1:4">
      <c r="A258" s="6">
        <v>812</v>
      </c>
      <c r="B258" s="6" t="s">
        <v>417</v>
      </c>
      <c r="C258" s="6" t="s">
        <v>427</v>
      </c>
      <c r="D258" s="6">
        <v>3579</v>
      </c>
    </row>
    <row r="259" spans="1:4">
      <c r="A259" s="6">
        <v>813</v>
      </c>
      <c r="B259" s="6" t="s">
        <v>417</v>
      </c>
      <c r="C259" s="6" t="s">
        <v>428</v>
      </c>
      <c r="D259" s="6">
        <v>4854</v>
      </c>
    </row>
    <row r="260" spans="1:4">
      <c r="A260" s="6">
        <v>814</v>
      </c>
      <c r="B260" s="6" t="s">
        <v>417</v>
      </c>
      <c r="C260" s="6" t="s">
        <v>429</v>
      </c>
      <c r="D260" s="6">
        <v>1537</v>
      </c>
    </row>
    <row r="261" spans="1:4">
      <c r="A261" s="6">
        <v>815</v>
      </c>
      <c r="B261" s="6" t="s">
        <v>417</v>
      </c>
      <c r="C261" s="6" t="s">
        <v>430</v>
      </c>
      <c r="D261" s="6">
        <v>575</v>
      </c>
    </row>
    <row r="262" spans="1:4">
      <c r="A262" s="6">
        <v>820</v>
      </c>
      <c r="B262" s="6" t="s">
        <v>417</v>
      </c>
      <c r="C262" s="6" t="s">
        <v>431</v>
      </c>
      <c r="D262" s="6">
        <v>2294</v>
      </c>
    </row>
    <row r="263" spans="1:4">
      <c r="A263" s="6">
        <v>821</v>
      </c>
      <c r="B263" s="6" t="s">
        <v>417</v>
      </c>
      <c r="C263" s="6" t="s">
        <v>432</v>
      </c>
      <c r="D263" s="6">
        <v>801</v>
      </c>
    </row>
    <row r="264" spans="1:4">
      <c r="A264" s="6">
        <v>822</v>
      </c>
      <c r="B264" s="6" t="s">
        <v>417</v>
      </c>
      <c r="C264" s="6" t="s">
        <v>433</v>
      </c>
      <c r="D264" s="6">
        <v>651</v>
      </c>
    </row>
    <row r="265" spans="1:4">
      <c r="A265" s="6">
        <v>823</v>
      </c>
      <c r="B265" s="6" t="s">
        <v>417</v>
      </c>
      <c r="C265" s="6" t="s">
        <v>434</v>
      </c>
      <c r="D265" s="6">
        <v>38</v>
      </c>
    </row>
    <row r="266" spans="1:4">
      <c r="A266" s="6">
        <v>824</v>
      </c>
      <c r="B266" s="6" t="s">
        <v>417</v>
      </c>
      <c r="C266" s="6" t="s">
        <v>435</v>
      </c>
      <c r="D266" s="6">
        <v>265</v>
      </c>
    </row>
    <row r="267" spans="1:4">
      <c r="A267" s="6">
        <v>825</v>
      </c>
      <c r="B267" s="6" t="s">
        <v>417</v>
      </c>
      <c r="C267" s="6" t="s">
        <v>436</v>
      </c>
      <c r="D267" s="6">
        <v>895</v>
      </c>
    </row>
    <row r="268" spans="1:4">
      <c r="A268" s="6">
        <v>826</v>
      </c>
      <c r="B268" s="6" t="s">
        <v>417</v>
      </c>
      <c r="C268" s="6" t="s">
        <v>437</v>
      </c>
      <c r="D268" s="6">
        <v>784</v>
      </c>
    </row>
    <row r="269" spans="1:4">
      <c r="A269" s="6">
        <v>827</v>
      </c>
      <c r="B269" s="6" t="s">
        <v>417</v>
      </c>
      <c r="C269" s="6" t="s">
        <v>438</v>
      </c>
      <c r="D269" s="6">
        <v>298</v>
      </c>
    </row>
    <row r="270" spans="1:4">
      <c r="A270" s="6">
        <v>828</v>
      </c>
      <c r="B270" s="6" t="s">
        <v>417</v>
      </c>
      <c r="C270" s="6" t="s">
        <v>439</v>
      </c>
      <c r="D270" s="6">
        <v>62</v>
      </c>
    </row>
    <row r="271" spans="1:4">
      <c r="A271" s="6">
        <v>829</v>
      </c>
      <c r="B271" s="6" t="s">
        <v>417</v>
      </c>
      <c r="C271" s="6" t="s">
        <v>440</v>
      </c>
      <c r="D271" s="6">
        <v>608</v>
      </c>
    </row>
    <row r="272" spans="1:4">
      <c r="A272" s="6">
        <v>830</v>
      </c>
      <c r="B272" s="6" t="s">
        <v>417</v>
      </c>
      <c r="C272" s="6" t="s">
        <v>441</v>
      </c>
      <c r="D272" s="6">
        <v>9262</v>
      </c>
    </row>
    <row r="273" spans="1:4">
      <c r="A273" s="6">
        <v>831</v>
      </c>
      <c r="B273" s="6" t="s">
        <v>417</v>
      </c>
      <c r="C273" s="6" t="s">
        <v>442</v>
      </c>
      <c r="D273" s="6">
        <v>1592</v>
      </c>
    </row>
    <row r="274" spans="1:4">
      <c r="A274" s="6">
        <v>832</v>
      </c>
      <c r="B274" s="6" t="s">
        <v>417</v>
      </c>
      <c r="C274" s="6" t="s">
        <v>443</v>
      </c>
      <c r="D274" s="6">
        <v>1325</v>
      </c>
    </row>
    <row r="275" spans="1:4">
      <c r="A275" s="6">
        <v>833</v>
      </c>
      <c r="B275" s="6" t="s">
        <v>417</v>
      </c>
      <c r="C275" s="6" t="s">
        <v>444</v>
      </c>
      <c r="D275" s="6">
        <v>1590</v>
      </c>
    </row>
    <row r="276" spans="1:4">
      <c r="A276" s="6">
        <v>840</v>
      </c>
      <c r="B276" s="6" t="s">
        <v>417</v>
      </c>
      <c r="C276" s="6" t="s">
        <v>445</v>
      </c>
      <c r="D276" s="6">
        <v>518</v>
      </c>
    </row>
    <row r="277" spans="1:4">
      <c r="A277" s="6">
        <v>842</v>
      </c>
      <c r="B277" s="6" t="s">
        <v>417</v>
      </c>
      <c r="C277" s="6" t="s">
        <v>446</v>
      </c>
      <c r="D277" s="6">
        <v>866</v>
      </c>
    </row>
    <row r="278" spans="1:4">
      <c r="A278" s="6">
        <v>843</v>
      </c>
      <c r="B278" s="6" t="s">
        <v>417</v>
      </c>
      <c r="C278" s="6" t="s">
        <v>447</v>
      </c>
      <c r="D278" s="6">
        <v>260</v>
      </c>
    </row>
    <row r="279" spans="1:4">
      <c r="A279" s="6">
        <v>844</v>
      </c>
      <c r="B279" s="6" t="s">
        <v>417</v>
      </c>
      <c r="C279" s="6" t="s">
        <v>448</v>
      </c>
      <c r="D279" s="6">
        <v>130</v>
      </c>
    </row>
    <row r="280" spans="1:4">
      <c r="A280" s="6">
        <v>845</v>
      </c>
      <c r="B280" s="6" t="s">
        <v>417</v>
      </c>
      <c r="C280" s="6" t="s">
        <v>449</v>
      </c>
      <c r="D280" s="6">
        <v>45</v>
      </c>
    </row>
    <row r="281" spans="1:4">
      <c r="A281" s="6">
        <v>846</v>
      </c>
      <c r="B281" s="6" t="s">
        <v>417</v>
      </c>
      <c r="C281" s="6" t="s">
        <v>450</v>
      </c>
      <c r="D281" s="6">
        <v>84</v>
      </c>
    </row>
    <row r="282" spans="1:4">
      <c r="A282" s="6">
        <v>848</v>
      </c>
      <c r="B282" s="6" t="s">
        <v>417</v>
      </c>
      <c r="C282" s="6" t="s">
        <v>451</v>
      </c>
      <c r="D282" s="6">
        <v>10</v>
      </c>
    </row>
    <row r="283" spans="1:4">
      <c r="A283" s="6">
        <v>852</v>
      </c>
      <c r="B283" s="6" t="s">
        <v>417</v>
      </c>
      <c r="C283" s="6" t="s">
        <v>452</v>
      </c>
      <c r="D283" s="6">
        <v>426</v>
      </c>
    </row>
    <row r="284" spans="1:4">
      <c r="A284" s="6">
        <v>880</v>
      </c>
      <c r="B284" s="6" t="s">
        <v>453</v>
      </c>
      <c r="C284" s="6" t="s">
        <v>454</v>
      </c>
      <c r="D284" s="6">
        <v>1395</v>
      </c>
    </row>
    <row r="285" spans="1:4">
      <c r="A285" s="6">
        <v>881</v>
      </c>
      <c r="B285" s="6" t="s">
        <v>453</v>
      </c>
      <c r="C285" s="6" t="s">
        <v>455</v>
      </c>
      <c r="D285" s="6">
        <v>60</v>
      </c>
    </row>
    <row r="286" spans="1:4">
      <c r="A286" s="6">
        <v>882</v>
      </c>
      <c r="B286" s="6" t="s">
        <v>453</v>
      </c>
      <c r="C286" s="6" t="s">
        <v>456</v>
      </c>
      <c r="D286" s="6">
        <v>13</v>
      </c>
    </row>
    <row r="287" spans="1:4">
      <c r="A287" s="6">
        <v>883</v>
      </c>
      <c r="B287" s="6" t="s">
        <v>453</v>
      </c>
      <c r="C287" s="6" t="s">
        <v>457</v>
      </c>
      <c r="D287" s="6">
        <v>138</v>
      </c>
    </row>
    <row r="288" spans="1:4">
      <c r="A288" s="6">
        <v>884</v>
      </c>
      <c r="B288" s="6" t="s">
        <v>453</v>
      </c>
      <c r="C288" s="6" t="s">
        <v>458</v>
      </c>
      <c r="D288" s="6">
        <v>143</v>
      </c>
    </row>
    <row r="289" spans="1:4">
      <c r="A289" s="6">
        <v>885</v>
      </c>
      <c r="B289" s="6" t="s">
        <v>453</v>
      </c>
      <c r="C289" s="6" t="s">
        <v>459</v>
      </c>
      <c r="D289" s="6">
        <v>163</v>
      </c>
    </row>
    <row r="290" spans="1:4">
      <c r="A290" s="6">
        <v>890</v>
      </c>
      <c r="B290" s="6" t="s">
        <v>460</v>
      </c>
      <c r="C290" s="6" t="s">
        <v>461</v>
      </c>
      <c r="D290" s="6">
        <v>867</v>
      </c>
    </row>
    <row r="291" spans="1:4">
      <c r="A291" s="6">
        <v>891</v>
      </c>
      <c r="B291" s="6" t="s">
        <v>460</v>
      </c>
      <c r="C291" s="6" t="s">
        <v>462</v>
      </c>
      <c r="D291" s="6">
        <v>831</v>
      </c>
    </row>
    <row r="292" spans="1:4">
      <c r="A292" s="6">
        <v>892</v>
      </c>
      <c r="B292" s="6" t="s">
        <v>460</v>
      </c>
      <c r="C292" s="6" t="s">
        <v>463</v>
      </c>
      <c r="D292" s="6">
        <v>1145</v>
      </c>
    </row>
    <row r="293" spans="1:4">
      <c r="A293" s="6">
        <v>893</v>
      </c>
      <c r="B293" s="6" t="s">
        <v>460</v>
      </c>
      <c r="C293" s="6" t="s">
        <v>464</v>
      </c>
      <c r="D293" s="6">
        <v>1995</v>
      </c>
    </row>
    <row r="294" spans="1:4">
      <c r="A294" s="6">
        <v>894</v>
      </c>
      <c r="B294" s="6" t="s">
        <v>460</v>
      </c>
      <c r="C294" s="6" t="s">
        <v>465</v>
      </c>
      <c r="D294" s="6">
        <v>431</v>
      </c>
    </row>
    <row r="295" spans="1:4">
      <c r="A295" s="6">
        <v>896</v>
      </c>
      <c r="B295" s="6" t="s">
        <v>460</v>
      </c>
      <c r="C295" s="6" t="s">
        <v>466</v>
      </c>
      <c r="D295" s="6">
        <v>81</v>
      </c>
    </row>
    <row r="296" spans="1:4">
      <c r="A296" s="6">
        <v>900</v>
      </c>
      <c r="B296" s="6" t="s">
        <v>467</v>
      </c>
      <c r="C296" s="6" t="s">
        <v>468</v>
      </c>
      <c r="D296" s="6">
        <v>4952</v>
      </c>
    </row>
    <row r="297" spans="1:4">
      <c r="A297" s="6">
        <v>904</v>
      </c>
      <c r="B297" s="6" t="s">
        <v>467</v>
      </c>
      <c r="C297" s="6" t="s">
        <v>469</v>
      </c>
      <c r="D297" s="6">
        <v>106</v>
      </c>
    </row>
    <row r="298" spans="1:4">
      <c r="A298" s="6">
        <v>905</v>
      </c>
      <c r="B298" s="6" t="s">
        <v>467</v>
      </c>
      <c r="C298" s="6" t="s">
        <v>470</v>
      </c>
      <c r="D298" s="6">
        <v>338</v>
      </c>
    </row>
    <row r="299" spans="1:4">
      <c r="A299" s="6">
        <v>906</v>
      </c>
      <c r="B299" s="6" t="s">
        <v>467</v>
      </c>
      <c r="C299" s="6" t="s">
        <v>471</v>
      </c>
      <c r="D299" s="6">
        <v>127</v>
      </c>
    </row>
    <row r="300" spans="1:4">
      <c r="A300" s="6">
        <v>907</v>
      </c>
      <c r="B300" s="6" t="s">
        <v>467</v>
      </c>
      <c r="C300" s="6" t="s">
        <v>472</v>
      </c>
      <c r="D300" s="6">
        <v>245</v>
      </c>
    </row>
    <row r="301" spans="1:4">
      <c r="A301" s="6">
        <v>908</v>
      </c>
      <c r="B301" s="6" t="s">
        <v>467</v>
      </c>
      <c r="C301" s="6" t="s">
        <v>473</v>
      </c>
      <c r="D301" s="6">
        <v>412</v>
      </c>
    </row>
    <row r="302" spans="1:4">
      <c r="A302" s="6">
        <v>909</v>
      </c>
      <c r="B302" s="6" t="s">
        <v>467</v>
      </c>
      <c r="C302" s="6" t="s">
        <v>474</v>
      </c>
      <c r="D302" s="6">
        <v>467</v>
      </c>
    </row>
    <row r="303" spans="1:4">
      <c r="A303" s="6">
        <v>911</v>
      </c>
      <c r="B303" s="6" t="s">
        <v>467</v>
      </c>
      <c r="C303" s="6" t="s">
        <v>475</v>
      </c>
      <c r="D303" s="6">
        <v>348</v>
      </c>
    </row>
    <row r="304" spans="1:4">
      <c r="A304" s="6">
        <v>912</v>
      </c>
      <c r="B304" s="6" t="s">
        <v>467</v>
      </c>
      <c r="C304" s="6" t="s">
        <v>476</v>
      </c>
      <c r="D304" s="6">
        <v>959</v>
      </c>
    </row>
    <row r="305" spans="1:4">
      <c r="A305" s="6">
        <v>913</v>
      </c>
      <c r="B305" s="6" t="s">
        <v>467</v>
      </c>
      <c r="C305" s="6" t="s">
        <v>477</v>
      </c>
      <c r="D305" s="6">
        <v>867</v>
      </c>
    </row>
    <row r="306" spans="1:4">
      <c r="A306" s="6">
        <v>920</v>
      </c>
      <c r="B306" s="6" t="s">
        <v>467</v>
      </c>
      <c r="C306" s="6" t="s">
        <v>478</v>
      </c>
      <c r="D306" s="6">
        <v>885</v>
      </c>
    </row>
    <row r="307" spans="1:4">
      <c r="A307" s="6">
        <v>921</v>
      </c>
      <c r="B307" s="6" t="s">
        <v>467</v>
      </c>
      <c r="C307" s="6" t="s">
        <v>479</v>
      </c>
      <c r="D307" s="6">
        <v>42</v>
      </c>
    </row>
    <row r="308" spans="1:4">
      <c r="A308" s="6">
        <v>923</v>
      </c>
      <c r="B308" s="6" t="s">
        <v>467</v>
      </c>
      <c r="C308" s="6" t="s">
        <v>480</v>
      </c>
      <c r="D308" s="6">
        <v>283</v>
      </c>
    </row>
    <row r="309" spans="1:4">
      <c r="A309" s="6">
        <v>924</v>
      </c>
      <c r="B309" s="6" t="s">
        <v>467</v>
      </c>
      <c r="C309" s="6" t="s">
        <v>481</v>
      </c>
      <c r="D309" s="6">
        <v>152</v>
      </c>
    </row>
    <row r="310" spans="1:4">
      <c r="A310" s="6">
        <v>926</v>
      </c>
      <c r="B310" s="6" t="s">
        <v>467</v>
      </c>
      <c r="C310" s="6" t="s">
        <v>482</v>
      </c>
      <c r="D310" s="6">
        <v>167</v>
      </c>
    </row>
    <row r="311" spans="1:4">
      <c r="A311" s="6">
        <v>927</v>
      </c>
      <c r="B311" s="6" t="s">
        <v>467</v>
      </c>
      <c r="C311" s="6" t="s">
        <v>483</v>
      </c>
      <c r="D311" s="6">
        <v>188</v>
      </c>
    </row>
    <row r="312" spans="1:4">
      <c r="A312" s="6">
        <v>928</v>
      </c>
      <c r="B312" s="6" t="s">
        <v>467</v>
      </c>
      <c r="C312" s="6" t="s">
        <v>484</v>
      </c>
      <c r="D312" s="6">
        <v>518</v>
      </c>
    </row>
    <row r="313" spans="1:4">
      <c r="A313" s="6">
        <v>929</v>
      </c>
      <c r="B313" s="6" t="s">
        <v>467</v>
      </c>
      <c r="C313" s="6" t="s">
        <v>485</v>
      </c>
      <c r="D313" s="6">
        <v>250</v>
      </c>
    </row>
    <row r="314" spans="1:4">
      <c r="A314" s="6">
        <v>931</v>
      </c>
      <c r="B314" s="6" t="s">
        <v>467</v>
      </c>
      <c r="C314" s="6" t="s">
        <v>486</v>
      </c>
      <c r="D314" s="6">
        <v>425</v>
      </c>
    </row>
    <row r="315" spans="1:4">
      <c r="A315" s="6">
        <v>932</v>
      </c>
      <c r="B315" s="6" t="s">
        <v>467</v>
      </c>
      <c r="C315" s="6" t="s">
        <v>487</v>
      </c>
      <c r="D315" s="6">
        <v>324</v>
      </c>
    </row>
    <row r="316" spans="1:4">
      <c r="A316" s="6">
        <v>940</v>
      </c>
      <c r="B316" s="6" t="s">
        <v>467</v>
      </c>
      <c r="C316" s="6" t="s">
        <v>488</v>
      </c>
      <c r="D316" s="6">
        <v>255</v>
      </c>
    </row>
    <row r="317" spans="1:4">
      <c r="A317" s="6">
        <v>944</v>
      </c>
      <c r="B317" s="6" t="s">
        <v>467</v>
      </c>
      <c r="C317" s="6" t="s">
        <v>489</v>
      </c>
      <c r="D317" s="6">
        <v>17</v>
      </c>
    </row>
    <row r="318" spans="1:4">
      <c r="A318" s="6">
        <v>946</v>
      </c>
      <c r="B318" s="6" t="s">
        <v>467</v>
      </c>
      <c r="C318" s="6" t="s">
        <v>490</v>
      </c>
      <c r="D318" s="6">
        <v>349</v>
      </c>
    </row>
    <row r="319" spans="1:4">
      <c r="A319" s="6">
        <v>950</v>
      </c>
      <c r="B319" s="6" t="s">
        <v>491</v>
      </c>
      <c r="C319" s="6" t="s">
        <v>492</v>
      </c>
      <c r="D319" s="6">
        <v>1945</v>
      </c>
    </row>
    <row r="320" spans="1:4">
      <c r="A320" s="6">
        <v>951</v>
      </c>
      <c r="B320" s="6" t="s">
        <v>491</v>
      </c>
      <c r="C320" s="6" t="s">
        <v>493</v>
      </c>
      <c r="D320" s="6">
        <v>12</v>
      </c>
    </row>
    <row r="321" spans="1:4">
      <c r="A321" s="6">
        <v>952</v>
      </c>
      <c r="B321" s="6" t="s">
        <v>491</v>
      </c>
      <c r="C321" s="6" t="s">
        <v>494</v>
      </c>
      <c r="D321" s="6">
        <v>111</v>
      </c>
    </row>
    <row r="322" spans="1:4">
      <c r="A322" s="6">
        <v>954</v>
      </c>
      <c r="B322" s="6" t="s">
        <v>491</v>
      </c>
      <c r="C322" s="6" t="s">
        <v>495</v>
      </c>
      <c r="D322" s="6">
        <v>247</v>
      </c>
    </row>
    <row r="323" spans="1:4">
      <c r="A323" s="6">
        <v>955</v>
      </c>
      <c r="B323" s="6" t="s">
        <v>491</v>
      </c>
      <c r="C323" s="6" t="s">
        <v>496</v>
      </c>
      <c r="D323" s="6">
        <v>178</v>
      </c>
    </row>
    <row r="324" spans="1:4">
      <c r="A324" s="6">
        <v>956</v>
      </c>
      <c r="B324" s="6" t="s">
        <v>491</v>
      </c>
      <c r="C324" s="6" t="s">
        <v>497</v>
      </c>
      <c r="D324" s="6">
        <v>76</v>
      </c>
    </row>
    <row r="325" spans="1:4">
      <c r="A325" s="6">
        <v>958</v>
      </c>
      <c r="B325" s="6" t="s">
        <v>491</v>
      </c>
      <c r="C325" s="6" t="s">
        <v>498</v>
      </c>
      <c r="D325" s="6">
        <v>170</v>
      </c>
    </row>
    <row r="326" spans="1:4">
      <c r="A326" s="6">
        <v>961</v>
      </c>
      <c r="B326" s="6" t="s">
        <v>491</v>
      </c>
      <c r="C326" s="6" t="s">
        <v>499</v>
      </c>
      <c r="D326" s="6">
        <v>150</v>
      </c>
    </row>
    <row r="327" spans="1:4">
      <c r="A327" s="6">
        <v>962</v>
      </c>
      <c r="B327" s="6" t="s">
        <v>491</v>
      </c>
      <c r="C327" s="6" t="s">
        <v>500</v>
      </c>
      <c r="D327" s="6">
        <v>57</v>
      </c>
    </row>
    <row r="328" spans="1:4">
      <c r="A328" s="6">
        <v>963</v>
      </c>
      <c r="B328" s="6" t="s">
        <v>491</v>
      </c>
      <c r="C328" s="6" t="s">
        <v>501</v>
      </c>
      <c r="D328" s="6">
        <v>108</v>
      </c>
    </row>
    <row r="329" spans="1:4">
      <c r="A329" s="6">
        <v>965</v>
      </c>
      <c r="B329" s="6" t="s">
        <v>491</v>
      </c>
      <c r="C329" s="6" t="s">
        <v>502</v>
      </c>
      <c r="D329" s="6">
        <v>7</v>
      </c>
    </row>
    <row r="330" spans="1:4">
      <c r="A330" s="6">
        <v>970</v>
      </c>
      <c r="B330" s="6" t="s">
        <v>503</v>
      </c>
      <c r="C330" s="6" t="s">
        <v>504</v>
      </c>
      <c r="D330" s="6">
        <v>3241</v>
      </c>
    </row>
    <row r="331" spans="1:4">
      <c r="A331" s="6">
        <v>971</v>
      </c>
      <c r="B331" s="6" t="s">
        <v>503</v>
      </c>
      <c r="C331" s="6" t="s">
        <v>505</v>
      </c>
      <c r="D331" s="6">
        <v>145</v>
      </c>
    </row>
    <row r="332" spans="1:4">
      <c r="A332" s="6">
        <v>973</v>
      </c>
      <c r="B332" s="6" t="s">
        <v>503</v>
      </c>
      <c r="C332" s="6" t="s">
        <v>506</v>
      </c>
      <c r="D332" s="6">
        <v>2267</v>
      </c>
    </row>
    <row r="333" spans="1:4">
      <c r="A333" s="6">
        <v>974</v>
      </c>
      <c r="B333" s="6" t="s">
        <v>503</v>
      </c>
      <c r="C333" s="6" t="s">
        <v>507</v>
      </c>
      <c r="D333" s="6">
        <v>157</v>
      </c>
    </row>
    <row r="334" spans="1:4">
      <c r="A334" s="6">
        <v>975</v>
      </c>
      <c r="B334" s="6" t="s">
        <v>503</v>
      </c>
      <c r="C334" s="6" t="s">
        <v>508</v>
      </c>
      <c r="D334" s="6">
        <v>108</v>
      </c>
    </row>
    <row r="335" spans="1:4">
      <c r="A335" s="6">
        <v>976</v>
      </c>
      <c r="B335" s="6" t="s">
        <v>503</v>
      </c>
      <c r="C335" s="6" t="s">
        <v>509</v>
      </c>
      <c r="D335" s="6">
        <v>135</v>
      </c>
    </row>
    <row r="336" spans="1:4">
      <c r="A336" s="6">
        <v>978</v>
      </c>
      <c r="B336" s="6" t="s">
        <v>503</v>
      </c>
      <c r="C336" s="6" t="s">
        <v>510</v>
      </c>
      <c r="D336" s="6">
        <v>123</v>
      </c>
    </row>
    <row r="337" spans="1:4">
      <c r="A337" s="6">
        <v>981</v>
      </c>
      <c r="B337" s="6" t="s">
        <v>503</v>
      </c>
      <c r="C337" s="6" t="s">
        <v>511</v>
      </c>
      <c r="D337" s="6">
        <v>523</v>
      </c>
    </row>
    <row r="338" spans="1:4">
      <c r="A338" s="6">
        <v>983</v>
      </c>
      <c r="B338" s="6" t="s">
        <v>503</v>
      </c>
      <c r="C338" s="6" t="s">
        <v>512</v>
      </c>
      <c r="D338" s="6">
        <v>77</v>
      </c>
    </row>
    <row r="339" spans="1:4">
      <c r="B339" s="6" t="s">
        <v>163</v>
      </c>
      <c r="C339" s="6"/>
      <c r="D339" s="6">
        <v>44764</v>
      </c>
    </row>
    <row r="340" spans="1:4">
      <c r="A340" s="6"/>
      <c r="B340" s="6"/>
      <c r="C340" s="6"/>
    </row>
    <row r="341" spans="1:4">
      <c r="A341" s="6"/>
      <c r="B341" s="6"/>
      <c r="C341" s="6"/>
    </row>
    <row r="342" spans="1:4">
      <c r="A342" s="6"/>
      <c r="B342" s="6"/>
      <c r="C342" s="6"/>
    </row>
    <row r="343" spans="1:4">
      <c r="A343" s="6"/>
      <c r="B343" s="6"/>
      <c r="C343" s="6"/>
    </row>
    <row r="344" spans="1:4">
      <c r="A344" s="6"/>
      <c r="B344" s="6"/>
      <c r="C344" s="6"/>
    </row>
    <row r="345" spans="1:4">
      <c r="A345" s="6"/>
      <c r="B345" s="6"/>
      <c r="C345" s="6"/>
    </row>
    <row r="346" spans="1:4">
      <c r="A346" s="6"/>
      <c r="B346" s="6"/>
      <c r="C346" s="6"/>
    </row>
    <row r="347" spans="1:4">
      <c r="A347" s="6"/>
      <c r="B347" s="6"/>
      <c r="C347" s="6"/>
    </row>
    <row r="348" spans="1:4">
      <c r="A348" s="6"/>
      <c r="B348" s="6"/>
      <c r="C348" s="6"/>
    </row>
    <row r="349" spans="1:4">
      <c r="A349" s="6"/>
      <c r="B349" s="6"/>
      <c r="C349" s="6"/>
    </row>
    <row r="350" spans="1:4">
      <c r="A350" s="6"/>
      <c r="B350" s="6"/>
      <c r="C350" s="6"/>
    </row>
    <row r="351" spans="1:4">
      <c r="A351" s="6"/>
      <c r="B351" s="6"/>
      <c r="C351" s="6"/>
    </row>
    <row r="352" spans="1:4">
      <c r="A352" s="6"/>
      <c r="B352" s="6"/>
      <c r="C352" s="6"/>
    </row>
    <row r="353" spans="1:3">
      <c r="A353" s="6"/>
      <c r="B353" s="6"/>
      <c r="C353" s="6"/>
    </row>
    <row r="354" spans="1:3">
      <c r="A354" s="6"/>
      <c r="B354" s="6"/>
      <c r="C354" s="6"/>
    </row>
    <row r="355" spans="1:3">
      <c r="A355" s="6"/>
      <c r="B355" s="6"/>
      <c r="C355" s="6"/>
    </row>
    <row r="356" spans="1:3">
      <c r="A356" s="6"/>
      <c r="B356" s="6"/>
      <c r="C356" s="6"/>
    </row>
    <row r="357" spans="1:3">
      <c r="A357" s="6"/>
      <c r="B357" s="6"/>
      <c r="C357" s="6"/>
    </row>
    <row r="358" spans="1:3">
      <c r="A358" s="6"/>
      <c r="B358" s="6"/>
      <c r="C358" s="6"/>
    </row>
    <row r="359" spans="1:3">
      <c r="A359" s="6"/>
      <c r="B359" s="6"/>
      <c r="C359" s="6"/>
    </row>
    <row r="360" spans="1:3">
      <c r="A360" s="6"/>
      <c r="B360" s="6"/>
      <c r="C360" s="6"/>
    </row>
    <row r="361" spans="1:3">
      <c r="A361" s="6"/>
      <c r="B361" s="6"/>
      <c r="C361" s="6"/>
    </row>
    <row r="362" spans="1:3">
      <c r="A362" s="6"/>
      <c r="B362" s="6"/>
      <c r="C362" s="6"/>
    </row>
    <row r="363" spans="1:3">
      <c r="A363" s="6"/>
      <c r="B363" s="6"/>
      <c r="C363" s="6"/>
    </row>
    <row r="364" spans="1:3">
      <c r="A364" s="6"/>
      <c r="B364" s="6"/>
      <c r="C364" s="6"/>
    </row>
    <row r="365" spans="1:3">
      <c r="A365" s="6"/>
      <c r="B365" s="6"/>
      <c r="C365" s="6"/>
    </row>
    <row r="366" spans="1:3">
      <c r="A366" s="6"/>
      <c r="B366" s="6"/>
      <c r="C366" s="6"/>
    </row>
    <row r="367" spans="1:3">
      <c r="A367" s="6"/>
      <c r="B367" s="6"/>
      <c r="C367" s="6"/>
    </row>
    <row r="368" spans="1:3">
      <c r="A368" s="6"/>
      <c r="B368" s="6"/>
      <c r="C368" s="6"/>
    </row>
    <row r="369" spans="1:3">
      <c r="A369" s="6"/>
      <c r="B369" s="6"/>
      <c r="C369" s="6"/>
    </row>
    <row r="370" spans="1:3">
      <c r="A370" s="6"/>
      <c r="B370" s="6"/>
      <c r="C370" s="6"/>
    </row>
    <row r="371" spans="1:3">
      <c r="A371" s="6"/>
      <c r="B371" s="6"/>
      <c r="C371" s="6"/>
    </row>
    <row r="372" spans="1:3">
      <c r="A372" s="6"/>
      <c r="B372" s="6"/>
      <c r="C372" s="6"/>
    </row>
    <row r="373" spans="1:3">
      <c r="A373" s="6"/>
      <c r="B373" s="6"/>
      <c r="C373" s="6"/>
    </row>
    <row r="374" spans="1:3">
      <c r="A374" s="6"/>
      <c r="B374" s="6"/>
      <c r="C374" s="6"/>
    </row>
    <row r="375" spans="1:3">
      <c r="A375" s="6"/>
      <c r="B375" s="6"/>
      <c r="C375" s="6"/>
    </row>
    <row r="376" spans="1:3">
      <c r="A376" s="6"/>
      <c r="B376" s="6"/>
      <c r="C376" s="6"/>
    </row>
    <row r="377" spans="1:3">
      <c r="A377" s="6"/>
      <c r="B377" s="6"/>
      <c r="C377" s="6"/>
    </row>
    <row r="378" spans="1:3">
      <c r="A378" s="6"/>
      <c r="B378" s="6"/>
      <c r="C378" s="6"/>
    </row>
    <row r="379" spans="1:3">
      <c r="A379" s="6"/>
      <c r="B379" s="6"/>
      <c r="C379" s="6"/>
    </row>
    <row r="380" spans="1:3">
      <c r="A380" s="6"/>
      <c r="B380" s="6"/>
      <c r="C380" s="6"/>
    </row>
    <row r="381" spans="1:3">
      <c r="A381" s="6"/>
      <c r="B381" s="6"/>
      <c r="C381" s="6"/>
    </row>
    <row r="382" spans="1:3">
      <c r="A382" s="6"/>
      <c r="B382" s="6"/>
      <c r="C382" s="6"/>
    </row>
    <row r="383" spans="1:3">
      <c r="A383" s="6"/>
      <c r="B383" s="6"/>
      <c r="C383" s="6"/>
    </row>
    <row r="384" spans="1:3">
      <c r="A384" s="6"/>
      <c r="B384" s="6"/>
      <c r="C384" s="6"/>
    </row>
    <row r="385" spans="1:3">
      <c r="A385" s="6"/>
      <c r="B385" s="6"/>
      <c r="C385" s="6"/>
    </row>
    <row r="386" spans="1:3">
      <c r="A386" s="6"/>
      <c r="B386" s="6"/>
      <c r="C386" s="6"/>
    </row>
    <row r="387" spans="1:3">
      <c r="A387" s="6"/>
      <c r="B387" s="6"/>
      <c r="C387" s="6"/>
    </row>
    <row r="388" spans="1:3">
      <c r="A388" s="6"/>
      <c r="B388" s="6"/>
      <c r="C388" s="6"/>
    </row>
    <row r="389" spans="1:3">
      <c r="A389" s="6"/>
      <c r="B389" s="6"/>
      <c r="C389" s="6"/>
    </row>
    <row r="390" spans="1:3">
      <c r="A390" s="6"/>
      <c r="B390" s="6"/>
      <c r="C390" s="6"/>
    </row>
    <row r="391" spans="1:3">
      <c r="A391" s="6"/>
      <c r="B391" s="6"/>
      <c r="C391" s="6"/>
    </row>
    <row r="392" spans="1:3">
      <c r="A392" s="6"/>
      <c r="B392" s="6"/>
      <c r="C392" s="6"/>
    </row>
    <row r="393" spans="1:3">
      <c r="A393" s="6"/>
      <c r="B393" s="6"/>
      <c r="C393" s="6"/>
    </row>
    <row r="394" spans="1:3">
      <c r="A394" s="6"/>
      <c r="B394" s="6"/>
      <c r="C394" s="6"/>
    </row>
    <row r="395" spans="1:3">
      <c r="A395" s="6"/>
      <c r="B395" s="6"/>
      <c r="C395" s="6"/>
    </row>
    <row r="396" spans="1:3">
      <c r="A396" s="6"/>
      <c r="B396" s="6"/>
      <c r="C396" s="6"/>
    </row>
    <row r="397" spans="1:3">
      <c r="A397" s="6"/>
      <c r="B397" s="6"/>
      <c r="C397" s="6"/>
    </row>
    <row r="398" spans="1:3">
      <c r="A398" s="6"/>
      <c r="B398" s="6"/>
      <c r="C398" s="6"/>
    </row>
    <row r="399" spans="1:3">
      <c r="A399" s="6"/>
      <c r="B399" s="6"/>
      <c r="C399" s="6"/>
    </row>
    <row r="400" spans="1:3">
      <c r="A400" s="6"/>
      <c r="B400" s="6"/>
      <c r="C400" s="6"/>
    </row>
    <row r="401" spans="1:3">
      <c r="A401" s="6"/>
      <c r="B401" s="6"/>
      <c r="C401" s="6"/>
    </row>
    <row r="402" spans="1:3">
      <c r="A402" s="6"/>
      <c r="B402" s="6"/>
      <c r="C402" s="6"/>
    </row>
    <row r="403" spans="1:3">
      <c r="A403" s="6"/>
      <c r="B403" s="6"/>
      <c r="C403" s="6"/>
    </row>
    <row r="404" spans="1:3">
      <c r="A404" s="6"/>
      <c r="B404" s="6"/>
      <c r="C404" s="6"/>
    </row>
    <row r="405" spans="1:3">
      <c r="A405" s="6"/>
      <c r="B405" s="6"/>
      <c r="C405" s="6"/>
    </row>
    <row r="406" spans="1:3">
      <c r="A406" s="6"/>
      <c r="B406" s="6"/>
      <c r="C406" s="6"/>
    </row>
    <row r="407" spans="1:3">
      <c r="A407" s="6"/>
      <c r="B407" s="6"/>
      <c r="C407" s="6"/>
    </row>
    <row r="408" spans="1:3">
      <c r="A408" s="6"/>
      <c r="B408" s="6"/>
      <c r="C408" s="6"/>
    </row>
    <row r="409" spans="1:3">
      <c r="A409" s="6"/>
      <c r="B409" s="6"/>
      <c r="C409" s="6"/>
    </row>
    <row r="410" spans="1:3">
      <c r="A410" s="6"/>
      <c r="B410" s="6"/>
      <c r="C410" s="6"/>
    </row>
    <row r="411" spans="1:3">
      <c r="A411" s="6"/>
      <c r="B411" s="6"/>
      <c r="C411" s="6"/>
    </row>
    <row r="412" spans="1:3">
      <c r="A412" s="6"/>
      <c r="B412" s="6"/>
      <c r="C412" s="6"/>
    </row>
    <row r="413" spans="1:3">
      <c r="A413" s="6"/>
      <c r="B413" s="6"/>
      <c r="C413" s="6"/>
    </row>
    <row r="414" spans="1:3">
      <c r="A414" s="6"/>
      <c r="B414" s="6"/>
      <c r="C414" s="6"/>
    </row>
    <row r="415" spans="1:3">
      <c r="A415" s="6"/>
      <c r="B415" s="6"/>
      <c r="C415" s="6"/>
    </row>
    <row r="416" spans="1:3">
      <c r="A416" s="6"/>
      <c r="B416" s="6"/>
      <c r="C416" s="6"/>
    </row>
    <row r="417" spans="1:3">
      <c r="A417" s="6"/>
      <c r="B417" s="6"/>
      <c r="C417" s="6"/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1"/>
  <sheetViews>
    <sheetView workbookViewId="0">
      <selection sqref="A1:XFD1048576"/>
    </sheetView>
  </sheetViews>
  <sheetFormatPr defaultColWidth="9.8984375" defaultRowHeight="15.5"/>
  <cols>
    <col min="1" max="1" width="11.19921875" style="3" bestFit="1" customWidth="1"/>
    <col min="2" max="2" width="81.796875" style="3" bestFit="1" customWidth="1"/>
    <col min="3" max="3" width="10.3984375" style="7" bestFit="1" customWidth="1"/>
    <col min="4" max="4" width="9.8984375" style="6"/>
    <col min="5" max="5" width="8.59765625" style="6" bestFit="1" customWidth="1"/>
    <col min="6" max="16384" width="9.8984375" style="6"/>
  </cols>
  <sheetData>
    <row r="1" spans="1:3">
      <c r="A1" s="18" t="s">
        <v>2247</v>
      </c>
      <c r="B1" s="17" t="s">
        <v>2662</v>
      </c>
      <c r="C1" s="2" t="str">
        <f>HYPERLINK("#變數總表!B17","變數總表")</f>
        <v>變數總表</v>
      </c>
    </row>
    <row r="2" spans="1:3">
      <c r="A2" s="6">
        <v>202</v>
      </c>
      <c r="B2" s="6" t="s">
        <v>1837</v>
      </c>
      <c r="C2" s="6">
        <v>963</v>
      </c>
    </row>
    <row r="3" spans="1:3">
      <c r="A3" s="6">
        <v>403</v>
      </c>
      <c r="B3" s="6" t="s">
        <v>1860</v>
      </c>
      <c r="C3" s="6">
        <v>10</v>
      </c>
    </row>
    <row r="4" spans="1:3">
      <c r="A4" s="6">
        <v>1001</v>
      </c>
      <c r="B4" s="6" t="s">
        <v>1733</v>
      </c>
      <c r="C4" s="6">
        <v>27464</v>
      </c>
    </row>
    <row r="5" spans="1:3">
      <c r="A5" s="6">
        <v>1002</v>
      </c>
      <c r="B5" s="6" t="s">
        <v>1790</v>
      </c>
      <c r="C5" s="6">
        <v>22005</v>
      </c>
    </row>
    <row r="6" spans="1:3">
      <c r="A6" s="6">
        <v>1003</v>
      </c>
      <c r="B6" s="6" t="s">
        <v>1777</v>
      </c>
      <c r="C6" s="6">
        <v>23245</v>
      </c>
    </row>
    <row r="7" spans="1:3">
      <c r="A7" s="6">
        <v>1201</v>
      </c>
      <c r="B7" s="6" t="s">
        <v>1736</v>
      </c>
      <c r="C7" s="6">
        <v>1666</v>
      </c>
    </row>
    <row r="8" spans="1:3">
      <c r="A8" s="6">
        <v>1202</v>
      </c>
      <c r="B8" s="6" t="s">
        <v>1791</v>
      </c>
      <c r="C8" s="6">
        <v>743</v>
      </c>
    </row>
    <row r="9" spans="1:3">
      <c r="A9" s="6">
        <v>1203</v>
      </c>
      <c r="B9" s="6" t="s">
        <v>1778</v>
      </c>
      <c r="C9" s="6">
        <v>341</v>
      </c>
    </row>
    <row r="10" spans="1:3">
      <c r="A10" s="6">
        <v>1204</v>
      </c>
      <c r="B10" s="6" t="s">
        <v>1794</v>
      </c>
      <c r="C10" s="6">
        <v>577</v>
      </c>
    </row>
    <row r="11" spans="1:3">
      <c r="A11" s="6">
        <v>1205</v>
      </c>
      <c r="B11" s="6" t="s">
        <v>1850</v>
      </c>
      <c r="C11" s="6">
        <v>1473</v>
      </c>
    </row>
    <row r="12" spans="1:3">
      <c r="A12" s="6">
        <v>1206</v>
      </c>
      <c r="B12" s="6" t="s">
        <v>1861</v>
      </c>
      <c r="C12" s="6">
        <v>958</v>
      </c>
    </row>
    <row r="13" spans="1:3">
      <c r="A13" s="6">
        <v>1207</v>
      </c>
      <c r="B13" s="6" t="s">
        <v>1842</v>
      </c>
      <c r="C13" s="6">
        <v>964</v>
      </c>
    </row>
    <row r="14" spans="1:3">
      <c r="A14" s="6">
        <v>1208</v>
      </c>
      <c r="B14" s="6" t="s">
        <v>1737</v>
      </c>
      <c r="C14" s="6">
        <v>167</v>
      </c>
    </row>
    <row r="15" spans="1:3">
      <c r="A15" s="6">
        <v>1209</v>
      </c>
      <c r="B15" s="6" t="s">
        <v>1775</v>
      </c>
      <c r="C15" s="6">
        <v>174</v>
      </c>
    </row>
    <row r="16" spans="1:3">
      <c r="A16" s="6">
        <v>1301</v>
      </c>
      <c r="B16" s="6" t="s">
        <v>1735</v>
      </c>
      <c r="C16" s="6">
        <v>421</v>
      </c>
    </row>
    <row r="17" spans="1:3">
      <c r="A17" s="6">
        <v>1304</v>
      </c>
      <c r="B17" s="6" t="s">
        <v>1793</v>
      </c>
      <c r="C17" s="6">
        <v>940</v>
      </c>
    </row>
    <row r="18" spans="1:3">
      <c r="A18" s="6">
        <v>1305</v>
      </c>
      <c r="B18" s="6" t="s">
        <v>1849</v>
      </c>
      <c r="C18" s="6">
        <v>1814</v>
      </c>
    </row>
    <row r="19" spans="1:3">
      <c r="A19" s="6">
        <v>1401</v>
      </c>
      <c r="B19" s="6" t="s">
        <v>1734</v>
      </c>
      <c r="C19" s="6">
        <v>858</v>
      </c>
    </row>
    <row r="20" spans="1:3">
      <c r="A20" s="6">
        <v>1404</v>
      </c>
      <c r="B20" s="6" t="s">
        <v>1792</v>
      </c>
      <c r="C20" s="6">
        <v>745</v>
      </c>
    </row>
    <row r="21" spans="1:3">
      <c r="A21" s="6">
        <v>1407</v>
      </c>
      <c r="B21" s="6" t="s">
        <v>1841</v>
      </c>
      <c r="C21" s="6">
        <v>586</v>
      </c>
    </row>
    <row r="22" spans="1:3">
      <c r="A22" s="6">
        <v>2001</v>
      </c>
      <c r="B22" s="6" t="s">
        <v>1838</v>
      </c>
      <c r="C22" s="6">
        <v>30024</v>
      </c>
    </row>
    <row r="23" spans="1:3">
      <c r="A23" s="6">
        <v>2002</v>
      </c>
      <c r="B23" s="6" t="s">
        <v>1779</v>
      </c>
      <c r="C23" s="6">
        <v>21209</v>
      </c>
    </row>
    <row r="24" spans="1:3">
      <c r="A24" s="6">
        <v>2003</v>
      </c>
      <c r="B24" s="6" t="s">
        <v>1741</v>
      </c>
      <c r="C24" s="6">
        <v>17430</v>
      </c>
    </row>
    <row r="25" spans="1:3">
      <c r="A25" s="6">
        <v>2004</v>
      </c>
      <c r="B25" s="6" t="s">
        <v>6</v>
      </c>
      <c r="C25" s="6">
        <v>10811</v>
      </c>
    </row>
    <row r="26" spans="1:3">
      <c r="A26" s="6">
        <v>2005</v>
      </c>
      <c r="B26" s="6" t="s">
        <v>1862</v>
      </c>
      <c r="C26" s="6"/>
    </row>
    <row r="27" spans="1:3">
      <c r="A27" s="6">
        <v>2006</v>
      </c>
      <c r="B27" s="6" t="s">
        <v>1762</v>
      </c>
      <c r="C27" s="6">
        <v>17342</v>
      </c>
    </row>
    <row r="28" spans="1:3">
      <c r="A28" s="6">
        <v>2008</v>
      </c>
      <c r="B28" s="6" t="s">
        <v>1802</v>
      </c>
      <c r="C28" s="6">
        <v>8020</v>
      </c>
    </row>
    <row r="29" spans="1:3">
      <c r="A29" s="6">
        <v>2095</v>
      </c>
      <c r="B29" s="6" t="s">
        <v>1863</v>
      </c>
      <c r="C29" s="6"/>
    </row>
    <row r="30" spans="1:3">
      <c r="A30" s="6">
        <v>2096</v>
      </c>
      <c r="B30" s="6" t="s">
        <v>1864</v>
      </c>
      <c r="C30" s="6"/>
    </row>
    <row r="31" spans="1:3">
      <c r="A31" s="6">
        <v>2097</v>
      </c>
      <c r="B31" s="6" t="s">
        <v>1865</v>
      </c>
      <c r="C31" s="6"/>
    </row>
    <row r="32" spans="1:3">
      <c r="A32" s="6">
        <v>2201</v>
      </c>
      <c r="B32" s="6" t="s">
        <v>1840</v>
      </c>
      <c r="C32" s="6">
        <v>2363</v>
      </c>
    </row>
    <row r="33" spans="1:3">
      <c r="A33" s="6">
        <v>2202</v>
      </c>
      <c r="B33" s="6" t="s">
        <v>1783</v>
      </c>
      <c r="C33" s="6">
        <v>3914</v>
      </c>
    </row>
    <row r="34" spans="1:3">
      <c r="A34" s="6">
        <v>2203</v>
      </c>
      <c r="B34" s="6" t="s">
        <v>1743</v>
      </c>
      <c r="C34" s="6">
        <v>7806</v>
      </c>
    </row>
    <row r="35" spans="1:3">
      <c r="A35" s="6">
        <v>2204</v>
      </c>
      <c r="B35" s="6" t="s">
        <v>1704</v>
      </c>
      <c r="C35" s="6">
        <v>1337</v>
      </c>
    </row>
    <row r="36" spans="1:3">
      <c r="A36" s="6">
        <v>2205</v>
      </c>
      <c r="B36" s="6" t="s">
        <v>1807</v>
      </c>
      <c r="C36" s="6">
        <v>2583</v>
      </c>
    </row>
    <row r="37" spans="1:3">
      <c r="A37" s="6">
        <v>2206</v>
      </c>
      <c r="B37" s="6" t="s">
        <v>1767</v>
      </c>
      <c r="C37" s="6">
        <v>5831</v>
      </c>
    </row>
    <row r="38" spans="1:3">
      <c r="A38" s="6">
        <v>2207</v>
      </c>
      <c r="B38" s="6" t="s">
        <v>1719</v>
      </c>
      <c r="C38" s="6">
        <v>72</v>
      </c>
    </row>
    <row r="39" spans="1:3">
      <c r="A39" s="6">
        <v>2209</v>
      </c>
      <c r="B39" s="6" t="s">
        <v>1745</v>
      </c>
      <c r="C39" s="6">
        <v>659</v>
      </c>
    </row>
    <row r="40" spans="1:3">
      <c r="A40" s="6">
        <v>2210</v>
      </c>
      <c r="B40" s="6" t="s">
        <v>1781</v>
      </c>
      <c r="C40" s="6">
        <v>584</v>
      </c>
    </row>
    <row r="41" spans="1:3">
      <c r="A41" s="6">
        <v>2211</v>
      </c>
      <c r="B41" s="6" t="s">
        <v>1706</v>
      </c>
      <c r="C41" s="6">
        <v>2</v>
      </c>
    </row>
    <row r="42" spans="1:3">
      <c r="A42" s="6">
        <v>2212</v>
      </c>
      <c r="B42" s="6" t="s">
        <v>1765</v>
      </c>
      <c r="C42" s="6">
        <v>1170</v>
      </c>
    </row>
    <row r="43" spans="1:3">
      <c r="A43" s="6">
        <v>2213</v>
      </c>
      <c r="B43" s="6" t="s">
        <v>1710</v>
      </c>
      <c r="C43" s="6">
        <v>300</v>
      </c>
    </row>
    <row r="44" spans="1:3">
      <c r="A44" s="6">
        <v>2215</v>
      </c>
      <c r="B44" s="6" t="s">
        <v>1717</v>
      </c>
      <c r="C44" s="6">
        <v>175</v>
      </c>
    </row>
    <row r="45" spans="1:3">
      <c r="A45" s="6">
        <v>2298</v>
      </c>
      <c r="B45" s="6" t="s">
        <v>1866</v>
      </c>
      <c r="C45" s="6"/>
    </row>
    <row r="46" spans="1:3">
      <c r="A46" s="6">
        <v>2299</v>
      </c>
      <c r="B46" s="6" t="s">
        <v>1867</v>
      </c>
      <c r="C46" s="6"/>
    </row>
    <row r="47" spans="1:3">
      <c r="A47" s="6">
        <v>2306</v>
      </c>
      <c r="B47" s="6" t="s">
        <v>1766</v>
      </c>
      <c r="C47" s="6">
        <v>1545</v>
      </c>
    </row>
    <row r="48" spans="1:3">
      <c r="A48" s="6">
        <v>2401</v>
      </c>
      <c r="B48" s="6" t="s">
        <v>1839</v>
      </c>
      <c r="C48" s="6">
        <v>298</v>
      </c>
    </row>
    <row r="49" spans="1:3">
      <c r="A49" s="6">
        <v>2402</v>
      </c>
      <c r="B49" s="6" t="s">
        <v>1782</v>
      </c>
      <c r="C49" s="6">
        <v>819</v>
      </c>
    </row>
    <row r="50" spans="1:3">
      <c r="A50" s="6">
        <v>2403</v>
      </c>
      <c r="B50" s="6" t="s">
        <v>1742</v>
      </c>
      <c r="C50" s="6">
        <v>1025</v>
      </c>
    </row>
    <row r="51" spans="1:3">
      <c r="A51" s="6">
        <v>2404</v>
      </c>
      <c r="B51" s="6" t="s">
        <v>1703</v>
      </c>
      <c r="C51" s="6">
        <v>491</v>
      </c>
    </row>
    <row r="52" spans="1:3">
      <c r="A52" s="6">
        <v>2405</v>
      </c>
      <c r="B52" s="6" t="s">
        <v>1806</v>
      </c>
      <c r="C52" s="6">
        <v>112</v>
      </c>
    </row>
    <row r="53" spans="1:3">
      <c r="A53" s="6">
        <v>2406</v>
      </c>
      <c r="B53" s="6" t="s">
        <v>1764</v>
      </c>
      <c r="C53" s="6">
        <v>860</v>
      </c>
    </row>
    <row r="54" spans="1:3">
      <c r="A54" s="6">
        <v>2407</v>
      </c>
      <c r="B54" s="6" t="s">
        <v>1718</v>
      </c>
      <c r="C54" s="6">
        <v>36</v>
      </c>
    </row>
    <row r="55" spans="1:3">
      <c r="A55" s="6">
        <v>2408</v>
      </c>
      <c r="B55" s="6" t="s">
        <v>1868</v>
      </c>
      <c r="C55" s="6"/>
    </row>
    <row r="56" spans="1:3">
      <c r="A56" s="6">
        <v>2409</v>
      </c>
      <c r="B56" s="6" t="s">
        <v>1744</v>
      </c>
      <c r="C56" s="6">
        <v>245</v>
      </c>
    </row>
    <row r="57" spans="1:3">
      <c r="A57" s="6">
        <v>2410</v>
      </c>
      <c r="B57" s="6" t="s">
        <v>1780</v>
      </c>
      <c r="C57" s="6">
        <v>19</v>
      </c>
    </row>
    <row r="58" spans="1:3">
      <c r="A58" s="6">
        <v>2411</v>
      </c>
      <c r="B58" s="6" t="s">
        <v>1705</v>
      </c>
      <c r="C58" s="6">
        <v>53</v>
      </c>
    </row>
    <row r="59" spans="1:3">
      <c r="A59" s="6">
        <v>2413</v>
      </c>
      <c r="B59" s="6" t="s">
        <v>1709</v>
      </c>
      <c r="C59" s="6">
        <v>137</v>
      </c>
    </row>
    <row r="60" spans="1:3">
      <c r="A60" s="6">
        <v>2415</v>
      </c>
      <c r="B60" s="6" t="s">
        <v>1716</v>
      </c>
      <c r="C60" s="6">
        <v>61</v>
      </c>
    </row>
    <row r="61" spans="1:3">
      <c r="A61" s="6">
        <v>2416</v>
      </c>
      <c r="B61" s="6" t="s">
        <v>1768</v>
      </c>
      <c r="C61" s="6">
        <v>13</v>
      </c>
    </row>
    <row r="62" spans="1:3">
      <c r="A62" s="6">
        <v>2419</v>
      </c>
      <c r="B62" s="6" t="s">
        <v>1869</v>
      </c>
      <c r="C62" s="6"/>
    </row>
    <row r="63" spans="1:3">
      <c r="A63" s="6">
        <v>2497</v>
      </c>
      <c r="B63" s="6" t="s">
        <v>1870</v>
      </c>
      <c r="C63" s="6"/>
    </row>
    <row r="64" spans="1:3">
      <c r="A64" s="6">
        <v>2906</v>
      </c>
      <c r="B64" s="6" t="s">
        <v>1701</v>
      </c>
      <c r="C64" s="6">
        <v>9</v>
      </c>
    </row>
    <row r="65" spans="1:3">
      <c r="A65" s="6">
        <v>2907</v>
      </c>
      <c r="B65" s="6" t="s">
        <v>1763</v>
      </c>
      <c r="C65" s="6">
        <v>389</v>
      </c>
    </row>
    <row r="66" spans="1:3">
      <c r="A66" s="6">
        <v>2916</v>
      </c>
      <c r="B66" s="6" t="s">
        <v>1871</v>
      </c>
      <c r="C66" s="6"/>
    </row>
    <row r="67" spans="1:3">
      <c r="A67" s="6">
        <v>3001</v>
      </c>
      <c r="B67" s="6" t="s">
        <v>1872</v>
      </c>
      <c r="C67" s="6"/>
    </row>
    <row r="68" spans="1:3">
      <c r="A68" s="6">
        <v>3002</v>
      </c>
      <c r="B68" s="6" t="s">
        <v>1723</v>
      </c>
      <c r="C68" s="6">
        <v>44753</v>
      </c>
    </row>
    <row r="69" spans="1:3">
      <c r="A69" s="6">
        <v>3003</v>
      </c>
      <c r="B69" s="6" t="s">
        <v>1843</v>
      </c>
      <c r="C69" s="6">
        <v>67685</v>
      </c>
    </row>
    <row r="70" spans="1:3">
      <c r="A70" s="6">
        <v>3004</v>
      </c>
      <c r="B70" s="6" t="s">
        <v>1738</v>
      </c>
      <c r="C70" s="6">
        <v>21357</v>
      </c>
    </row>
    <row r="71" spans="1:3">
      <c r="A71" s="6">
        <v>3201</v>
      </c>
      <c r="B71" s="6" t="s">
        <v>1873</v>
      </c>
      <c r="C71" s="6"/>
    </row>
    <row r="72" spans="1:3">
      <c r="A72" s="6">
        <v>3202</v>
      </c>
      <c r="B72" s="6" t="s">
        <v>1726</v>
      </c>
      <c r="C72" s="6">
        <v>11349</v>
      </c>
    </row>
    <row r="73" spans="1:3">
      <c r="A73" s="6">
        <v>3203</v>
      </c>
      <c r="B73" s="6" t="s">
        <v>1848</v>
      </c>
      <c r="C73" s="6">
        <v>9605</v>
      </c>
    </row>
    <row r="74" spans="1:3">
      <c r="A74" s="6">
        <v>3204</v>
      </c>
      <c r="B74" s="6" t="s">
        <v>1740</v>
      </c>
      <c r="C74" s="6">
        <v>7933</v>
      </c>
    </row>
    <row r="75" spans="1:3">
      <c r="A75" s="6">
        <v>3205</v>
      </c>
      <c r="B75" s="6" t="s">
        <v>1856</v>
      </c>
      <c r="C75" s="6">
        <v>1636</v>
      </c>
    </row>
    <row r="76" spans="1:3">
      <c r="A76" s="6">
        <v>3206</v>
      </c>
      <c r="B76" s="6" t="s">
        <v>1859</v>
      </c>
      <c r="C76" s="6">
        <v>3599</v>
      </c>
    </row>
    <row r="77" spans="1:3">
      <c r="A77" s="6">
        <v>3207</v>
      </c>
      <c r="B77" s="6" t="s">
        <v>1845</v>
      </c>
      <c r="C77" s="6">
        <v>2277</v>
      </c>
    </row>
    <row r="78" spans="1:3">
      <c r="A78" s="6">
        <v>3208</v>
      </c>
      <c r="B78" s="6" t="s">
        <v>1796</v>
      </c>
      <c r="C78" s="6">
        <v>2090</v>
      </c>
    </row>
    <row r="79" spans="1:3">
      <c r="A79" s="6">
        <v>3209</v>
      </c>
      <c r="B79" s="6" t="s">
        <v>1774</v>
      </c>
      <c r="C79" s="6">
        <v>2584</v>
      </c>
    </row>
    <row r="80" spans="1:3">
      <c r="A80" s="6">
        <v>3211</v>
      </c>
      <c r="B80" s="6" t="s">
        <v>1708</v>
      </c>
      <c r="C80" s="6">
        <v>542</v>
      </c>
    </row>
    <row r="81" spans="1:3">
      <c r="A81" s="6">
        <v>3212</v>
      </c>
      <c r="B81" s="6" t="s">
        <v>1853</v>
      </c>
      <c r="C81" s="6">
        <v>56</v>
      </c>
    </row>
    <row r="82" spans="1:3">
      <c r="A82" s="6">
        <v>3302</v>
      </c>
      <c r="B82" s="6" t="s">
        <v>1725</v>
      </c>
      <c r="C82" s="6">
        <v>2274</v>
      </c>
    </row>
    <row r="83" spans="1:3">
      <c r="A83" s="6">
        <v>3303</v>
      </c>
      <c r="B83" s="6" t="s">
        <v>1847</v>
      </c>
      <c r="C83" s="6">
        <v>2941</v>
      </c>
    </row>
    <row r="84" spans="1:3">
      <c r="A84" s="6">
        <v>3305</v>
      </c>
      <c r="B84" s="6" t="s">
        <v>1855</v>
      </c>
      <c r="C84" s="6">
        <v>1619</v>
      </c>
    </row>
    <row r="85" spans="1:3">
      <c r="A85" s="6">
        <v>3306</v>
      </c>
      <c r="B85" s="6" t="s">
        <v>1858</v>
      </c>
      <c r="C85" s="6">
        <v>3188</v>
      </c>
    </row>
    <row r="86" spans="1:3">
      <c r="A86" s="6">
        <v>3310</v>
      </c>
      <c r="B86" s="6" t="s">
        <v>1801</v>
      </c>
      <c r="C86" s="6">
        <v>681</v>
      </c>
    </row>
    <row r="87" spans="1:3">
      <c r="A87" s="6">
        <v>3401</v>
      </c>
      <c r="B87" s="6" t="s">
        <v>1874</v>
      </c>
      <c r="C87" s="6"/>
    </row>
    <row r="88" spans="1:3">
      <c r="A88" s="6">
        <v>3402</v>
      </c>
      <c r="B88" s="6" t="s">
        <v>1724</v>
      </c>
      <c r="C88" s="6">
        <v>1367</v>
      </c>
    </row>
    <row r="89" spans="1:3">
      <c r="A89" s="6">
        <v>3403</v>
      </c>
      <c r="B89" s="6" t="s">
        <v>1846</v>
      </c>
      <c r="C89" s="6">
        <v>1297</v>
      </c>
    </row>
    <row r="90" spans="1:3">
      <c r="A90" s="6">
        <v>3404</v>
      </c>
      <c r="B90" s="6" t="s">
        <v>1739</v>
      </c>
      <c r="C90" s="6">
        <v>494</v>
      </c>
    </row>
    <row r="91" spans="1:3">
      <c r="A91" s="6">
        <v>3405</v>
      </c>
      <c r="B91" s="6" t="s">
        <v>1854</v>
      </c>
      <c r="C91" s="6">
        <v>440</v>
      </c>
    </row>
    <row r="92" spans="1:3">
      <c r="A92" s="6">
        <v>3406</v>
      </c>
      <c r="B92" s="6" t="s">
        <v>1857</v>
      </c>
      <c r="C92" s="6">
        <v>299</v>
      </c>
    </row>
    <row r="93" spans="1:3">
      <c r="A93" s="6">
        <v>3407</v>
      </c>
      <c r="B93" s="6" t="s">
        <v>1844</v>
      </c>
      <c r="C93" s="6">
        <v>125</v>
      </c>
    </row>
    <row r="94" spans="1:3">
      <c r="A94" s="6">
        <v>3408</v>
      </c>
      <c r="B94" s="6" t="s">
        <v>1795</v>
      </c>
      <c r="C94" s="6">
        <v>220</v>
      </c>
    </row>
    <row r="95" spans="1:3">
      <c r="A95" s="6">
        <v>3409</v>
      </c>
      <c r="B95" s="6" t="s">
        <v>1773</v>
      </c>
      <c r="C95" s="6">
        <v>666</v>
      </c>
    </row>
    <row r="96" spans="1:3">
      <c r="A96" s="6">
        <v>3411</v>
      </c>
      <c r="B96" s="6" t="s">
        <v>1707</v>
      </c>
      <c r="C96" s="6">
        <v>40</v>
      </c>
    </row>
    <row r="97" spans="1:3">
      <c r="A97" s="6">
        <v>3901</v>
      </c>
      <c r="B97" s="6" t="s">
        <v>1875</v>
      </c>
      <c r="C97" s="6"/>
    </row>
    <row r="98" spans="1:3">
      <c r="A98" s="6">
        <v>3903</v>
      </c>
      <c r="B98" s="6" t="s">
        <v>1876</v>
      </c>
      <c r="C98" s="6"/>
    </row>
    <row r="99" spans="1:3">
      <c r="A99" s="6">
        <v>3904</v>
      </c>
      <c r="B99" s="6" t="s">
        <v>1877</v>
      </c>
      <c r="C99" s="6"/>
    </row>
    <row r="100" spans="1:3">
      <c r="A100" s="6">
        <v>4001</v>
      </c>
      <c r="B100" s="6" t="s">
        <v>1758</v>
      </c>
      <c r="C100" s="6">
        <v>43438</v>
      </c>
    </row>
    <row r="101" spans="1:3">
      <c r="A101" s="6">
        <v>4003</v>
      </c>
      <c r="B101" s="6" t="s">
        <v>1822</v>
      </c>
      <c r="C101" s="6">
        <v>41687</v>
      </c>
    </row>
    <row r="102" spans="1:3">
      <c r="A102" s="6">
        <v>4005</v>
      </c>
      <c r="B102" s="6" t="s">
        <v>1878</v>
      </c>
      <c r="C102" s="6"/>
    </row>
    <row r="103" spans="1:3">
      <c r="A103" s="6">
        <v>4008</v>
      </c>
      <c r="B103" s="6" t="s">
        <v>1797</v>
      </c>
      <c r="C103" s="6">
        <v>24783</v>
      </c>
    </row>
    <row r="104" spans="1:3">
      <c r="A104" s="6">
        <v>4009</v>
      </c>
      <c r="B104" s="6" t="s">
        <v>1814</v>
      </c>
      <c r="C104" s="6">
        <v>26517</v>
      </c>
    </row>
    <row r="105" spans="1:3">
      <c r="A105" s="6">
        <v>4201</v>
      </c>
      <c r="B105" s="6" t="s">
        <v>1761</v>
      </c>
      <c r="C105" s="6">
        <v>9113</v>
      </c>
    </row>
    <row r="106" spans="1:3">
      <c r="A106" s="6">
        <v>4203</v>
      </c>
      <c r="B106" s="6" t="s">
        <v>1825</v>
      </c>
      <c r="C106" s="6">
        <v>6230</v>
      </c>
    </row>
    <row r="107" spans="1:3">
      <c r="A107" s="6">
        <v>4204</v>
      </c>
      <c r="B107" s="6" t="s">
        <v>1805</v>
      </c>
      <c r="C107" s="6">
        <v>2539</v>
      </c>
    </row>
    <row r="108" spans="1:3">
      <c r="A108" s="6">
        <v>4205</v>
      </c>
      <c r="B108" s="6" t="s">
        <v>1879</v>
      </c>
      <c r="C108" s="6"/>
    </row>
    <row r="109" spans="1:3">
      <c r="A109" s="6">
        <v>4206</v>
      </c>
      <c r="B109" s="6" t="s">
        <v>1732</v>
      </c>
      <c r="C109" s="6">
        <v>3773</v>
      </c>
    </row>
    <row r="110" spans="1:3">
      <c r="A110" s="6">
        <v>4207</v>
      </c>
      <c r="B110" s="6" t="s">
        <v>1722</v>
      </c>
      <c r="C110" s="6">
        <v>3699</v>
      </c>
    </row>
    <row r="111" spans="1:3">
      <c r="A111" s="6">
        <v>4208</v>
      </c>
      <c r="B111" s="6" t="s">
        <v>1800</v>
      </c>
      <c r="C111" s="6">
        <v>3515</v>
      </c>
    </row>
    <row r="112" spans="1:3">
      <c r="A112" s="6">
        <v>4209</v>
      </c>
      <c r="B112" s="6" t="s">
        <v>1816</v>
      </c>
      <c r="C112" s="6">
        <v>1397</v>
      </c>
    </row>
    <row r="113" spans="1:3">
      <c r="A113" s="6">
        <v>4210</v>
      </c>
      <c r="B113" s="6" t="s">
        <v>1813</v>
      </c>
      <c r="C113" s="6">
        <v>1874</v>
      </c>
    </row>
    <row r="114" spans="1:3">
      <c r="A114" s="6">
        <v>4211</v>
      </c>
      <c r="B114" s="6" t="s">
        <v>1702</v>
      </c>
      <c r="C114" s="6">
        <v>43</v>
      </c>
    </row>
    <row r="115" spans="1:3">
      <c r="A115" s="6">
        <v>4300</v>
      </c>
      <c r="B115" s="6" t="s">
        <v>1831</v>
      </c>
      <c r="C115" s="6">
        <v>10021</v>
      </c>
    </row>
    <row r="116" spans="1:3">
      <c r="A116" s="6">
        <v>4301</v>
      </c>
      <c r="B116" s="6" t="s">
        <v>1760</v>
      </c>
      <c r="C116" s="6">
        <v>3242</v>
      </c>
    </row>
    <row r="117" spans="1:3">
      <c r="A117" s="6">
        <v>4303</v>
      </c>
      <c r="B117" s="6" t="s">
        <v>1824</v>
      </c>
      <c r="C117" s="6">
        <v>2886</v>
      </c>
    </row>
    <row r="118" spans="1:3">
      <c r="A118" s="6">
        <v>4304</v>
      </c>
      <c r="B118" s="6" t="s">
        <v>1804</v>
      </c>
      <c r="C118" s="6">
        <v>2253</v>
      </c>
    </row>
    <row r="119" spans="1:3">
      <c r="A119" s="6">
        <v>4306</v>
      </c>
      <c r="B119" s="6" t="s">
        <v>1731</v>
      </c>
      <c r="C119" s="6">
        <v>2699</v>
      </c>
    </row>
    <row r="120" spans="1:3">
      <c r="A120" s="6">
        <v>4307</v>
      </c>
      <c r="B120" s="6" t="s">
        <v>1721</v>
      </c>
      <c r="C120" s="6">
        <v>2520</v>
      </c>
    </row>
    <row r="121" spans="1:3">
      <c r="A121" s="6">
        <v>4308</v>
      </c>
      <c r="B121" s="6" t="s">
        <v>1799</v>
      </c>
      <c r="C121" s="6">
        <v>3206</v>
      </c>
    </row>
    <row r="122" spans="1:3">
      <c r="A122" s="6">
        <v>4310</v>
      </c>
      <c r="B122" s="6" t="s">
        <v>1812</v>
      </c>
      <c r="C122" s="6">
        <v>521</v>
      </c>
    </row>
    <row r="123" spans="1:3">
      <c r="A123" s="6">
        <v>4401</v>
      </c>
      <c r="B123" s="6" t="s">
        <v>1759</v>
      </c>
      <c r="C123" s="6">
        <v>2977</v>
      </c>
    </row>
    <row r="124" spans="1:3">
      <c r="A124" s="6">
        <v>4403</v>
      </c>
      <c r="B124" s="6" t="s">
        <v>1823</v>
      </c>
      <c r="C124" s="6">
        <v>605</v>
      </c>
    </row>
    <row r="125" spans="1:3">
      <c r="A125" s="6">
        <v>4404</v>
      </c>
      <c r="B125" s="6" t="s">
        <v>1803</v>
      </c>
      <c r="C125" s="6">
        <v>151</v>
      </c>
    </row>
    <row r="126" spans="1:3">
      <c r="A126" s="6">
        <v>4405</v>
      </c>
      <c r="B126" s="6" t="s">
        <v>1880</v>
      </c>
      <c r="C126" s="6"/>
    </row>
    <row r="127" spans="1:3">
      <c r="A127" s="6">
        <v>4406</v>
      </c>
      <c r="B127" s="6" t="s">
        <v>1730</v>
      </c>
      <c r="C127" s="6">
        <v>257</v>
      </c>
    </row>
    <row r="128" spans="1:3">
      <c r="A128" s="6">
        <v>4407</v>
      </c>
      <c r="B128" s="6" t="s">
        <v>1720</v>
      </c>
      <c r="C128" s="6">
        <v>148</v>
      </c>
    </row>
    <row r="129" spans="1:3">
      <c r="A129" s="6">
        <v>4408</v>
      </c>
      <c r="B129" s="6" t="s">
        <v>1798</v>
      </c>
      <c r="C129" s="6">
        <v>181</v>
      </c>
    </row>
    <row r="130" spans="1:3">
      <c r="A130" s="6">
        <v>4409</v>
      </c>
      <c r="B130" s="6" t="s">
        <v>1815</v>
      </c>
      <c r="C130" s="6">
        <v>151</v>
      </c>
    </row>
    <row r="131" spans="1:3">
      <c r="A131" s="6">
        <v>5001</v>
      </c>
      <c r="B131" s="6" t="s">
        <v>1827</v>
      </c>
      <c r="C131" s="6">
        <v>42143</v>
      </c>
    </row>
    <row r="132" spans="1:3">
      <c r="A132" s="6">
        <v>5002</v>
      </c>
      <c r="B132" s="6" t="s">
        <v>1817</v>
      </c>
      <c r="C132" s="6">
        <v>44403</v>
      </c>
    </row>
    <row r="133" spans="1:3">
      <c r="A133" s="6">
        <v>5003</v>
      </c>
      <c r="B133" s="6" t="s">
        <v>1808</v>
      </c>
      <c r="C133" s="6">
        <v>22556</v>
      </c>
    </row>
    <row r="134" spans="1:3">
      <c r="A134" s="6">
        <v>5201</v>
      </c>
      <c r="B134" s="6" t="s">
        <v>1830</v>
      </c>
      <c r="C134" s="6">
        <v>11625</v>
      </c>
    </row>
    <row r="135" spans="1:3">
      <c r="A135" s="6">
        <v>5202</v>
      </c>
      <c r="B135" s="6" t="s">
        <v>1821</v>
      </c>
      <c r="C135" s="6">
        <v>11838</v>
      </c>
    </row>
    <row r="136" spans="1:3">
      <c r="A136" s="6">
        <v>5203</v>
      </c>
      <c r="B136" s="6" t="s">
        <v>1811</v>
      </c>
      <c r="C136" s="6">
        <v>4474</v>
      </c>
    </row>
    <row r="137" spans="1:3">
      <c r="A137" s="6">
        <v>5204</v>
      </c>
      <c r="B137" s="6" t="s">
        <v>1834</v>
      </c>
      <c r="C137" s="6">
        <v>1746</v>
      </c>
    </row>
    <row r="138" spans="1:3">
      <c r="A138" s="6">
        <v>5205</v>
      </c>
      <c r="B138" s="6" t="s">
        <v>1818</v>
      </c>
      <c r="C138" s="6">
        <v>1091</v>
      </c>
    </row>
    <row r="139" spans="1:3">
      <c r="A139" s="6">
        <v>5301</v>
      </c>
      <c r="B139" s="6" t="s">
        <v>1829</v>
      </c>
      <c r="C139" s="6">
        <v>218</v>
      </c>
    </row>
    <row r="140" spans="1:3">
      <c r="A140" s="6">
        <v>5302</v>
      </c>
      <c r="B140" s="6" t="s">
        <v>1820</v>
      </c>
      <c r="C140" s="6">
        <v>3231</v>
      </c>
    </row>
    <row r="141" spans="1:3">
      <c r="A141" s="6">
        <v>5303</v>
      </c>
      <c r="B141" s="6" t="s">
        <v>1810</v>
      </c>
      <c r="C141" s="6">
        <v>2606</v>
      </c>
    </row>
    <row r="142" spans="1:3">
      <c r="A142" s="6">
        <v>5304</v>
      </c>
      <c r="B142" s="6" t="s">
        <v>1833</v>
      </c>
      <c r="C142" s="6">
        <v>545</v>
      </c>
    </row>
    <row r="143" spans="1:3">
      <c r="A143" s="6">
        <v>5401</v>
      </c>
      <c r="B143" s="6" t="s">
        <v>1828</v>
      </c>
      <c r="C143" s="6">
        <v>1656</v>
      </c>
    </row>
    <row r="144" spans="1:3">
      <c r="A144" s="6">
        <v>5402</v>
      </c>
      <c r="B144" s="6" t="s">
        <v>1819</v>
      </c>
      <c r="C144" s="6">
        <v>2291</v>
      </c>
    </row>
    <row r="145" spans="1:3">
      <c r="A145" s="6">
        <v>5403</v>
      </c>
      <c r="B145" s="6" t="s">
        <v>1809</v>
      </c>
      <c r="C145" s="6">
        <v>460</v>
      </c>
    </row>
    <row r="146" spans="1:3">
      <c r="A146" s="6">
        <v>5404</v>
      </c>
      <c r="B146" s="6" t="s">
        <v>1832</v>
      </c>
      <c r="C146" s="6">
        <v>699</v>
      </c>
    </row>
    <row r="147" spans="1:3">
      <c r="A147" s="6">
        <v>5901</v>
      </c>
      <c r="B147" s="6" t="s">
        <v>1881</v>
      </c>
      <c r="C147" s="6"/>
    </row>
    <row r="148" spans="1:3">
      <c r="A148" s="6">
        <v>5902</v>
      </c>
      <c r="B148" s="6" t="s">
        <v>1882</v>
      </c>
      <c r="C148" s="6"/>
    </row>
    <row r="149" spans="1:3">
      <c r="A149" s="6">
        <v>5903</v>
      </c>
      <c r="B149" s="6" t="s">
        <v>1883</v>
      </c>
      <c r="C149" s="6"/>
    </row>
    <row r="150" spans="1:3">
      <c r="A150" s="6">
        <v>5904</v>
      </c>
      <c r="B150" s="6" t="s">
        <v>1884</v>
      </c>
      <c r="C150" s="6"/>
    </row>
    <row r="151" spans="1:3">
      <c r="A151" s="6">
        <v>5911</v>
      </c>
      <c r="B151" s="6" t="s">
        <v>1885</v>
      </c>
      <c r="C151" s="6"/>
    </row>
    <row r="152" spans="1:3">
      <c r="A152" s="6">
        <v>6001</v>
      </c>
      <c r="B152" s="6" t="s">
        <v>1727</v>
      </c>
      <c r="C152" s="6">
        <v>31693</v>
      </c>
    </row>
    <row r="153" spans="1:3">
      <c r="A153" s="6">
        <v>6002</v>
      </c>
      <c r="B153" s="6" t="s">
        <v>1770</v>
      </c>
      <c r="C153" s="6">
        <v>26215</v>
      </c>
    </row>
    <row r="154" spans="1:3">
      <c r="A154" s="6">
        <v>6201</v>
      </c>
      <c r="B154" s="6" t="s">
        <v>1729</v>
      </c>
      <c r="C154" s="6">
        <v>2406</v>
      </c>
    </row>
    <row r="155" spans="1:3">
      <c r="A155" s="6">
        <v>6202</v>
      </c>
      <c r="B155" s="6" t="s">
        <v>1772</v>
      </c>
      <c r="C155" s="6">
        <v>3109</v>
      </c>
    </row>
    <row r="156" spans="1:3">
      <c r="A156" s="6">
        <v>6203</v>
      </c>
      <c r="B156" s="6" t="s">
        <v>1747</v>
      </c>
      <c r="C156" s="6">
        <v>1427</v>
      </c>
    </row>
    <row r="157" spans="1:3">
      <c r="A157" s="6">
        <v>6204</v>
      </c>
      <c r="B157" s="6" t="s">
        <v>1852</v>
      </c>
      <c r="C157" s="6">
        <v>2152</v>
      </c>
    </row>
    <row r="158" spans="1:3">
      <c r="A158" s="6">
        <v>6205</v>
      </c>
      <c r="B158" s="6" t="s">
        <v>1886</v>
      </c>
      <c r="C158" s="6"/>
    </row>
    <row r="159" spans="1:3">
      <c r="A159" s="6">
        <v>6206</v>
      </c>
      <c r="B159" s="6" t="s">
        <v>1749</v>
      </c>
      <c r="C159" s="6">
        <v>1050</v>
      </c>
    </row>
    <row r="160" spans="1:3">
      <c r="A160" s="6">
        <v>6401</v>
      </c>
      <c r="B160" s="6" t="s">
        <v>1728</v>
      </c>
      <c r="C160" s="6">
        <v>259</v>
      </c>
    </row>
    <row r="161" spans="1:3">
      <c r="A161" s="6">
        <v>6402</v>
      </c>
      <c r="B161" s="6" t="s">
        <v>1771</v>
      </c>
      <c r="C161" s="6">
        <v>461</v>
      </c>
    </row>
    <row r="162" spans="1:3">
      <c r="A162" s="6">
        <v>6403</v>
      </c>
      <c r="B162" s="6" t="s">
        <v>1746</v>
      </c>
      <c r="C162" s="6">
        <v>544</v>
      </c>
    </row>
    <row r="163" spans="1:3">
      <c r="A163" s="6">
        <v>6404</v>
      </c>
      <c r="B163" s="6" t="s">
        <v>1851</v>
      </c>
      <c r="C163" s="6">
        <v>210</v>
      </c>
    </row>
    <row r="164" spans="1:3">
      <c r="A164" s="6">
        <v>6405</v>
      </c>
      <c r="B164" s="6" t="s">
        <v>1887</v>
      </c>
      <c r="C164" s="6"/>
    </row>
    <row r="165" spans="1:3">
      <c r="A165" s="6">
        <v>6406</v>
      </c>
      <c r="B165" s="6" t="s">
        <v>1748</v>
      </c>
      <c r="C165" s="6">
        <v>175</v>
      </c>
    </row>
    <row r="166" spans="1:3">
      <c r="A166" s="6">
        <v>6410</v>
      </c>
      <c r="B166" s="6" t="s">
        <v>1769</v>
      </c>
      <c r="C166" s="6">
        <v>495</v>
      </c>
    </row>
    <row r="167" spans="1:3">
      <c r="A167" s="6">
        <v>7007</v>
      </c>
      <c r="B167" s="6" t="s">
        <v>1784</v>
      </c>
      <c r="C167" s="6">
        <v>5506</v>
      </c>
    </row>
    <row r="168" spans="1:3">
      <c r="A168" s="6">
        <v>7201</v>
      </c>
      <c r="B168" s="6" t="s">
        <v>1711</v>
      </c>
      <c r="C168" s="6">
        <v>278</v>
      </c>
    </row>
    <row r="169" spans="1:3">
      <c r="A169" s="6">
        <v>7202</v>
      </c>
      <c r="B169" s="6" t="s">
        <v>1715</v>
      </c>
      <c r="C169" s="6">
        <v>333</v>
      </c>
    </row>
    <row r="170" spans="1:3">
      <c r="A170" s="6">
        <v>7203</v>
      </c>
      <c r="B170" s="6" t="s">
        <v>1712</v>
      </c>
      <c r="C170" s="6">
        <v>203</v>
      </c>
    </row>
    <row r="171" spans="1:3">
      <c r="A171" s="6">
        <v>7204</v>
      </c>
      <c r="B171" s="6" t="s">
        <v>1776</v>
      </c>
      <c r="C171" s="6">
        <v>1190</v>
      </c>
    </row>
    <row r="172" spans="1:3">
      <c r="A172" s="6">
        <v>7207</v>
      </c>
      <c r="B172" s="6" t="s">
        <v>1785</v>
      </c>
      <c r="C172" s="6">
        <v>517</v>
      </c>
    </row>
    <row r="173" spans="1:3">
      <c r="A173" s="6">
        <v>7208</v>
      </c>
      <c r="B173" s="6" t="s">
        <v>1789</v>
      </c>
      <c r="C173" s="6">
        <v>434</v>
      </c>
    </row>
    <row r="174" spans="1:3">
      <c r="A174" s="6">
        <v>7209</v>
      </c>
      <c r="B174" s="6" t="s">
        <v>1786</v>
      </c>
      <c r="C174" s="6">
        <v>639</v>
      </c>
    </row>
    <row r="175" spans="1:3">
      <c r="A175" s="6">
        <v>7305</v>
      </c>
      <c r="B175" s="6" t="s">
        <v>1713</v>
      </c>
      <c r="C175" s="6">
        <v>3</v>
      </c>
    </row>
    <row r="176" spans="1:3">
      <c r="A176" s="6">
        <v>7306</v>
      </c>
      <c r="B176" s="6" t="s">
        <v>1714</v>
      </c>
      <c r="C176" s="6">
        <v>785</v>
      </c>
    </row>
    <row r="177" spans="1:3">
      <c r="A177" s="6">
        <v>7307</v>
      </c>
      <c r="B177" s="6" t="s">
        <v>1788</v>
      </c>
      <c r="C177" s="6">
        <v>1512</v>
      </c>
    </row>
    <row r="178" spans="1:3">
      <c r="A178" s="6">
        <v>7407</v>
      </c>
      <c r="B178" s="6" t="s">
        <v>1787</v>
      </c>
      <c r="C178" s="6">
        <v>151</v>
      </c>
    </row>
    <row r="179" spans="1:3">
      <c r="A179" s="6">
        <v>7601</v>
      </c>
      <c r="B179" s="6" t="s">
        <v>1700</v>
      </c>
      <c r="C179" s="6">
        <v>70</v>
      </c>
    </row>
    <row r="180" spans="1:3">
      <c r="A180" s="6">
        <v>8001</v>
      </c>
      <c r="B180" s="6" t="s">
        <v>12</v>
      </c>
      <c r="C180" s="6">
        <v>7344</v>
      </c>
    </row>
    <row r="181" spans="1:3">
      <c r="A181" s="6">
        <v>8002</v>
      </c>
      <c r="B181" s="6" t="s">
        <v>1752</v>
      </c>
      <c r="C181" s="6">
        <v>1988</v>
      </c>
    </row>
    <row r="182" spans="1:3">
      <c r="A182" s="6">
        <v>8201</v>
      </c>
      <c r="B182" s="6" t="s">
        <v>1751</v>
      </c>
      <c r="C182" s="6">
        <v>1796</v>
      </c>
    </row>
    <row r="183" spans="1:3">
      <c r="A183" s="6">
        <v>8205</v>
      </c>
      <c r="B183" s="6" t="s">
        <v>1836</v>
      </c>
      <c r="C183" s="6">
        <v>383</v>
      </c>
    </row>
    <row r="184" spans="1:3">
      <c r="A184" s="6">
        <v>8206</v>
      </c>
      <c r="B184" s="6" t="s">
        <v>1710</v>
      </c>
      <c r="C184" s="6">
        <v>155</v>
      </c>
    </row>
    <row r="185" spans="1:3">
      <c r="A185" s="6">
        <v>8207</v>
      </c>
      <c r="B185" s="6" t="s">
        <v>1708</v>
      </c>
      <c r="C185" s="6">
        <v>255</v>
      </c>
    </row>
    <row r="186" spans="1:3">
      <c r="A186" s="6">
        <v>8208</v>
      </c>
      <c r="B186" s="6" t="s">
        <v>1888</v>
      </c>
      <c r="C186" s="6"/>
    </row>
    <row r="187" spans="1:3">
      <c r="A187" s="6">
        <v>8210</v>
      </c>
      <c r="B187" s="6" t="s">
        <v>1756</v>
      </c>
      <c r="C187" s="6">
        <v>384</v>
      </c>
    </row>
    <row r="188" spans="1:3">
      <c r="A188" s="6">
        <v>8211</v>
      </c>
      <c r="B188" s="6" t="s">
        <v>1754</v>
      </c>
      <c r="C188" s="6">
        <v>778</v>
      </c>
    </row>
    <row r="189" spans="1:3">
      <c r="A189" s="6">
        <v>8401</v>
      </c>
      <c r="B189" s="6" t="s">
        <v>1750</v>
      </c>
      <c r="C189" s="6">
        <v>361</v>
      </c>
    </row>
    <row r="190" spans="1:3">
      <c r="A190" s="6">
        <v>8405</v>
      </c>
      <c r="B190" s="6" t="s">
        <v>1835</v>
      </c>
      <c r="C190" s="6">
        <v>117</v>
      </c>
    </row>
    <row r="191" spans="1:3">
      <c r="A191" s="6">
        <v>8406</v>
      </c>
      <c r="B191" s="6" t="s">
        <v>1709</v>
      </c>
      <c r="C191" s="6">
        <v>30</v>
      </c>
    </row>
    <row r="192" spans="1:3">
      <c r="A192" s="6">
        <v>8407</v>
      </c>
      <c r="B192" s="6" t="s">
        <v>1707</v>
      </c>
      <c r="C192" s="6">
        <v>68</v>
      </c>
    </row>
    <row r="193" spans="1:3">
      <c r="A193" s="6">
        <v>8408</v>
      </c>
      <c r="B193" s="6" t="s">
        <v>1757</v>
      </c>
      <c r="C193" s="6">
        <v>186</v>
      </c>
    </row>
    <row r="194" spans="1:3">
      <c r="A194" s="6">
        <v>8409</v>
      </c>
      <c r="B194" s="6" t="s">
        <v>1826</v>
      </c>
      <c r="C194" s="6">
        <v>6</v>
      </c>
    </row>
    <row r="195" spans="1:3">
      <c r="A195" s="6">
        <v>8410</v>
      </c>
      <c r="B195" s="6" t="s">
        <v>1755</v>
      </c>
      <c r="C195" s="6">
        <v>108</v>
      </c>
    </row>
    <row r="196" spans="1:3">
      <c r="A196" s="6">
        <v>8411</v>
      </c>
      <c r="B196" s="6" t="s">
        <v>1753</v>
      </c>
      <c r="C196" s="6">
        <v>109</v>
      </c>
    </row>
    <row r="197" spans="1:3">
      <c r="A197" s="6">
        <v>99011</v>
      </c>
      <c r="B197" s="6" t="s">
        <v>1889</v>
      </c>
      <c r="C197" s="6"/>
    </row>
    <row r="198" spans="1:3">
      <c r="A198" s="6">
        <v>99012</v>
      </c>
      <c r="B198" s="6" t="s">
        <v>1890</v>
      </c>
      <c r="C198" s="6"/>
    </row>
    <row r="199" spans="1:3">
      <c r="A199" s="6"/>
      <c r="B199" s="6" t="s">
        <v>1891</v>
      </c>
      <c r="C199" s="6">
        <v>4532</v>
      </c>
    </row>
    <row r="200" spans="1:3">
      <c r="A200" s="6"/>
      <c r="B200" s="6"/>
      <c r="C200" s="6"/>
    </row>
    <row r="201" spans="1:3">
      <c r="B201" s="7"/>
      <c r="C201" s="6"/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D3DC-F92E-4702-B290-04077296FF3C}">
  <dimension ref="A1:C201"/>
  <sheetViews>
    <sheetView tabSelected="1" workbookViewId="0">
      <selection activeCell="B41" sqref="B41"/>
    </sheetView>
  </sheetViews>
  <sheetFormatPr defaultColWidth="9.8984375" defaultRowHeight="14.5"/>
  <cols>
    <col min="1" max="1" width="11.19921875" style="3" bestFit="1" customWidth="1"/>
    <col min="2" max="2" width="81.796875" style="3" bestFit="1" customWidth="1"/>
    <col min="3" max="3" width="10.3984375" style="7" bestFit="1" customWidth="1"/>
    <col min="4" max="4" width="9.8984375" style="6"/>
    <col min="5" max="5" width="8.59765625" style="6" bestFit="1" customWidth="1"/>
    <col min="6" max="16384" width="9.8984375" style="6"/>
  </cols>
  <sheetData>
    <row r="1" spans="1:3" ht="15.5">
      <c r="A1" s="18" t="s">
        <v>2247</v>
      </c>
      <c r="B1" s="17" t="s">
        <v>2282</v>
      </c>
      <c r="C1" s="2" t="str">
        <f>HYPERLINK("#變數總表!B17","變數總表")</f>
        <v>變數總表</v>
      </c>
    </row>
    <row r="2" spans="1:3" ht="15.5">
      <c r="A2" s="6">
        <v>1001</v>
      </c>
      <c r="B2" s="6" t="s">
        <v>1733</v>
      </c>
      <c r="C2" s="6">
        <v>27464</v>
      </c>
    </row>
    <row r="3" spans="1:3" ht="15.5">
      <c r="A3" s="6">
        <v>1002</v>
      </c>
      <c r="B3" s="6" t="s">
        <v>1790</v>
      </c>
      <c r="C3" s="6">
        <v>22005</v>
      </c>
    </row>
    <row r="4" spans="1:3" ht="15.5">
      <c r="A4" s="6">
        <v>1003</v>
      </c>
      <c r="B4" s="6" t="s">
        <v>1777</v>
      </c>
      <c r="C4" s="6">
        <v>23245</v>
      </c>
    </row>
    <row r="5" spans="1:3" ht="15.5">
      <c r="A5" s="6">
        <v>2001</v>
      </c>
      <c r="B5" s="6" t="s">
        <v>1838</v>
      </c>
      <c r="C5" s="6">
        <v>30024</v>
      </c>
    </row>
    <row r="6" spans="1:3" ht="15.5">
      <c r="A6" s="6">
        <v>2002</v>
      </c>
      <c r="B6" s="6" t="s">
        <v>1779</v>
      </c>
      <c r="C6" s="6">
        <v>21209</v>
      </c>
    </row>
    <row r="7" spans="1:3" ht="15.5">
      <c r="A7" s="6">
        <v>2003</v>
      </c>
      <c r="B7" s="6" t="s">
        <v>1741</v>
      </c>
      <c r="C7" s="6">
        <v>17430</v>
      </c>
    </row>
    <row r="8" spans="1:3" ht="15.5">
      <c r="A8" s="6">
        <v>2004</v>
      </c>
      <c r="B8" s="6" t="s">
        <v>6</v>
      </c>
      <c r="C8" s="6">
        <v>10811</v>
      </c>
    </row>
    <row r="9" spans="1:3" ht="15.5">
      <c r="A9" s="6">
        <v>2005</v>
      </c>
      <c r="B9" s="6" t="s">
        <v>1862</v>
      </c>
      <c r="C9" s="6"/>
    </row>
    <row r="10" spans="1:3" ht="15.5">
      <c r="A10" s="6">
        <v>2006</v>
      </c>
      <c r="B10" s="6" t="s">
        <v>1762</v>
      </c>
      <c r="C10" s="6">
        <v>17342</v>
      </c>
    </row>
    <row r="11" spans="1:3" ht="15.5">
      <c r="A11" s="6">
        <v>2008</v>
      </c>
      <c r="B11" s="6" t="s">
        <v>1802</v>
      </c>
      <c r="C11" s="6">
        <v>8020</v>
      </c>
    </row>
    <row r="12" spans="1:3" ht="15.5">
      <c r="A12" s="6">
        <v>2095</v>
      </c>
      <c r="B12" s="6" t="s">
        <v>1863</v>
      </c>
      <c r="C12" s="6"/>
    </row>
    <row r="13" spans="1:3" ht="15.5">
      <c r="A13" s="6">
        <v>2096</v>
      </c>
      <c r="B13" s="6" t="s">
        <v>1864</v>
      </c>
      <c r="C13" s="6"/>
    </row>
    <row r="14" spans="1:3" ht="15.5">
      <c r="A14" s="6">
        <v>2097</v>
      </c>
      <c r="B14" s="6" t="s">
        <v>1865</v>
      </c>
      <c r="C14" s="6"/>
    </row>
    <row r="15" spans="1:3" ht="15.5">
      <c r="A15" s="6">
        <v>3001</v>
      </c>
      <c r="B15" s="6" t="s">
        <v>1872</v>
      </c>
      <c r="C15" s="6"/>
    </row>
    <row r="16" spans="1:3" ht="15.5">
      <c r="A16" s="6">
        <v>3002</v>
      </c>
      <c r="B16" s="6" t="s">
        <v>1723</v>
      </c>
      <c r="C16" s="6">
        <v>44753</v>
      </c>
    </row>
    <row r="17" spans="1:3" ht="15.5">
      <c r="A17" s="6">
        <v>3003</v>
      </c>
      <c r="B17" s="6" t="s">
        <v>1843</v>
      </c>
      <c r="C17" s="6">
        <v>67685</v>
      </c>
    </row>
    <row r="18" spans="1:3" ht="15.5">
      <c r="A18" s="6">
        <v>3004</v>
      </c>
      <c r="B18" s="6" t="s">
        <v>1738</v>
      </c>
      <c r="C18" s="6">
        <v>21357</v>
      </c>
    </row>
    <row r="19" spans="1:3" ht="15.5">
      <c r="A19" s="6">
        <v>4001</v>
      </c>
      <c r="B19" s="6" t="s">
        <v>1758</v>
      </c>
      <c r="C19" s="6">
        <v>43438</v>
      </c>
    </row>
    <row r="20" spans="1:3" ht="15.5">
      <c r="A20" s="6">
        <v>4003</v>
      </c>
      <c r="B20" s="6" t="s">
        <v>1822</v>
      </c>
      <c r="C20" s="6">
        <v>41687</v>
      </c>
    </row>
    <row r="21" spans="1:3" ht="15.5">
      <c r="A21" s="6">
        <v>4005</v>
      </c>
      <c r="B21" s="6" t="s">
        <v>1878</v>
      </c>
      <c r="C21" s="6"/>
    </row>
    <row r="22" spans="1:3" ht="15.5">
      <c r="A22" s="6">
        <v>4008</v>
      </c>
      <c r="B22" s="6" t="s">
        <v>1797</v>
      </c>
      <c r="C22" s="6">
        <v>24783</v>
      </c>
    </row>
    <row r="23" spans="1:3" ht="15.5">
      <c r="A23" s="6">
        <v>4009</v>
      </c>
      <c r="B23" s="6" t="s">
        <v>1814</v>
      </c>
      <c r="C23" s="6">
        <v>26517</v>
      </c>
    </row>
    <row r="24" spans="1:3" ht="15.5">
      <c r="A24" s="6">
        <v>5001</v>
      </c>
      <c r="B24" s="6" t="s">
        <v>1827</v>
      </c>
      <c r="C24" s="6">
        <v>42143</v>
      </c>
    </row>
    <row r="25" spans="1:3" ht="15.5">
      <c r="A25" s="6">
        <v>5002</v>
      </c>
      <c r="B25" s="6" t="s">
        <v>1817</v>
      </c>
      <c r="C25" s="6">
        <v>44403</v>
      </c>
    </row>
    <row r="26" spans="1:3" ht="15.5">
      <c r="A26" s="6">
        <v>5003</v>
      </c>
      <c r="B26" s="6" t="s">
        <v>1808</v>
      </c>
      <c r="C26" s="6">
        <v>22556</v>
      </c>
    </row>
    <row r="27" spans="1:3" ht="15.5">
      <c r="A27" s="6">
        <v>6001</v>
      </c>
      <c r="B27" s="6" t="s">
        <v>1727</v>
      </c>
      <c r="C27" s="6">
        <v>31693</v>
      </c>
    </row>
    <row r="28" spans="1:3" ht="15.5">
      <c r="A28" s="6">
        <v>6002</v>
      </c>
      <c r="B28" s="6" t="s">
        <v>1770</v>
      </c>
      <c r="C28" s="6">
        <v>26215</v>
      </c>
    </row>
    <row r="29" spans="1:3" ht="15.5">
      <c r="A29" s="6">
        <v>7007</v>
      </c>
      <c r="B29" s="6" t="s">
        <v>1784</v>
      </c>
      <c r="C29" s="6">
        <v>5506</v>
      </c>
    </row>
    <row r="30" spans="1:3" ht="15.5">
      <c r="A30" s="6">
        <v>8001</v>
      </c>
      <c r="B30" s="6" t="s">
        <v>12</v>
      </c>
      <c r="C30" s="6">
        <v>7344</v>
      </c>
    </row>
    <row r="31" spans="1:3" ht="15.5">
      <c r="A31" s="6">
        <v>8002</v>
      </c>
      <c r="B31" s="6" t="s">
        <v>1752</v>
      </c>
      <c r="C31" s="6">
        <v>1988</v>
      </c>
    </row>
    <row r="32" spans="1:3" ht="15.5">
      <c r="A32" s="6">
        <v>99011</v>
      </c>
      <c r="B32" s="6" t="s">
        <v>1889</v>
      </c>
      <c r="C32" s="6"/>
    </row>
    <row r="33" spans="1:3" ht="15.5">
      <c r="A33" s="6">
        <v>99012</v>
      </c>
      <c r="B33" s="6" t="s">
        <v>1890</v>
      </c>
      <c r="C33" s="6"/>
    </row>
    <row r="34" spans="1:3" ht="15.5">
      <c r="A34" s="6"/>
      <c r="B34" s="6"/>
      <c r="C34" s="6"/>
    </row>
    <row r="35" spans="1:3" ht="15.5">
      <c r="B35" s="7"/>
      <c r="C35" s="6"/>
    </row>
    <row r="36" spans="1:3" ht="15.5"/>
    <row r="37" spans="1:3" ht="15.5"/>
    <row r="38" spans="1:3" ht="15.5"/>
    <row r="39" spans="1:3" ht="15.5"/>
    <row r="40" spans="1:3" ht="15.5"/>
    <row r="41" spans="1:3" ht="15.5"/>
    <row r="42" spans="1:3" ht="15.5"/>
    <row r="43" spans="1:3" ht="15.5"/>
    <row r="44" spans="1:3" ht="15.5"/>
    <row r="45" spans="1:3" ht="15.5"/>
    <row r="46" spans="1:3" ht="15.5"/>
    <row r="47" spans="1:3" ht="15.5"/>
    <row r="48" spans="1:3" ht="15.5"/>
    <row r="49" ht="15.5"/>
    <row r="50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88" ht="15.5"/>
    <row r="102" ht="15.5"/>
    <row r="117" ht="15.5"/>
    <row r="143" ht="15.5"/>
    <row r="161" ht="15.5"/>
    <row r="174" ht="15.5"/>
    <row r="186" ht="15.5"/>
    <row r="201" ht="15.5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具名範圍</vt:lpstr>
      </vt:variant>
      <vt:variant>
        <vt:i4>1</vt:i4>
      </vt:variant>
    </vt:vector>
  </HeadingPairs>
  <TitlesOfParts>
    <vt:vector size="26" baseType="lpstr">
      <vt:lpstr>登錄屬性</vt:lpstr>
      <vt:lpstr>課程屬性</vt:lpstr>
      <vt:lpstr>學制屬性</vt:lpstr>
      <vt:lpstr>開課類別</vt:lpstr>
      <vt:lpstr>入學管道</vt:lpstr>
      <vt:lpstr>學制</vt:lpstr>
      <vt:lpstr>ZIP</vt:lpstr>
      <vt:lpstr>初入學系</vt:lpstr>
      <vt:lpstr>deptID_under</vt:lpstr>
      <vt:lpstr>前一就讀學校</vt:lpstr>
      <vt:lpstr>身分</vt:lpstr>
      <vt:lpstr>離校原因</vt:lpstr>
      <vt:lpstr>就學狀況</vt:lpstr>
      <vt:lpstr>國籍</vt:lpstr>
      <vt:lpstr>退學原因</vt:lpstr>
      <vt:lpstr>轉系原因</vt:lpstr>
      <vt:lpstr>教學評量對象</vt:lpstr>
      <vt:lpstr>開課單位</vt:lpstr>
      <vt:lpstr>開課年級</vt:lpstr>
      <vt:lpstr>授課型態</vt:lpstr>
      <vt:lpstr>全學年課程</vt:lpstr>
      <vt:lpstr>授課語言</vt:lpstr>
      <vt:lpstr>課程群組</vt:lpstr>
      <vt:lpstr>上課節次</vt:lpstr>
      <vt:lpstr>變數總表</vt:lpstr>
      <vt:lpstr>dw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audachang</cp:lastModifiedBy>
  <dcterms:created xsi:type="dcterms:W3CDTF">2011-02-11T15:45:55Z</dcterms:created>
  <dcterms:modified xsi:type="dcterms:W3CDTF">2021-01-08T21:53:21Z</dcterms:modified>
</cp:coreProperties>
</file>