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D6286C7C-2F2F-44B6-BAAE-B1D46D5E9FCF}" xr6:coauthVersionLast="47" xr6:coauthVersionMax="47" xr10:uidLastSave="{00000000-0000-0000-0000-000000000000}"/>
  <bookViews>
    <workbookView xWindow="-108" yWindow="-108" windowWidth="23256" windowHeight="12576" activeTab="2" xr2:uid="{D5F2BA98-A8FF-43E6-AE94-85AA90DECCE9}"/>
  </bookViews>
  <sheets>
    <sheet name="ข้อมูล" sheetId="1" r:id="rId1"/>
    <sheet name="กราฟ" sheetId="2" r:id="rId2"/>
    <sheet name="เกรด" sheetId="3" r:id="rId3"/>
  </sheets>
  <definedNames>
    <definedName name="_xlnm._FilterDatabase" localSheetId="2" hidden="1">เกรด!$A$4:$G$9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G6" i="3" s="1"/>
  <c r="F7" i="3"/>
  <c r="G7" i="3" s="1"/>
  <c r="F8" i="3"/>
  <c r="G8" i="3" s="1"/>
  <c r="F9" i="3"/>
  <c r="G9" i="3" s="1"/>
  <c r="F5" i="3"/>
  <c r="G5" i="3" s="1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C1" i="2"/>
  <c r="B1" i="2"/>
  <c r="A1" i="2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C14" i="1"/>
  <c r="C13" i="1"/>
  <c r="C12" i="1"/>
  <c r="C11" i="1"/>
  <c r="C10" i="1"/>
  <c r="F6" i="1"/>
  <c r="F7" i="1"/>
  <c r="F8" i="1"/>
  <c r="F9" i="1"/>
  <c r="F5" i="1"/>
  <c r="E5" i="1"/>
  <c r="E6" i="1"/>
  <c r="E7" i="1"/>
  <c r="E8" i="1"/>
  <c r="E9" i="1"/>
  <c r="L7" i="3" l="1"/>
  <c r="L8" i="3"/>
  <c r="L9" i="3"/>
  <c r="L5" i="3"/>
  <c r="L6" i="3"/>
  <c r="L10" i="3" l="1"/>
</calcChain>
</file>

<file path=xl/sharedStrings.xml><?xml version="1.0" encoding="utf-8"?>
<sst xmlns="http://schemas.openxmlformats.org/spreadsheetml/2006/main" count="37" uniqueCount="26">
  <si>
    <t>สรุปเงินรายเดือน บ.กอไก่ ประจำเดือนตุลาคม 2568</t>
  </si>
  <si>
    <t>ลำดับ</t>
  </si>
  <si>
    <t>ชื่อ</t>
  </si>
  <si>
    <t>เงินเดือน</t>
  </si>
  <si>
    <t>ยอดขาย</t>
  </si>
  <si>
    <t>คอมมิชชั่น</t>
  </si>
  <si>
    <t>รวม</t>
  </si>
  <si>
    <t>ดำ</t>
  </si>
  <si>
    <t>แดง</t>
  </si>
  <si>
    <t>ขาว</t>
  </si>
  <si>
    <t>ฟ้า</t>
  </si>
  <si>
    <t>ทอง</t>
  </si>
  <si>
    <t>จำนวน</t>
  </si>
  <si>
    <t>เฉลี่ย</t>
  </si>
  <si>
    <t>มากสุด</t>
  </si>
  <si>
    <t>น้อยสุด</t>
  </si>
  <si>
    <t>ผลการเรียน ป.2/1 ห้องครูไก่</t>
  </si>
  <si>
    <t>กลางภาค</t>
  </si>
  <si>
    <t>ปลายภาค</t>
  </si>
  <si>
    <t>คะแนนเก็บ</t>
  </si>
  <si>
    <t>เกรด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</si>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</sst>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สรุปเงินรายเดือน บ.กอไก่ ประจำเดือนตุลาคม 2568</a:t>
            </a:r>
          </a:p>
        </c:rich>
      </c:tx>
      <c:layout>
        <c:manualLayout>
          <c:xMode val="edge"/>
          <c:yMode val="edge"/>
          <c:x val="0.1369930008748906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กราฟ!$B$1</c:f>
              <c:strCache>
                <c:ptCount val="1"/>
                <c:pt idx="0">
                  <c:v>คอมมิชชั่น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กราฟ!$A$2:$A$6</c:f>
              <c:strCache>
                <c:ptCount val="5"/>
                <c:pt idx="0">
                  <c:v>แดง</c:v>
                </c:pt>
                <c:pt idx="1">
                  <c:v>ดำ</c:v>
                </c:pt>
                <c:pt idx="2">
                  <c:v>ขาว</c:v>
                </c:pt>
                <c:pt idx="3">
                  <c:v>ฟ้า</c:v>
                </c:pt>
                <c:pt idx="4">
                  <c:v>ทอง</c:v>
                </c:pt>
              </c:strCache>
            </c:strRef>
          </c:cat>
          <c:val>
            <c:numRef>
              <c:f>กราฟ!$B$2:$B$6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30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D-4F01-A217-3E2FB8B579D1}"/>
            </c:ext>
          </c:extLst>
        </c:ser>
        <c:ser>
          <c:idx val="1"/>
          <c:order val="1"/>
          <c:tx>
            <c:strRef>
              <c:f>กราฟ!$C$1</c:f>
              <c:strCache>
                <c:ptCount val="1"/>
                <c:pt idx="0">
                  <c:v>รวม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กราฟ!$A$2:$A$6</c:f>
              <c:strCache>
                <c:ptCount val="5"/>
                <c:pt idx="0">
                  <c:v>แดง</c:v>
                </c:pt>
                <c:pt idx="1">
                  <c:v>ดำ</c:v>
                </c:pt>
                <c:pt idx="2">
                  <c:v>ขาว</c:v>
                </c:pt>
                <c:pt idx="3">
                  <c:v>ฟ้า</c:v>
                </c:pt>
                <c:pt idx="4">
                  <c:v>ทอง</c:v>
                </c:pt>
              </c:strCache>
            </c:strRef>
          </c:cat>
          <c:val>
            <c:numRef>
              <c:f>กราฟ!$C$2:$C$6</c:f>
              <c:numCache>
                <c:formatCode>General</c:formatCode>
                <c:ptCount val="5"/>
                <c:pt idx="0">
                  <c:v>3100</c:v>
                </c:pt>
                <c:pt idx="1">
                  <c:v>5050</c:v>
                </c:pt>
                <c:pt idx="2">
                  <c:v>8200</c:v>
                </c:pt>
                <c:pt idx="3">
                  <c:v>4530</c:v>
                </c:pt>
                <c:pt idx="4">
                  <c:v>7580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D-4F01-A217-3E2FB8B57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1398480"/>
        <c:axId val="1581394320"/>
      </c:barChart>
      <c:catAx>
        <c:axId val="15813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1394320"/>
        <c:crosses val="autoZero"/>
        <c:auto val="1"/>
        <c:lblAlgn val="ctr"/>
        <c:lblOffset val="100"/>
        <c:noMultiLvlLbl val="0"/>
      </c:catAx>
      <c:valAx>
        <c:axId val="15813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13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ผลการเรียน ป.2/1 ห้องครูไก่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เกรด!$I$5:$I$9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เกรด!$L$5:$L$9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1-45B0-A373-E737D7875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9965104"/>
        <c:axId val="1689965936"/>
      </c:barChart>
      <c:catAx>
        <c:axId val="16899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89965936"/>
        <c:crosses val="autoZero"/>
        <c:auto val="1"/>
        <c:lblAlgn val="ctr"/>
        <c:lblOffset val="100"/>
        <c:noMultiLvlLbl val="0"/>
      </c:catAx>
      <c:valAx>
        <c:axId val="16899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899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16</xdr:row>
      <xdr:rowOff>114300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20D5C12-5E1D-4D75-AEBF-87EA33D01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4</xdr:row>
      <xdr:rowOff>0</xdr:rowOff>
    </xdr:from>
    <xdr:to>
      <xdr:col>19</xdr:col>
      <xdr:colOff>205740</xdr:colOff>
      <xdr:row>19</xdr:row>
      <xdr:rowOff>114300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92C7D33-2B0B-4191-B0E9-9073844E2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A6F3-2422-4E0C-8460-2CEC5F912222}">
  <dimension ref="A2:F14"/>
  <sheetViews>
    <sheetView workbookViewId="0">
      <selection activeCell="B2" sqref="B2"/>
    </sheetView>
  </sheetViews>
  <sheetFormatPr defaultRowHeight="13.8" x14ac:dyDescent="0.25"/>
  <sheetData>
    <row r="2" spans="1:6" x14ac:dyDescent="0.25">
      <c r="B2" t="s">
        <v>0</v>
      </c>
    </row>
    <row r="3" spans="1:6" x14ac:dyDescent="0.25">
      <c r="E3" s="1">
        <v>0.1</v>
      </c>
    </row>
    <row r="4" spans="1:6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A5">
        <v>1</v>
      </c>
      <c r="B5" t="s">
        <v>8</v>
      </c>
      <c r="C5">
        <v>3000</v>
      </c>
      <c r="D5">
        <v>1000</v>
      </c>
      <c r="E5">
        <f>D5*E$3</f>
        <v>100</v>
      </c>
      <c r="F5">
        <f>C5+E5</f>
        <v>3100</v>
      </c>
    </row>
    <row r="6" spans="1:6" x14ac:dyDescent="0.25">
      <c r="A6">
        <v>2</v>
      </c>
      <c r="B6" t="s">
        <v>7</v>
      </c>
      <c r="C6">
        <v>5000</v>
      </c>
      <c r="D6">
        <v>500</v>
      </c>
      <c r="E6">
        <f>D6*E$3</f>
        <v>50</v>
      </c>
      <c r="F6">
        <f t="shared" ref="F6:F9" si="0">C6+E6</f>
        <v>5050</v>
      </c>
    </row>
    <row r="7" spans="1:6" x14ac:dyDescent="0.25">
      <c r="A7">
        <v>3</v>
      </c>
      <c r="B7" t="s">
        <v>9</v>
      </c>
      <c r="C7">
        <v>8000</v>
      </c>
      <c r="D7">
        <v>2000</v>
      </c>
      <c r="E7">
        <f>D7*E$3</f>
        <v>200</v>
      </c>
      <c r="F7">
        <f t="shared" si="0"/>
        <v>8200</v>
      </c>
    </row>
    <row r="8" spans="1:6" x14ac:dyDescent="0.25">
      <c r="A8">
        <v>4</v>
      </c>
      <c r="B8" t="s">
        <v>10</v>
      </c>
      <c r="C8">
        <v>4500</v>
      </c>
      <c r="D8">
        <v>300</v>
      </c>
      <c r="E8">
        <f>D8*E$3</f>
        <v>30</v>
      </c>
      <c r="F8">
        <f t="shared" si="0"/>
        <v>4530</v>
      </c>
    </row>
    <row r="9" spans="1:6" x14ac:dyDescent="0.25">
      <c r="A9">
        <v>5</v>
      </c>
      <c r="B9" t="s">
        <v>11</v>
      </c>
      <c r="C9">
        <v>7500</v>
      </c>
      <c r="D9">
        <v>800</v>
      </c>
      <c r="E9">
        <f>D9*E$3</f>
        <v>80</v>
      </c>
      <c r="F9">
        <f t="shared" si="0"/>
        <v>7580</v>
      </c>
    </row>
    <row r="10" spans="1:6" x14ac:dyDescent="0.25">
      <c r="B10" t="s">
        <v>6</v>
      </c>
      <c r="C10">
        <f>SUM(C5:C9)</f>
        <v>28000</v>
      </c>
      <c r="D10">
        <f t="shared" ref="D10:F10" si="1">SUM(D5:D9)</f>
        <v>4600</v>
      </c>
      <c r="E10">
        <f t="shared" si="1"/>
        <v>460</v>
      </c>
      <c r="F10">
        <f t="shared" si="1"/>
        <v>28460</v>
      </c>
    </row>
    <row r="11" spans="1:6" x14ac:dyDescent="0.25">
      <c r="B11" t="s">
        <v>13</v>
      </c>
      <c r="C11">
        <f>AVERAGE(C5:C9)</f>
        <v>5600</v>
      </c>
      <c r="D11">
        <f t="shared" ref="D11:F11" si="2">AVERAGE(D5:D9)</f>
        <v>920</v>
      </c>
      <c r="E11">
        <f t="shared" si="2"/>
        <v>92</v>
      </c>
      <c r="F11">
        <f t="shared" si="2"/>
        <v>5692</v>
      </c>
    </row>
    <row r="12" spans="1:6" x14ac:dyDescent="0.25">
      <c r="B12" t="s">
        <v>12</v>
      </c>
      <c r="C12">
        <f>COUNT(C5:C9)</f>
        <v>5</v>
      </c>
      <c r="D12">
        <f t="shared" ref="D12:F12" si="3">COUNT(D5:D9)</f>
        <v>5</v>
      </c>
      <c r="E12">
        <f t="shared" si="3"/>
        <v>5</v>
      </c>
      <c r="F12">
        <f t="shared" si="3"/>
        <v>5</v>
      </c>
    </row>
    <row r="13" spans="1:6" x14ac:dyDescent="0.25">
      <c r="B13" t="s">
        <v>14</v>
      </c>
      <c r="C13">
        <f>MAX(C5:C9)</f>
        <v>8000</v>
      </c>
      <c r="D13">
        <f t="shared" ref="D13:F13" si="4">MAX(D5:D9)</f>
        <v>2000</v>
      </c>
      <c r="E13">
        <f t="shared" si="4"/>
        <v>200</v>
      </c>
      <c r="F13">
        <f t="shared" si="4"/>
        <v>8200</v>
      </c>
    </row>
    <row r="14" spans="1:6" x14ac:dyDescent="0.25">
      <c r="B14" t="s">
        <v>15</v>
      </c>
      <c r="C14">
        <f>MIN(C5:C9)</f>
        <v>3000</v>
      </c>
      <c r="D14">
        <f t="shared" ref="D14:F14" si="5">MIN(D5:D9)</f>
        <v>300</v>
      </c>
      <c r="E14">
        <f t="shared" si="5"/>
        <v>30</v>
      </c>
      <c r="F14">
        <f t="shared" si="5"/>
        <v>3100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F11C-85DD-4385-AC6A-2FD4082A6E72}">
  <dimension ref="A1:C6"/>
  <sheetViews>
    <sheetView workbookViewId="0">
      <selection activeCell="L16" sqref="L16"/>
    </sheetView>
  </sheetViews>
  <sheetFormatPr defaultRowHeight="13.8" x14ac:dyDescent="0.25"/>
  <sheetData>
    <row r="1" spans="1:3" x14ac:dyDescent="0.25">
      <c r="A1" t="str">
        <f>ข้อมูล!B4</f>
        <v>ชื่อ</v>
      </c>
      <c r="B1" t="str">
        <f>ข้อมูล!E4</f>
        <v>คอมมิชชั่น</v>
      </c>
      <c r="C1" t="str">
        <f>ข้อมูล!F4</f>
        <v>รวม</v>
      </c>
    </row>
    <row r="2" spans="1:3" x14ac:dyDescent="0.25">
      <c r="A2" t="str">
        <f>ข้อมูล!B5</f>
        <v>แดง</v>
      </c>
      <c r="B2">
        <f>ข้อมูล!E5</f>
        <v>100</v>
      </c>
      <c r="C2">
        <f>ข้อมูล!F5</f>
        <v>3100</v>
      </c>
    </row>
    <row r="3" spans="1:3" x14ac:dyDescent="0.25">
      <c r="A3" t="str">
        <f>ข้อมูล!B6</f>
        <v>ดำ</v>
      </c>
      <c r="B3">
        <f>ข้อมูล!E6</f>
        <v>50</v>
      </c>
      <c r="C3">
        <f>ข้อมูล!F6</f>
        <v>5050</v>
      </c>
    </row>
    <row r="4" spans="1:3" x14ac:dyDescent="0.25">
      <c r="A4" t="str">
        <f>ข้อมูล!B7</f>
        <v>ขาว</v>
      </c>
      <c r="B4">
        <f>ข้อมูล!E7</f>
        <v>200</v>
      </c>
      <c r="C4">
        <f>ข้อมูล!F7</f>
        <v>8200</v>
      </c>
    </row>
    <row r="5" spans="1:3" x14ac:dyDescent="0.25">
      <c r="A5" t="str">
        <f>ข้อมูล!B8</f>
        <v>ฟ้า</v>
      </c>
      <c r="B5">
        <f>ข้อมูล!E8</f>
        <v>30</v>
      </c>
      <c r="C5">
        <f>ข้อมูล!F8</f>
        <v>4530</v>
      </c>
    </row>
    <row r="6" spans="1:3" x14ac:dyDescent="0.25">
      <c r="A6" t="str">
        <f>ข้อมูล!B9</f>
        <v>ทอง</v>
      </c>
      <c r="B6">
        <f>ข้อมูล!E9</f>
        <v>80</v>
      </c>
      <c r="C6">
        <f>ข้อมูล!F9</f>
        <v>7580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258B-8979-4B98-A2A8-E9F55B529CCE}">
  <sheetPr filterMode="1"/>
  <dimension ref="A2:L10"/>
  <sheetViews>
    <sheetView tabSelected="1" workbookViewId="0">
      <selection activeCell="G5" sqref="G5"/>
    </sheetView>
  </sheetViews>
  <sheetFormatPr defaultRowHeight="13.8" x14ac:dyDescent="0.25"/>
  <sheetData>
    <row r="2" spans="1:12" x14ac:dyDescent="0.25">
      <c r="B2" t="s">
        <v>16</v>
      </c>
    </row>
    <row r="3" spans="1:12" x14ac:dyDescent="0.25">
      <c r="C3">
        <v>40</v>
      </c>
      <c r="D3">
        <v>30</v>
      </c>
      <c r="E3">
        <v>30</v>
      </c>
      <c r="F3">
        <v>100</v>
      </c>
    </row>
    <row r="4" spans="1:12" x14ac:dyDescent="0.25">
      <c r="A4" t="s">
        <v>1</v>
      </c>
      <c r="B4" t="s">
        <v>2</v>
      </c>
      <c r="C4" t="s">
        <v>19</v>
      </c>
      <c r="D4" t="s">
        <v>17</v>
      </c>
      <c r="E4" t="s">
        <v>18</v>
      </c>
      <c r="F4" t="s">
        <v>6</v>
      </c>
      <c r="G4" t="s">
        <v>20</v>
      </c>
      <c r="I4" t="s">
        <v>20</v>
      </c>
    </row>
    <row r="5" spans="1:12" x14ac:dyDescent="0.25">
      <c r="A5">
        <v>1</v>
      </c>
      <c r="B5" t="s">
        <v>7</v>
      </c>
      <c r="C5">
        <v>30</v>
      </c>
      <c r="D5">
        <v>28</v>
      </c>
      <c r="E5">
        <v>27</v>
      </c>
      <c r="F5">
        <f>SUM(C5:E5)</f>
        <v>85</v>
      </c>
      <c r="G5" t="str">
        <f>IF(F5&gt;=J$5,"A",IF(F5&gt;=J$6,"B",IF(F5&gt;=J$7,"C",IF(F5&gt;=J$8,"D","F"))))</f>
        <v>A</v>
      </c>
      <c r="I5" t="s">
        <v>21</v>
      </c>
      <c r="J5">
        <v>80</v>
      </c>
      <c r="K5">
        <v>100</v>
      </c>
      <c r="L5">
        <f>COUNTIF(G$5:G$9,I5)</f>
        <v>1</v>
      </c>
    </row>
    <row r="6" spans="1:12" hidden="1" x14ac:dyDescent="0.25">
      <c r="A6">
        <v>2</v>
      </c>
      <c r="B6" t="s">
        <v>8</v>
      </c>
      <c r="C6">
        <v>25</v>
      </c>
      <c r="D6">
        <v>25</v>
      </c>
      <c r="E6">
        <v>20</v>
      </c>
      <c r="F6">
        <f t="shared" ref="F6:F9" si="0">SUM(C6:E6)</f>
        <v>70</v>
      </c>
      <c r="G6" t="str">
        <f t="shared" ref="G6:G9" si="1">IF(F6&gt;=J$5,"A",IF(F6&gt;=J$6,"B",IF(F6&gt;=J$7,"C",IF(F6&gt;=J$8,"D","F"))))</f>
        <v>B</v>
      </c>
      <c r="I6" t="s">
        <v>22</v>
      </c>
      <c r="J6">
        <v>70</v>
      </c>
      <c r="K6">
        <v>79</v>
      </c>
      <c r="L6">
        <f t="shared" ref="L6:L9" si="2">COUNTIF(G$5:G$9,I6)</f>
        <v>1</v>
      </c>
    </row>
    <row r="7" spans="1:12" hidden="1" x14ac:dyDescent="0.25">
      <c r="A7">
        <v>3</v>
      </c>
      <c r="B7" t="s">
        <v>9</v>
      </c>
      <c r="C7">
        <v>26</v>
      </c>
      <c r="D7">
        <v>24</v>
      </c>
      <c r="E7">
        <v>16</v>
      </c>
      <c r="F7">
        <f t="shared" si="0"/>
        <v>66</v>
      </c>
      <c r="G7" t="str">
        <f t="shared" si="1"/>
        <v>C</v>
      </c>
      <c r="I7" t="s">
        <v>23</v>
      </c>
      <c r="J7">
        <v>60</v>
      </c>
      <c r="K7">
        <v>69</v>
      </c>
      <c r="L7">
        <f t="shared" si="2"/>
        <v>1</v>
      </c>
    </row>
    <row r="8" spans="1:12" hidden="1" x14ac:dyDescent="0.25">
      <c r="A8">
        <v>4</v>
      </c>
      <c r="B8" t="s">
        <v>10</v>
      </c>
      <c r="C8">
        <v>20</v>
      </c>
      <c r="D8">
        <v>15</v>
      </c>
      <c r="E8">
        <v>15</v>
      </c>
      <c r="F8">
        <f t="shared" si="0"/>
        <v>50</v>
      </c>
      <c r="G8" t="str">
        <f t="shared" si="1"/>
        <v>D</v>
      </c>
      <c r="I8" t="s">
        <v>24</v>
      </c>
      <c r="J8">
        <v>50</v>
      </c>
      <c r="K8">
        <v>59</v>
      </c>
      <c r="L8">
        <f t="shared" si="2"/>
        <v>1</v>
      </c>
    </row>
    <row r="9" spans="1:12" hidden="1" x14ac:dyDescent="0.25">
      <c r="A9">
        <v>5</v>
      </c>
      <c r="B9" t="s">
        <v>11</v>
      </c>
      <c r="C9">
        <v>20</v>
      </c>
      <c r="D9">
        <v>13</v>
      </c>
      <c r="E9">
        <v>16</v>
      </c>
      <c r="F9">
        <f t="shared" si="0"/>
        <v>49</v>
      </c>
      <c r="G9" t="str">
        <f t="shared" si="1"/>
        <v>F</v>
      </c>
      <c r="I9" t="s">
        <v>25</v>
      </c>
      <c r="J9">
        <v>0</v>
      </c>
      <c r="K9">
        <v>49</v>
      </c>
      <c r="L9">
        <f t="shared" si="2"/>
        <v>1</v>
      </c>
    </row>
    <row r="10" spans="1:12" x14ac:dyDescent="0.25">
      <c r="K10" t="s">
        <v>6</v>
      </c>
      <c r="L10">
        <f>SUM(L5:L9)</f>
        <v>5</v>
      </c>
    </row>
  </sheetData>
  <autoFilter ref="A4:G9" xr:uid="{63A7258B-8979-4B98-A2A8-E9F55B529CCE}">
    <filterColumn colId="5">
      <customFilters>
        <customFilter operator="greaterThan" val="70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ข้อมูล</vt:lpstr>
      <vt:lpstr>กราฟ</vt:lpstr>
      <vt:lpstr>เกรด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2025-09-01T06:52:24Z</dcterms:created>
  <dcterms:modified xsi:type="dcterms:W3CDTF">2025-09-01T07:47:16Z</dcterms:modified>
</cp:coreProperties>
</file>