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135" yWindow="75" windowWidth="20820" windowHeight="10770" activeTab="2"/>
  </bookViews>
  <sheets>
    <sheet name="Sheet1" sheetId="1" r:id="rId1"/>
    <sheet name="Exons_per_panel" sheetId="3" r:id="rId2"/>
    <sheet name="combined data Edm &amp; Cal" sheetId="4" r:id="rId3"/>
    <sheet name="sensitivity and specificity" sheetId="6" r:id="rId4"/>
    <sheet name="OGT full panel exons" sheetId="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5" i="4"/>
  <c r="P185"/>
  <c r="Q185"/>
  <c r="R185"/>
  <c r="N185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56"/>
  <c r="Q155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56"/>
  <c r="R155"/>
  <c r="G173"/>
  <c r="G174"/>
  <c r="G175"/>
  <c r="G176"/>
  <c r="G177"/>
  <c r="G178"/>
  <c r="G179"/>
  <c r="G180"/>
  <c r="G181"/>
  <c r="G182"/>
  <c r="G183"/>
  <c r="G184"/>
  <c r="G164"/>
  <c r="G165"/>
  <c r="G166"/>
  <c r="G167"/>
  <c r="G168"/>
  <c r="G169"/>
  <c r="G170"/>
  <c r="G171"/>
  <c r="G172"/>
  <c r="G157"/>
  <c r="G158"/>
  <c r="G159"/>
  <c r="G160"/>
  <c r="G161"/>
  <c r="G162"/>
  <c r="G163"/>
  <c r="G156"/>
  <c r="G155"/>
  <c r="R148" l="1"/>
  <c r="Q148" s="1"/>
  <c r="P152" l="1"/>
  <c r="O152"/>
  <c r="N152"/>
  <c r="G151"/>
  <c r="R151"/>
  <c r="Q151" s="1"/>
  <c r="G150"/>
  <c r="R150"/>
  <c r="Q150" s="1"/>
  <c r="Q140"/>
  <c r="R140"/>
  <c r="R141"/>
  <c r="Q141" s="1"/>
  <c r="R142"/>
  <c r="Q142" s="1"/>
  <c r="R143"/>
  <c r="Q143" s="1"/>
  <c r="R144"/>
  <c r="Q144" s="1"/>
  <c r="R145"/>
  <c r="Q145" s="1"/>
  <c r="R146"/>
  <c r="Q146" s="1"/>
  <c r="R147"/>
  <c r="Q147" s="1"/>
  <c r="R149"/>
  <c r="Q149" s="1"/>
  <c r="G137"/>
  <c r="G138"/>
  <c r="G139"/>
  <c r="G140"/>
  <c r="G141"/>
  <c r="G142"/>
  <c r="G143"/>
  <c r="G144"/>
  <c r="G145"/>
  <c r="G146"/>
  <c r="G147"/>
  <c r="G149"/>
  <c r="R139"/>
  <c r="Q139" s="1"/>
  <c r="R138"/>
  <c r="Q138" s="1"/>
  <c r="R137" l="1"/>
  <c r="Q137" s="1"/>
  <c r="G136"/>
  <c r="G135"/>
  <c r="R136"/>
  <c r="Q136" s="1"/>
  <c r="R135"/>
  <c r="Q135" s="1"/>
  <c r="G134"/>
  <c r="R134"/>
  <c r="Q134" s="1"/>
  <c r="G133"/>
  <c r="R133"/>
  <c r="Q133" s="1"/>
  <c r="G132"/>
  <c r="R132"/>
  <c r="Q132" s="1"/>
  <c r="G131"/>
  <c r="R131"/>
  <c r="Q131" s="1"/>
  <c r="R33" l="1"/>
  <c r="Q33" s="1"/>
  <c r="R34"/>
  <c r="Q34" s="1"/>
  <c r="R35"/>
  <c r="R36"/>
  <c r="Q36" s="1"/>
  <c r="R38"/>
  <c r="Q38" s="1"/>
  <c r="R39"/>
  <c r="Q39" s="1"/>
  <c r="R40"/>
  <c r="Q40" s="1"/>
  <c r="R41"/>
  <c r="R42"/>
  <c r="Q42" s="1"/>
  <c r="R43"/>
  <c r="Q43" s="1"/>
  <c r="R44"/>
  <c r="Q44" s="1"/>
  <c r="R45"/>
  <c r="Q45" s="1"/>
  <c r="R46"/>
  <c r="Q46" s="1"/>
  <c r="R47"/>
  <c r="Q47" s="1"/>
  <c r="R48"/>
  <c r="Q48" s="1"/>
  <c r="R49"/>
  <c r="Q49" s="1"/>
  <c r="R50"/>
  <c r="Q50" s="1"/>
  <c r="R51"/>
  <c r="R52"/>
  <c r="Q52" s="1"/>
  <c r="R53"/>
  <c r="Q53" s="1"/>
  <c r="R54"/>
  <c r="Q54" s="1"/>
  <c r="R55"/>
  <c r="Q55" s="1"/>
  <c r="R56"/>
  <c r="Q56" s="1"/>
  <c r="R57"/>
  <c r="Q57" s="1"/>
  <c r="R58"/>
  <c r="Q58" s="1"/>
  <c r="R59"/>
  <c r="Q59" s="1"/>
  <c r="R60"/>
  <c r="Q60" s="1"/>
  <c r="R61"/>
  <c r="Q61" s="1"/>
  <c r="R62"/>
  <c r="Q62" s="1"/>
  <c r="R63"/>
  <c r="Q63" s="1"/>
  <c r="R64"/>
  <c r="Q64" s="1"/>
  <c r="R65"/>
  <c r="R66"/>
  <c r="Q66" s="1"/>
  <c r="R67"/>
  <c r="Q67" s="1"/>
  <c r="R68"/>
  <c r="Q68" s="1"/>
  <c r="R69"/>
  <c r="Q69" s="1"/>
  <c r="R70"/>
  <c r="Q70" s="1"/>
  <c r="R71"/>
  <c r="Q71" s="1"/>
  <c r="R72"/>
  <c r="Q72" s="1"/>
  <c r="R73"/>
  <c r="R74"/>
  <c r="Q74" s="1"/>
  <c r="R75"/>
  <c r="R76"/>
  <c r="Q76" s="1"/>
  <c r="R77"/>
  <c r="Q77" s="1"/>
  <c r="R78"/>
  <c r="Q78" s="1"/>
  <c r="R79"/>
  <c r="Q79" s="1"/>
  <c r="R80"/>
  <c r="Q80" s="1"/>
  <c r="R81"/>
  <c r="Q81" s="1"/>
  <c r="R82"/>
  <c r="Q82" s="1"/>
  <c r="R83"/>
  <c r="Q83" s="1"/>
  <c r="R84"/>
  <c r="Q84" s="1"/>
  <c r="R85"/>
  <c r="Q85" s="1"/>
  <c r="R86"/>
  <c r="Q86" s="1"/>
  <c r="R87"/>
  <c r="Q87" s="1"/>
  <c r="R88"/>
  <c r="Q88" s="1"/>
  <c r="R89"/>
  <c r="Q89" s="1"/>
  <c r="R90"/>
  <c r="Q90" s="1"/>
  <c r="R91"/>
  <c r="Q91" s="1"/>
  <c r="R92"/>
  <c r="Q92" s="1"/>
  <c r="R93"/>
  <c r="Q93" s="1"/>
  <c r="R94"/>
  <c r="Q94" s="1"/>
  <c r="R95"/>
  <c r="Q95" s="1"/>
  <c r="R96"/>
  <c r="Q96" s="1"/>
  <c r="R97"/>
  <c r="Q97" s="1"/>
  <c r="R98"/>
  <c r="Q98" s="1"/>
  <c r="R99"/>
  <c r="Q99" s="1"/>
  <c r="R100"/>
  <c r="Q100" s="1"/>
  <c r="R101"/>
  <c r="Q101" s="1"/>
  <c r="R102"/>
  <c r="Q102" s="1"/>
  <c r="R103"/>
  <c r="Q103" s="1"/>
  <c r="R104"/>
  <c r="Q104" s="1"/>
  <c r="R105"/>
  <c r="Q105" s="1"/>
  <c r="R106"/>
  <c r="Q106" s="1"/>
  <c r="R107"/>
  <c r="Q107" s="1"/>
  <c r="R108"/>
  <c r="Q108" s="1"/>
  <c r="R109"/>
  <c r="Q109" s="1"/>
  <c r="R110"/>
  <c r="Q110" s="1"/>
  <c r="R111"/>
  <c r="Q111" s="1"/>
  <c r="R112"/>
  <c r="Q112" s="1"/>
  <c r="R113"/>
  <c r="Q113" s="1"/>
  <c r="R114"/>
  <c r="Q114" s="1"/>
  <c r="R115"/>
  <c r="Q115" s="1"/>
  <c r="R116"/>
  <c r="Q116" s="1"/>
  <c r="R117"/>
  <c r="Q117" s="1"/>
  <c r="R118"/>
  <c r="Q118" s="1"/>
  <c r="R119"/>
  <c r="Q119" s="1"/>
  <c r="R120"/>
  <c r="Q120" s="1"/>
  <c r="R121"/>
  <c r="Q121" s="1"/>
  <c r="R122"/>
  <c r="Q122" s="1"/>
  <c r="R123"/>
  <c r="Q123" s="1"/>
  <c r="R124"/>
  <c r="Q124" s="1"/>
  <c r="R125"/>
  <c r="Q125" s="1"/>
  <c r="R126"/>
  <c r="Q126" s="1"/>
  <c r="R127"/>
  <c r="Q127" s="1"/>
  <c r="R128"/>
  <c r="Q128" s="1"/>
  <c r="R129"/>
  <c r="Q129" s="1"/>
  <c r="R130"/>
  <c r="Q130" s="1"/>
  <c r="R32"/>
  <c r="Q32" s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2"/>
  <c r="C28" i="3"/>
  <c r="C15"/>
  <c r="Q35" i="4"/>
  <c r="Q41"/>
  <c r="Q51"/>
  <c r="Q65"/>
  <c r="Q73"/>
  <c r="Q75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2"/>
  <c r="Q152" l="1"/>
  <c r="E266"/>
  <c r="F266"/>
  <c r="H266"/>
  <c r="I266"/>
  <c r="D266"/>
  <c r="G200" l="1"/>
  <c r="G199"/>
  <c r="G198"/>
  <c r="G197"/>
  <c r="G196"/>
  <c r="G195"/>
  <c r="G194"/>
  <c r="G193"/>
  <c r="G192"/>
  <c r="G191"/>
  <c r="G190"/>
  <c r="G189"/>
  <c r="G188"/>
  <c r="G187"/>
  <c r="M35" i="3"/>
  <c r="G266" i="4" l="1"/>
  <c r="M46" i="3"/>
  <c r="R35" l="1"/>
  <c r="M20"/>
  <c r="H36" i="1" l="1"/>
  <c r="H37"/>
  <c r="H38"/>
  <c r="H39"/>
  <c r="H40"/>
  <c r="H41"/>
  <c r="H42"/>
  <c r="H43"/>
  <c r="H44"/>
  <c r="H45"/>
  <c r="H46"/>
  <c r="H47"/>
  <c r="H34"/>
  <c r="H35"/>
  <c r="H22"/>
  <c r="H23"/>
  <c r="H24"/>
  <c r="H25"/>
  <c r="H26"/>
  <c r="H27"/>
  <c r="H28"/>
  <c r="H29"/>
  <c r="H30"/>
  <c r="H31"/>
  <c r="H32"/>
  <c r="H33"/>
  <c r="H3"/>
  <c r="H4"/>
  <c r="H5"/>
  <c r="H6"/>
  <c r="H7"/>
  <c r="H8"/>
  <c r="H9"/>
  <c r="H10"/>
  <c r="H12"/>
  <c r="H13"/>
  <c r="H14"/>
  <c r="H15"/>
  <c r="H16"/>
  <c r="H17"/>
  <c r="H19"/>
  <c r="H20"/>
  <c r="H21"/>
  <c r="H2"/>
  <c r="F53"/>
  <c r="G53"/>
  <c r="E19"/>
  <c r="E18"/>
  <c r="H18" s="1"/>
  <c r="E11"/>
  <c r="E53" s="1"/>
  <c r="H11" l="1"/>
  <c r="H53"/>
  <c r="R50" i="3"/>
  <c r="R43"/>
  <c r="R14"/>
  <c r="M42"/>
  <c r="H26"/>
  <c r="H33"/>
  <c r="H9"/>
  <c r="C40"/>
  <c r="C22"/>
</calcChain>
</file>

<file path=xl/sharedStrings.xml><?xml version="1.0" encoding="utf-8"?>
<sst xmlns="http://schemas.openxmlformats.org/spreadsheetml/2006/main" count="3337" uniqueCount="1889">
  <si>
    <t>Fam.Acc</t>
  </si>
  <si>
    <t>Expected results</t>
  </si>
  <si>
    <t>Detected by SG</t>
  </si>
  <si>
    <t># exons in panel</t>
  </si>
  <si>
    <t># deleted exons</t>
  </si>
  <si>
    <t># duplicated exons</t>
  </si>
  <si>
    <t># normal dosage exons</t>
  </si>
  <si>
    <t>25940.34415</t>
  </si>
  <si>
    <t>BRCA2 c.7934delG</t>
  </si>
  <si>
    <t>50382.64394</t>
  </si>
  <si>
    <t>MLH1 Ex13del</t>
  </si>
  <si>
    <t>yes</t>
  </si>
  <si>
    <t>12756.19573</t>
  </si>
  <si>
    <t>MSH2 Ex8_11dup</t>
  </si>
  <si>
    <t>47097.60152</t>
  </si>
  <si>
    <t>BRCA1 Ex17del</t>
  </si>
  <si>
    <t>corrupt file</t>
  </si>
  <si>
    <t>33249.43273</t>
  </si>
  <si>
    <t>EPCAM Ex8-9del</t>
  </si>
  <si>
    <t>37026.47845</t>
  </si>
  <si>
    <t>PMS2 Ex10del</t>
  </si>
  <si>
    <t>30948.40532</t>
  </si>
  <si>
    <t>MLH1 Ex6del</t>
  </si>
  <si>
    <t>29779.39055</t>
  </si>
  <si>
    <t>MSH2 Ex2_7del</t>
  </si>
  <si>
    <t>11767.17068</t>
  </si>
  <si>
    <t>BRCA1 Ex13dup</t>
  </si>
  <si>
    <t>18761.25502</t>
  </si>
  <si>
    <t>CHEK2 Ex9_10del, SMAD4 pseudogene dup</t>
  </si>
  <si>
    <t>yes; yes</t>
  </si>
  <si>
    <t>39411.50756</t>
  </si>
  <si>
    <t>BRCA2 Ex1-27 del</t>
  </si>
  <si>
    <t>31722.41431</t>
  </si>
  <si>
    <t>BRCA1 Ex13 dup</t>
  </si>
  <si>
    <t>27110.35827</t>
  </si>
  <si>
    <t>MLH1 Ex1-19 del</t>
  </si>
  <si>
    <t>41605.53341</t>
  </si>
  <si>
    <t>PMS2 Ex10-15 del</t>
  </si>
  <si>
    <t>12758.18239</t>
  </si>
  <si>
    <t>MSH6 Ex5-9 del</t>
  </si>
  <si>
    <t>55272.70681</t>
  </si>
  <si>
    <t>BRCA1 Ex1-24 del</t>
  </si>
  <si>
    <t>44933.57476</t>
  </si>
  <si>
    <t>BRCA1 Ex5-14 del and CHEK2 Ex9-10 del</t>
  </si>
  <si>
    <t>37139.47973</t>
  </si>
  <si>
    <t>EPCAM Ex9-10 del and MSH2 Ex1-8 del</t>
  </si>
  <si>
    <t>EPCAM 1-9 del; yes</t>
  </si>
  <si>
    <t>12756.20166</t>
  </si>
  <si>
    <t>MSH2 Ex8-11 dup</t>
  </si>
  <si>
    <t>47259.60342</t>
  </si>
  <si>
    <t>PMS2 Ex11-12 dup</t>
  </si>
  <si>
    <t>23175.31001</t>
  </si>
  <si>
    <t>4257.19469</t>
  </si>
  <si>
    <t>BRCA2 Ex14-24dup</t>
  </si>
  <si>
    <t>47950.61280</t>
  </si>
  <si>
    <t>4817.41591</t>
  </si>
  <si>
    <t>BRCA1 Ex14-20 del</t>
  </si>
  <si>
    <t>53187.68389</t>
  </si>
  <si>
    <t>281.60612</t>
  </si>
  <si>
    <t>PMS2 Ex8 del</t>
  </si>
  <si>
    <t>25022.36627</t>
  </si>
  <si>
    <t>BRCA2 Ex14-18 del</t>
  </si>
  <si>
    <t>4011.28108</t>
  </si>
  <si>
    <t>MSH6 Ex6-7 del</t>
  </si>
  <si>
    <t>22019.29465</t>
  </si>
  <si>
    <t>MSH2 Ex3 del</t>
  </si>
  <si>
    <t>5699.20601</t>
  </si>
  <si>
    <t>MSH2 Ex8 del</t>
  </si>
  <si>
    <t>47592.60760</t>
  </si>
  <si>
    <t>PMS2 Ex2-9 del</t>
  </si>
  <si>
    <t>58706.75980</t>
  </si>
  <si>
    <t>PMS2 Ex9-15 del</t>
  </si>
  <si>
    <t>15-4679</t>
  </si>
  <si>
    <t>BRCA1 dup ex13</t>
  </si>
  <si>
    <t>16-2433</t>
  </si>
  <si>
    <t>BRCA1 del ex18</t>
  </si>
  <si>
    <t>10-4390</t>
  </si>
  <si>
    <t>SDHB del ex6</t>
  </si>
  <si>
    <t>14-5783</t>
  </si>
  <si>
    <t>MEN1 del ex1-10</t>
  </si>
  <si>
    <t>12-0532</t>
  </si>
  <si>
    <t>VHL del ex1-2</t>
  </si>
  <si>
    <t>16-3779N</t>
  </si>
  <si>
    <t>NF1 gene deletion</t>
  </si>
  <si>
    <t>14-3026</t>
  </si>
  <si>
    <t>POLE del ex1-16 - mosaic</t>
  </si>
  <si>
    <t>13-4548NSval</t>
  </si>
  <si>
    <t>BRCA1_ex13-ex15 : CN=1</t>
  </si>
  <si>
    <t>16-2783NSval</t>
  </si>
  <si>
    <t>VHL_ex1 : CN =1</t>
  </si>
  <si>
    <t>15-2012</t>
  </si>
  <si>
    <t>16-5905</t>
  </si>
  <si>
    <t>16-5160</t>
  </si>
  <si>
    <t>yes (ex1-16)</t>
  </si>
  <si>
    <t>09-2629</t>
  </si>
  <si>
    <t>17-2677</t>
  </si>
  <si>
    <t xml:space="preserve">MLH1 ex1-19del </t>
  </si>
  <si>
    <t>sgAPC  APC ex3-ex16 : CN=1</t>
  </si>
  <si>
    <t>sgBRCA2  BRCA2 ex19-ex20 : CN=3</t>
  </si>
  <si>
    <t>sgBRCA1  BRCA1 ex2-ex3 , ex5-ex15 : CN=1 
BRCA1 ex 16 = Undetermined</t>
  </si>
  <si>
    <t>sgMEN1  MEN1_ex3-ex4 : CN=1</t>
  </si>
  <si>
    <t>sgVHL  VHL_ex1-ex3 : CN=1</t>
  </si>
  <si>
    <t>sgATM  ATM_ex55-ex63 : CN=3</t>
  </si>
  <si>
    <t>yes -mosaic</t>
  </si>
  <si>
    <t>BRCA1/2</t>
  </si>
  <si>
    <t>MLPA</t>
  </si>
  <si>
    <t>Originally identified by</t>
  </si>
  <si>
    <t>GRC</t>
  </si>
  <si>
    <t>NF1</t>
  </si>
  <si>
    <t>BRCA1</t>
  </si>
  <si>
    <t>VHL</t>
  </si>
  <si>
    <t>MEN1</t>
  </si>
  <si>
    <t>Br/OV(ext)</t>
  </si>
  <si>
    <t>CP array</t>
  </si>
  <si>
    <t>APC</t>
  </si>
  <si>
    <t>Panel applied</t>
  </si>
  <si>
    <t>MEN ex 1 (UTR) - not included</t>
  </si>
  <si>
    <t>Exons</t>
  </si>
  <si>
    <t>Breast/Ovarian Extended</t>
  </si>
  <si>
    <t>Breast/Ovarian Core</t>
  </si>
  <si>
    <t>Pheo/PGL</t>
  </si>
  <si>
    <t>Endocrine</t>
  </si>
  <si>
    <t xml:space="preserve">Overgrowth </t>
  </si>
  <si>
    <t>TSC</t>
  </si>
  <si>
    <t xml:space="preserve">Renal </t>
  </si>
  <si>
    <t>GIST</t>
  </si>
  <si>
    <t>Skin</t>
  </si>
  <si>
    <t>RB1</t>
  </si>
  <si>
    <t>Sub Panel</t>
  </si>
  <si>
    <t>Genes</t>
  </si>
  <si>
    <t>Site performing</t>
  </si>
  <si>
    <t>ATM</t>
  </si>
  <si>
    <t>Cal/Edm</t>
  </si>
  <si>
    <t>BRCA2</t>
  </si>
  <si>
    <t>BRIP1</t>
  </si>
  <si>
    <t>CDH1</t>
  </si>
  <si>
    <t>CHEK2</t>
  </si>
  <si>
    <t>NBN</t>
  </si>
  <si>
    <t>PALB2</t>
  </si>
  <si>
    <t>PTEN</t>
  </si>
  <si>
    <t>RAD51C</t>
  </si>
  <si>
    <t>RAD51D</t>
  </si>
  <si>
    <t>STK11</t>
  </si>
  <si>
    <t>TP53</t>
  </si>
  <si>
    <t>Lynch</t>
  </si>
  <si>
    <t>EPCAM</t>
  </si>
  <si>
    <t>Edm</t>
  </si>
  <si>
    <t>MLH1</t>
  </si>
  <si>
    <t>MSH2</t>
  </si>
  <si>
    <t>MSH6</t>
  </si>
  <si>
    <t>PMS2</t>
  </si>
  <si>
    <t>FH</t>
  </si>
  <si>
    <t>Cal</t>
  </si>
  <si>
    <t>MAX</t>
  </si>
  <si>
    <t xml:space="preserve">NF1 </t>
  </si>
  <si>
    <t>RET</t>
  </si>
  <si>
    <t>SDHAF2</t>
  </si>
  <si>
    <t>SDHA</t>
  </si>
  <si>
    <t>SDHB</t>
  </si>
  <si>
    <t>SDHC</t>
  </si>
  <si>
    <t>SDHD</t>
  </si>
  <si>
    <t>TMEM127</t>
  </si>
  <si>
    <t>AIP</t>
  </si>
  <si>
    <t>CASR</t>
  </si>
  <si>
    <t>CDC73</t>
  </si>
  <si>
    <t xml:space="preserve">CDKN1B </t>
  </si>
  <si>
    <t>PRKAR1A</t>
  </si>
  <si>
    <t>BAP1</t>
  </si>
  <si>
    <t xml:space="preserve">EPCAM </t>
  </si>
  <si>
    <t>FLCN</t>
  </si>
  <si>
    <t>MET</t>
  </si>
  <si>
    <t xml:space="preserve">MLH1 </t>
  </si>
  <si>
    <t xml:space="preserve">MSH2 </t>
  </si>
  <si>
    <t xml:space="preserve">MSH6 </t>
  </si>
  <si>
    <t xml:space="preserve">PMS2 </t>
  </si>
  <si>
    <t xml:space="preserve">TP53 </t>
  </si>
  <si>
    <t xml:space="preserve">KIT  </t>
  </si>
  <si>
    <t>TOTAL</t>
  </si>
  <si>
    <t>GI/polyposis</t>
  </si>
  <si>
    <t>BMPR1A</t>
  </si>
  <si>
    <t>MUTYH</t>
  </si>
  <si>
    <t>POLD1</t>
  </si>
  <si>
    <t>POLE</t>
  </si>
  <si>
    <t xml:space="preserve">RHBDF2 </t>
  </si>
  <si>
    <t>SMAD4</t>
  </si>
  <si>
    <t>Pancreatic</t>
  </si>
  <si>
    <t>CDK4</t>
  </si>
  <si>
    <t>CDKN2A</t>
  </si>
  <si>
    <t>CYLD</t>
  </si>
  <si>
    <t>PTCH1</t>
  </si>
  <si>
    <t>SUFU</t>
  </si>
  <si>
    <t>Familial AML</t>
  </si>
  <si>
    <t>CEBPA</t>
  </si>
  <si>
    <t>GATA2</t>
  </si>
  <si>
    <t>RUNX1</t>
  </si>
  <si>
    <t>Condition</t>
  </si>
  <si>
    <t>Gene(s)</t>
  </si>
  <si>
    <t>Phase</t>
  </si>
  <si>
    <t>Site</t>
  </si>
  <si>
    <t>BAP1-related cancer</t>
  </si>
  <si>
    <t>Calgary</t>
  </si>
  <si>
    <t>Familial hypocalciuric hypercalcinemia</t>
  </si>
  <si>
    <t>Fumarate hydratase deficiency</t>
  </si>
  <si>
    <t>Birt-Hogg-Dube/Primary Spontaneous pneumothorax</t>
  </si>
  <si>
    <t>Neurofibromatosis type 1</t>
  </si>
  <si>
    <t>PTEN-related disorder</t>
  </si>
  <si>
    <t>Both</t>
  </si>
  <si>
    <t>Hirschsprung</t>
  </si>
  <si>
    <t>Breast/Ovarian/Peutz-Jeghers syndrome</t>
  </si>
  <si>
    <t>Von Hippel Lindau</t>
  </si>
  <si>
    <t>Sanger</t>
  </si>
  <si>
    <t>APC-related colon cancer</t>
  </si>
  <si>
    <t>Edmonton</t>
  </si>
  <si>
    <t>Ataxia telangiectasia</t>
  </si>
  <si>
    <t>Hereditary Diffuse Gastric Cancer</t>
  </si>
  <si>
    <t>Numerous Inherited Cancers</t>
  </si>
  <si>
    <t>Familial Cylindromatosis/Brooke-Spiegler syndrome</t>
  </si>
  <si>
    <t>Neurofibromatosis type 2</t>
  </si>
  <si>
    <t>NF2</t>
  </si>
  <si>
    <t>Congenital central hypoventilation syndrome</t>
  </si>
  <si>
    <t>PHOX2B</t>
  </si>
  <si>
    <t>Retinoblastoma</t>
  </si>
  <si>
    <t>Beckwith-Wiedemann syndrome</t>
  </si>
  <si>
    <t>CDKN1C</t>
  </si>
  <si>
    <t>DICER1-related disorders</t>
  </si>
  <si>
    <t>DICER1</t>
  </si>
  <si>
    <t>Hereditary Multiple Osteochondromatosis</t>
  </si>
  <si>
    <t>EXT1/2</t>
  </si>
  <si>
    <t>TBD</t>
  </si>
  <si>
    <t>Shwachman-Diamond syndrome</t>
  </si>
  <si>
    <t>SBDS</t>
  </si>
  <si>
    <t>Rhabdoid tumor predisposition syndrome</t>
  </si>
  <si>
    <t>SMARCB1</t>
  </si>
  <si>
    <t>WT1-related disorders (WAGR, Denys-Drash syndrome, etc)</t>
  </si>
  <si>
    <t>WT1</t>
  </si>
  <si>
    <t>Cleft lip/palate polydactyly</t>
  </si>
  <si>
    <t>PTCH1/SUFU</t>
  </si>
  <si>
    <t>Schwannomatosis</t>
  </si>
  <si>
    <t>NF2/SMARCB1</t>
  </si>
  <si>
    <t>Costello</t>
  </si>
  <si>
    <t>HRAS</t>
  </si>
  <si>
    <t>?Sanger??</t>
  </si>
  <si>
    <t xml:space="preserve">DNA repair dis. </t>
  </si>
  <si>
    <t>WRN</t>
  </si>
  <si>
    <t xml:space="preserve">hematological cancers </t>
  </si>
  <si>
    <t xml:space="preserve">PRF1 </t>
  </si>
  <si>
    <t>Carney Complex</t>
  </si>
  <si>
    <t>Pediatric</t>
  </si>
  <si>
    <t>ALK</t>
  </si>
  <si>
    <t xml:space="preserve">BUB1B  </t>
  </si>
  <si>
    <t xml:space="preserve">CEP57 </t>
  </si>
  <si>
    <t>Fanconi anemia</t>
  </si>
  <si>
    <t>FANCA</t>
  </si>
  <si>
    <t>FANCB</t>
  </si>
  <si>
    <t>FANCC</t>
  </si>
  <si>
    <t>FANCE</t>
  </si>
  <si>
    <t>FANCF</t>
  </si>
  <si>
    <t>FANCG</t>
  </si>
  <si>
    <t>FANCI</t>
  </si>
  <si>
    <t>FANCL</t>
  </si>
  <si>
    <t>FANCM</t>
  </si>
  <si>
    <t>SLX4</t>
  </si>
  <si>
    <t>BLM</t>
  </si>
  <si>
    <t>ERCC4</t>
  </si>
  <si>
    <t>XP</t>
  </si>
  <si>
    <t>DDB2</t>
  </si>
  <si>
    <t>ERCC2</t>
  </si>
  <si>
    <t>ERCC3</t>
  </si>
  <si>
    <t>ERCC5</t>
  </si>
  <si>
    <t>XPA</t>
  </si>
  <si>
    <t>XPC</t>
  </si>
  <si>
    <t>DIS3L2</t>
  </si>
  <si>
    <t xml:space="preserve">EZH2 </t>
  </si>
  <si>
    <t>GPC3</t>
  </si>
  <si>
    <t>NSD1</t>
  </si>
  <si>
    <t>TSC1</t>
  </si>
  <si>
    <t>TSC2</t>
  </si>
  <si>
    <t>SUMMARY</t>
  </si>
  <si>
    <t>Test ID</t>
  </si>
  <si>
    <t>Sample</t>
  </si>
  <si>
    <t># True Negatives</t>
  </si>
  <si>
    <t># False Positives</t>
  </si>
  <si>
    <t># False Negatives</t>
  </si>
  <si>
    <t>OGT result</t>
  </si>
  <si>
    <t>Cplus_NGS_2017_15</t>
  </si>
  <si>
    <t>GIPoly</t>
  </si>
  <si>
    <t>none</t>
  </si>
  <si>
    <t>BRCAext</t>
  </si>
  <si>
    <t>APC-ex2,3,4,5 : CN=1</t>
  </si>
  <si>
    <t>APC Ex1-5 deletion</t>
  </si>
  <si>
    <t>BRCAext + Lynch</t>
  </si>
  <si>
    <t>BRCA2_ex17,18,19,20 : CN=3</t>
  </si>
  <si>
    <t>BRCA2 Ex17-20 dup</t>
  </si>
  <si>
    <t>Cplus_NGS_2017_17</t>
  </si>
  <si>
    <t>81792EP</t>
  </si>
  <si>
    <t>81863RB</t>
  </si>
  <si>
    <t>81879DM</t>
  </si>
  <si>
    <t>Glpoly</t>
  </si>
  <si>
    <t>81880MM</t>
  </si>
  <si>
    <t>81772MT</t>
  </si>
  <si>
    <t>81904SB</t>
  </si>
  <si>
    <t>MSH2_ex9-16 : CN = 1</t>
  </si>
  <si>
    <t>MSH2 Ex9-16 del</t>
  </si>
  <si>
    <t>81905JC</t>
  </si>
  <si>
    <t>57533WD</t>
  </si>
  <si>
    <t>81926KP</t>
  </si>
  <si>
    <t>81945ET</t>
  </si>
  <si>
    <t>81948HR</t>
  </si>
  <si>
    <t>81950MH</t>
  </si>
  <si>
    <t>81944DLA</t>
  </si>
  <si>
    <t>81951SF</t>
  </si>
  <si>
    <t>82001RO</t>
  </si>
  <si>
    <t>82003IL</t>
  </si>
  <si>
    <t>82023BD</t>
  </si>
  <si>
    <t>82024BS</t>
  </si>
  <si>
    <t>82025DD</t>
  </si>
  <si>
    <t>81947HA</t>
  </si>
  <si>
    <t>APC + MYH</t>
  </si>
  <si>
    <t>80947MRA</t>
  </si>
  <si>
    <t>80947MRB</t>
  </si>
  <si>
    <t>Cplus_NGS_2017_18</t>
  </si>
  <si>
    <t>82323RF</t>
  </si>
  <si>
    <t>82068ML</t>
  </si>
  <si>
    <t>82169GD</t>
  </si>
  <si>
    <t>82206FM</t>
  </si>
  <si>
    <t>82256DM</t>
  </si>
  <si>
    <t>82307AA</t>
  </si>
  <si>
    <t>GlPoly</t>
  </si>
  <si>
    <t>82308GF</t>
  </si>
  <si>
    <t>82312LA</t>
  </si>
  <si>
    <t>AML</t>
  </si>
  <si>
    <t>82315WB</t>
  </si>
  <si>
    <t>82322SC</t>
  </si>
  <si>
    <t>82357KP</t>
  </si>
  <si>
    <t>82358HS</t>
  </si>
  <si>
    <t>77577WG</t>
  </si>
  <si>
    <t>82418MAJ</t>
  </si>
  <si>
    <t>82381MZ</t>
  </si>
  <si>
    <t>82444GD</t>
  </si>
  <si>
    <t>82417BJ</t>
  </si>
  <si>
    <t>80345FG</t>
  </si>
  <si>
    <t>Cplus_NGS_2017_19</t>
  </si>
  <si>
    <t>82477TD</t>
  </si>
  <si>
    <t>82478CMK</t>
  </si>
  <si>
    <t>82521LF</t>
  </si>
  <si>
    <t>82528KJ</t>
  </si>
  <si>
    <t>82530CS</t>
  </si>
  <si>
    <t>82584AE</t>
  </si>
  <si>
    <t>82586DS</t>
  </si>
  <si>
    <t>82587FP</t>
  </si>
  <si>
    <t>82603LJ</t>
  </si>
  <si>
    <t>82617RA</t>
  </si>
  <si>
    <t>82531LBT</t>
  </si>
  <si>
    <t>82628LK</t>
  </si>
  <si>
    <t>82629ML</t>
  </si>
  <si>
    <t>82630PS</t>
  </si>
  <si>
    <t>82631SS</t>
  </si>
  <si>
    <t>79565MD</t>
  </si>
  <si>
    <t>82671VA</t>
  </si>
  <si>
    <t>14874GA</t>
  </si>
  <si>
    <t>82724SJ</t>
  </si>
  <si>
    <t>82725ML</t>
  </si>
  <si>
    <t>60896RL</t>
  </si>
  <si>
    <t>65310LK</t>
  </si>
  <si>
    <t>82738HT</t>
  </si>
  <si>
    <t>82739CL</t>
  </si>
  <si>
    <t># True Deletions</t>
  </si>
  <si>
    <t># True Duplications</t>
  </si>
  <si>
    <t>None</t>
  </si>
  <si>
    <t>83290DB</t>
  </si>
  <si>
    <t>Cplus_2016_NGS_NSTD01</t>
  </si>
  <si>
    <t>19573_ND</t>
  </si>
  <si>
    <t>43273_GD</t>
  </si>
  <si>
    <t>39055_LM</t>
  </si>
  <si>
    <t>64394_MD</t>
  </si>
  <si>
    <t>40532_FD</t>
  </si>
  <si>
    <t>47845_DD</t>
  </si>
  <si>
    <t>60152_WA</t>
  </si>
  <si>
    <t>17068_SC</t>
  </si>
  <si>
    <t>25502_TD</t>
  </si>
  <si>
    <t>MSH2 Ex8-11dup</t>
  </si>
  <si>
    <t>MSH2 Ex2-7del</t>
  </si>
  <si>
    <t>BRCA2 Ex11 partial del</t>
  </si>
  <si>
    <t>47973_SR</t>
  </si>
  <si>
    <t>29465_KM</t>
  </si>
  <si>
    <t>20166_TM</t>
  </si>
  <si>
    <t>18239_GD</t>
  </si>
  <si>
    <t>53341_BR</t>
  </si>
  <si>
    <t>60342_SI</t>
  </si>
  <si>
    <t>50756_ES</t>
  </si>
  <si>
    <t>57476_BS</t>
  </si>
  <si>
    <t>31001_TM</t>
  </si>
  <si>
    <t>Cplus_2017_NGS_NSTD01</t>
  </si>
  <si>
    <t>Cplus_2016_NGS_NSTD02</t>
  </si>
  <si>
    <t>MSH2 Ex3del</t>
  </si>
  <si>
    <t>MSH6 Ex5-9del</t>
  </si>
  <si>
    <t>MLH1 Ex1-19del</t>
  </si>
  <si>
    <t>PMS2 Ex10-15del</t>
  </si>
  <si>
    <t>PMS2 Ex11-12dup</t>
  </si>
  <si>
    <t>BRCA2 Ex1-27del</t>
  </si>
  <si>
    <t>MSH2 Ex8del</t>
  </si>
  <si>
    <t>MSH6 Ex6-7del</t>
  </si>
  <si>
    <t>BRCA2 Ex14-18del</t>
  </si>
  <si>
    <t>BRCA1 Ex14-20del</t>
  </si>
  <si>
    <t>PMS2 Ex8del</t>
  </si>
  <si>
    <t>PMS2 Ex2-9del</t>
  </si>
  <si>
    <t>BRCA1 whole gene deletion</t>
  </si>
  <si>
    <t>PMS2 Ex9-15del</t>
  </si>
  <si>
    <t>Comments</t>
  </si>
  <si>
    <t>SDHB Ex8</t>
  </si>
  <si>
    <t>SDHB Ex7</t>
  </si>
  <si>
    <t>SDHB Ex6</t>
  </si>
  <si>
    <t>SDHB Ex5</t>
  </si>
  <si>
    <t>SDHB Ex4</t>
  </si>
  <si>
    <t>SDHB Ex3</t>
  </si>
  <si>
    <t>SDHB Ex2</t>
  </si>
  <si>
    <t>SDHB Ex1</t>
  </si>
  <si>
    <t>MUTYH Ex16</t>
  </si>
  <si>
    <t>MUTYH Ex15</t>
  </si>
  <si>
    <t>MUTYH Ex14</t>
  </si>
  <si>
    <t>MUTYH Ex13</t>
  </si>
  <si>
    <t>MUTYH Ex12</t>
  </si>
  <si>
    <t>MUTYH Ex11</t>
  </si>
  <si>
    <t>MUTYH Ex10</t>
  </si>
  <si>
    <t>MUTYH Ex09</t>
  </si>
  <si>
    <t>MUTYH Ex08</t>
  </si>
  <si>
    <t>MUTYH Ex07</t>
  </si>
  <si>
    <t>MUTYH Ex06</t>
  </si>
  <si>
    <t>MUTYH Ex05</t>
  </si>
  <si>
    <t>MUTYH Ex04</t>
  </si>
  <si>
    <t>MUTYH Ex03</t>
  </si>
  <si>
    <t>MUTYH Ex02</t>
  </si>
  <si>
    <t>MUTYH Ex01</t>
  </si>
  <si>
    <t>SDHC Ex1</t>
  </si>
  <si>
    <t>SDHC Ex2</t>
  </si>
  <si>
    <t>SDHC Ex3</t>
  </si>
  <si>
    <t>SDHC Ex4</t>
  </si>
  <si>
    <t>SDHC Ex5</t>
  </si>
  <si>
    <t>SDHC Ex6</t>
  </si>
  <si>
    <t>CDC73 Ex01</t>
  </si>
  <si>
    <t>CDC73 Ex02</t>
  </si>
  <si>
    <t>CDC73 Ex03</t>
  </si>
  <si>
    <t>CDC73 Ex04</t>
  </si>
  <si>
    <t>CDC73 Ex05</t>
  </si>
  <si>
    <t>CDC73 Ex06</t>
  </si>
  <si>
    <t>CDC73 Ex07</t>
  </si>
  <si>
    <t>CDC73 Ex08</t>
  </si>
  <si>
    <t>CDC73 Ex09</t>
  </si>
  <si>
    <t>CDC73 Ex10</t>
  </si>
  <si>
    <t>CDC73 Ex11</t>
  </si>
  <si>
    <t>CDC73 Ex12</t>
  </si>
  <si>
    <t>CDC73 Ex13</t>
  </si>
  <si>
    <t>CDC73 Ex14</t>
  </si>
  <si>
    <t>CDC73 Ex15</t>
  </si>
  <si>
    <t>CDC73 Ex16</t>
  </si>
  <si>
    <t>CDC73 Ex17</t>
  </si>
  <si>
    <t>FH Ex10</t>
  </si>
  <si>
    <t>FH Ex09</t>
  </si>
  <si>
    <t>FH Ex08</t>
  </si>
  <si>
    <t>FH Ex07</t>
  </si>
  <si>
    <t>FH Ex06</t>
  </si>
  <si>
    <t>FH Ex05</t>
  </si>
  <si>
    <t>FH Ex04</t>
  </si>
  <si>
    <t>FH Ex03</t>
  </si>
  <si>
    <t>FH Ex02</t>
  </si>
  <si>
    <t>FH Ex01</t>
  </si>
  <si>
    <t>BMPR1A Ex03</t>
  </si>
  <si>
    <t>BMPR1A Ex04</t>
  </si>
  <si>
    <t>BMPR1A Ex05</t>
  </si>
  <si>
    <t>BMPR1A Ex06</t>
  </si>
  <si>
    <t>BMPR1A Ex07</t>
  </si>
  <si>
    <t>BMPR1A Ex08</t>
  </si>
  <si>
    <t>BMPR1A Ex09</t>
  </si>
  <si>
    <t>BMPR1A Ex10</t>
  </si>
  <si>
    <t>BMPR1A Ex11</t>
  </si>
  <si>
    <t>BMPR1A Ex12</t>
  </si>
  <si>
    <t>BMPR1A Ex13</t>
  </si>
  <si>
    <t>PTEN 5'UTR</t>
  </si>
  <si>
    <t>PTEN Ex1</t>
  </si>
  <si>
    <t>PTEN Ex2</t>
  </si>
  <si>
    <t>PTEN Ex3</t>
  </si>
  <si>
    <t>PTEN Ex4</t>
  </si>
  <si>
    <t>PTEN Ex5</t>
  </si>
  <si>
    <t>PTEN Ex6</t>
  </si>
  <si>
    <t>PTEN Ex7</t>
  </si>
  <si>
    <t>PTEN Ex8</t>
  </si>
  <si>
    <t>PTEN Ex9</t>
  </si>
  <si>
    <t>SUFU Ex01</t>
  </si>
  <si>
    <t>SUFU Ex02</t>
  </si>
  <si>
    <t>SUFU Ex03</t>
  </si>
  <si>
    <t>SUFU Ex04</t>
  </si>
  <si>
    <t>SUFU Ex05</t>
  </si>
  <si>
    <t>SUFU Ex06</t>
  </si>
  <si>
    <t>SUFU Ex07</t>
  </si>
  <si>
    <t>SUFU Ex08</t>
  </si>
  <si>
    <t>SUFU Ex09</t>
  </si>
  <si>
    <t>SUFU Ex10</t>
  </si>
  <si>
    <t>SUFU Ex12</t>
  </si>
  <si>
    <t>SUFU Ex13</t>
  </si>
  <si>
    <t>CDKN1C Ex2</t>
  </si>
  <si>
    <t>CDKN1C Ex1</t>
  </si>
  <si>
    <t>FANCF Ex1</t>
  </si>
  <si>
    <t>WT1 Ex10</t>
  </si>
  <si>
    <t>WT1 Ex09</t>
  </si>
  <si>
    <t>WT1 Ex08</t>
  </si>
  <si>
    <t>WT1 Ex07</t>
  </si>
  <si>
    <t>WT1 Ex06</t>
  </si>
  <si>
    <t>WT1 Ex05</t>
  </si>
  <si>
    <t>WT1 Ex04</t>
  </si>
  <si>
    <t>WT1 Ex03</t>
  </si>
  <si>
    <t>WT1 Ex02</t>
  </si>
  <si>
    <t>WT1 Ex01</t>
  </si>
  <si>
    <t>EXT2 Ex02</t>
  </si>
  <si>
    <t>EXT2 Ex03</t>
  </si>
  <si>
    <t>EXT2 Ex04</t>
  </si>
  <si>
    <t>EXT2 Ex05</t>
  </si>
  <si>
    <t>EXT2 Ex06</t>
  </si>
  <si>
    <t>EXT2 Ex07</t>
  </si>
  <si>
    <t>EXT2 Ex08</t>
  </si>
  <si>
    <t>EXT2 Ex10a</t>
  </si>
  <si>
    <t>EXT2 Ex11</t>
  </si>
  <si>
    <t>EXT2 Ex12</t>
  </si>
  <si>
    <t>EXT2 Ex13</t>
  </si>
  <si>
    <t>EXT2 Ex14</t>
  </si>
  <si>
    <t>EXT2 Ex15</t>
  </si>
  <si>
    <t>EXT2 Ex16</t>
  </si>
  <si>
    <t>DDB2 Ex01</t>
  </si>
  <si>
    <t>DDB2 Ex02</t>
  </si>
  <si>
    <t>DDB2 Ex03</t>
  </si>
  <si>
    <t>DDB2 Ex04</t>
  </si>
  <si>
    <t>DDB2 Ex05</t>
  </si>
  <si>
    <t>DDB2 Ex06</t>
  </si>
  <si>
    <t>DDB2 Ex07</t>
  </si>
  <si>
    <t>DDB2 Ex08</t>
  </si>
  <si>
    <t>DDB2 Ex09</t>
  </si>
  <si>
    <t>DDB2 Ex10</t>
  </si>
  <si>
    <t>SDHAF2 Ex1</t>
  </si>
  <si>
    <t>SDHAF2 Ex2</t>
  </si>
  <si>
    <t>SDHAF2 Ex3</t>
  </si>
  <si>
    <t>SDHAF2 Ex4</t>
  </si>
  <si>
    <t>MEN1 Ex11</t>
  </si>
  <si>
    <t>MEN1 Ex10</t>
  </si>
  <si>
    <t>MEN1 Ex09</t>
  </si>
  <si>
    <t>MEN1 Ex08</t>
  </si>
  <si>
    <t>MEN1 Ex07</t>
  </si>
  <si>
    <t>MEN1 Ex06</t>
  </si>
  <si>
    <t>MEN1 Ex05</t>
  </si>
  <si>
    <t>MEN1 Ex04</t>
  </si>
  <si>
    <t>MEN1 Ex03b</t>
  </si>
  <si>
    <t>AIP Ex1</t>
  </si>
  <si>
    <t>AIP Ex2</t>
  </si>
  <si>
    <t>AIP Ex3</t>
  </si>
  <si>
    <t>AIP Ex4</t>
  </si>
  <si>
    <t>AIP Ex5</t>
  </si>
  <si>
    <t>AIP Ex6</t>
  </si>
  <si>
    <t>ATM Ex02</t>
  </si>
  <si>
    <t>ATM Ex03</t>
  </si>
  <si>
    <t>ATM Ex04</t>
  </si>
  <si>
    <t>ATM Ex05</t>
  </si>
  <si>
    <t>ATM Ex06</t>
  </si>
  <si>
    <t>ATM Ex07</t>
  </si>
  <si>
    <t>ATM Ex08</t>
  </si>
  <si>
    <t>ATM Ex09</t>
  </si>
  <si>
    <t>ATM Ex10</t>
  </si>
  <si>
    <t>ATM Ex11</t>
  </si>
  <si>
    <t>ATM Ex12</t>
  </si>
  <si>
    <t>ATM Ex13</t>
  </si>
  <si>
    <t>ATM Ex14</t>
  </si>
  <si>
    <t>ATM Ex15</t>
  </si>
  <si>
    <t>ATM Ex16</t>
  </si>
  <si>
    <t>ATM Ex17</t>
  </si>
  <si>
    <t>ATM Ex18</t>
  </si>
  <si>
    <t>ATM Ex19</t>
  </si>
  <si>
    <t>ATM Ex20</t>
  </si>
  <si>
    <t>ATM Ex21</t>
  </si>
  <si>
    <t>ATM Ex22</t>
  </si>
  <si>
    <t>ATM Ex23</t>
  </si>
  <si>
    <t>ATM Ex24</t>
  </si>
  <si>
    <t>ATM Ex25</t>
  </si>
  <si>
    <t>ATM Ex26</t>
  </si>
  <si>
    <t>ATM Ex27</t>
  </si>
  <si>
    <t>ATM Ex28</t>
  </si>
  <si>
    <t>ATM Ex29</t>
  </si>
  <si>
    <t>ATM Ex30</t>
  </si>
  <si>
    <t>ATM Ex31</t>
  </si>
  <si>
    <t>ATM Ex32</t>
  </si>
  <si>
    <t>ATM Ex33</t>
  </si>
  <si>
    <t>ATM Ex34</t>
  </si>
  <si>
    <t>ATM Ex35</t>
  </si>
  <si>
    <t>ATM Ex36</t>
  </si>
  <si>
    <t>ATM Ex37</t>
  </si>
  <si>
    <t>ATM Ex38</t>
  </si>
  <si>
    <t>ATM Ex39</t>
  </si>
  <si>
    <t>ATM Ex40</t>
  </si>
  <si>
    <t>ATM Ex41</t>
  </si>
  <si>
    <t>ATM Ex42</t>
  </si>
  <si>
    <t>ATM Ex43</t>
  </si>
  <si>
    <t>ATM Ex44</t>
  </si>
  <si>
    <t>ATM Ex45</t>
  </si>
  <si>
    <t>ATM Ex46</t>
  </si>
  <si>
    <t>ATM Ex47</t>
  </si>
  <si>
    <t>ATM Ex48</t>
  </si>
  <si>
    <t>ATM Ex49</t>
  </si>
  <si>
    <t>ATM Ex50</t>
  </si>
  <si>
    <t>ATM Ex51</t>
  </si>
  <si>
    <t>ATM Ex52</t>
  </si>
  <si>
    <t>ATM Ex53</t>
  </si>
  <si>
    <t>ATM Ex54</t>
  </si>
  <si>
    <t>ATM Ex55</t>
  </si>
  <si>
    <t>ATM Ex56</t>
  </si>
  <si>
    <t>ATM Ex57</t>
  </si>
  <si>
    <t>ATM Ex58</t>
  </si>
  <si>
    <t>ATM Ex59</t>
  </si>
  <si>
    <t>ATM Ex60</t>
  </si>
  <si>
    <t>ATM Ex61</t>
  </si>
  <si>
    <t>ATM Ex62</t>
  </si>
  <si>
    <t>ATM Ex63</t>
  </si>
  <si>
    <t>SDHD Ex1</t>
  </si>
  <si>
    <t>SDHD Ex2</t>
  </si>
  <si>
    <t>SDHD Ex3</t>
  </si>
  <si>
    <t>SDHD Ex4</t>
  </si>
  <si>
    <t>CDKN1B Ex1</t>
  </si>
  <si>
    <t>CDKN1B Ex2</t>
  </si>
  <si>
    <t>BRCA2 Ex02</t>
  </si>
  <si>
    <t>BRCA2 Ex03</t>
  </si>
  <si>
    <t>BRCA2 Ex04</t>
  </si>
  <si>
    <t>BRCA2 Ex05</t>
  </si>
  <si>
    <t>BRCA2 Ex06</t>
  </si>
  <si>
    <t>BRCA2 Ex07</t>
  </si>
  <si>
    <t>BRCA2 Ex08</t>
  </si>
  <si>
    <t>BRCA2 Ex09</t>
  </si>
  <si>
    <t>BRCA2 Ex10</t>
  </si>
  <si>
    <t>BRCA2 Ex11</t>
  </si>
  <si>
    <t>BRCA2 Ex12</t>
  </si>
  <si>
    <t>BRCA2 Ex13</t>
  </si>
  <si>
    <t>BRCA2 Ex14</t>
  </si>
  <si>
    <t>BRCA2 Ex15</t>
  </si>
  <si>
    <t>BRCA2 Ex16</t>
  </si>
  <si>
    <t>BRCA2 Ex17</t>
  </si>
  <si>
    <t>BRCA2 Ex18</t>
  </si>
  <si>
    <t>BRCA2 Ex19</t>
  </si>
  <si>
    <t>BRCA2 Ex20</t>
  </si>
  <si>
    <t>BRCA2 Ex21</t>
  </si>
  <si>
    <t>BRCA2 Ex22</t>
  </si>
  <si>
    <t>BRCA2 Ex23</t>
  </si>
  <si>
    <t>BRCA2 Ex24</t>
  </si>
  <si>
    <t>BRCA2 Ex25</t>
  </si>
  <si>
    <t>BRCA2 Ex26</t>
  </si>
  <si>
    <t>BRCA2 Ex27</t>
  </si>
  <si>
    <t>RB1 Ex01</t>
  </si>
  <si>
    <t>RB1 Ex02</t>
  </si>
  <si>
    <t>RB1 Ex03</t>
  </si>
  <si>
    <t>RB1 Ex04</t>
  </si>
  <si>
    <t>RB1 Ex05</t>
  </si>
  <si>
    <t>RB1 Ex06</t>
  </si>
  <si>
    <t>RB1 Ex07</t>
  </si>
  <si>
    <t>RB1 Ex08</t>
  </si>
  <si>
    <t>RB1 Ex09</t>
  </si>
  <si>
    <t>RB1 Ex10</t>
  </si>
  <si>
    <t>RB1 Ex11</t>
  </si>
  <si>
    <t>RB1 Ex12</t>
  </si>
  <si>
    <t>RB1 Ex13</t>
  </si>
  <si>
    <t>RB1 Ex14</t>
  </si>
  <si>
    <t>RB1 Ex15</t>
  </si>
  <si>
    <t>RB1 Ex16</t>
  </si>
  <si>
    <t>RB1 Ex17</t>
  </si>
  <si>
    <t>RB1 Ex18</t>
  </si>
  <si>
    <t>RB1 Ex19</t>
  </si>
  <si>
    <t>RB1 Ex20</t>
  </si>
  <si>
    <t>RB1 Ex21</t>
  </si>
  <si>
    <t>RB1 Ex22</t>
  </si>
  <si>
    <t>RB1 Ex23</t>
  </si>
  <si>
    <t>RB1 Ex24</t>
  </si>
  <si>
    <t>RB1 Ex25</t>
  </si>
  <si>
    <t>RB1 Ex26</t>
  </si>
  <si>
    <t>RB1 Ex27</t>
  </si>
  <si>
    <t>ERCC5 Ex1</t>
  </si>
  <si>
    <t>ERCC5 Ex2</t>
  </si>
  <si>
    <t>ERCC5 Ex3</t>
  </si>
  <si>
    <t>ERCC5 Ex4</t>
  </si>
  <si>
    <t>ERCC5 Ex5</t>
  </si>
  <si>
    <t>ERCC5 Ex6</t>
  </si>
  <si>
    <t>ERCC5 Ex7</t>
  </si>
  <si>
    <t>ERCC5 Ex8</t>
  </si>
  <si>
    <t>ERCC5 Ex9</t>
  </si>
  <si>
    <t>ERCC5 Ex10</t>
  </si>
  <si>
    <t>ERCC5 Ex11</t>
  </si>
  <si>
    <t>ERCC5 Ex12</t>
  </si>
  <si>
    <t>ERCC5 Ex13</t>
  </si>
  <si>
    <t>ERCC5 Ex14</t>
  </si>
  <si>
    <t>ERCC5 Ex15</t>
  </si>
  <si>
    <t>FANCM Ex1</t>
  </si>
  <si>
    <t>FANCM Ex2</t>
  </si>
  <si>
    <t>FANCM Ex3</t>
  </si>
  <si>
    <t>FANCM Ex4</t>
  </si>
  <si>
    <t>FANCM Ex5</t>
  </si>
  <si>
    <t>FANCM Ex6</t>
  </si>
  <si>
    <t>FANCM Ex7</t>
  </si>
  <si>
    <t>FANCM Ex8</t>
  </si>
  <si>
    <t>FANCM Ex9</t>
  </si>
  <si>
    <t>FANCM Ex10</t>
  </si>
  <si>
    <t>FANCM Ex11</t>
  </si>
  <si>
    <t>FANCM Ex12</t>
  </si>
  <si>
    <t>FANCM Ex13</t>
  </si>
  <si>
    <t>FANCM Ex14</t>
  </si>
  <si>
    <t>FANCM Ex15</t>
  </si>
  <si>
    <t>FANCM Ex16</t>
  </si>
  <si>
    <t>FANCM Ex17</t>
  </si>
  <si>
    <t>FANCM Ex18</t>
  </si>
  <si>
    <t>FANCM Ex19</t>
  </si>
  <si>
    <t>FANCM Ex20</t>
  </si>
  <si>
    <t>FANCM Ex21</t>
  </si>
  <si>
    <t>FANCM Ex22</t>
  </si>
  <si>
    <t>FANCM Ex23</t>
  </si>
  <si>
    <t>MAX Ex5</t>
  </si>
  <si>
    <t>MAX Ex4</t>
  </si>
  <si>
    <t>MAX Ex3</t>
  </si>
  <si>
    <t>MAX Ex2</t>
  </si>
  <si>
    <t>MAX Ex1</t>
  </si>
  <si>
    <t>DICER Ex29</t>
  </si>
  <si>
    <t>DICER Ex28</t>
  </si>
  <si>
    <t>DICER Ex27</t>
  </si>
  <si>
    <t>DICER Ex26</t>
  </si>
  <si>
    <t>DICER Ex25</t>
  </si>
  <si>
    <t>DICER Ex24</t>
  </si>
  <si>
    <t>DICER Ex23</t>
  </si>
  <si>
    <t>DICER Ex22</t>
  </si>
  <si>
    <t>DICER Ex21</t>
  </si>
  <si>
    <t>DICER Ex20</t>
  </si>
  <si>
    <t>DICER Ex19</t>
  </si>
  <si>
    <t>DICER Ex18</t>
  </si>
  <si>
    <t>DICER Ex17</t>
  </si>
  <si>
    <t>DICER Ex16</t>
  </si>
  <si>
    <t>DICER Ex15</t>
  </si>
  <si>
    <t>DICER Ex14</t>
  </si>
  <si>
    <t>DICER Ex13</t>
  </si>
  <si>
    <t>DICER Ex12</t>
  </si>
  <si>
    <t>DICER Ex11</t>
  </si>
  <si>
    <t>DICER Ex10</t>
  </si>
  <si>
    <t>DICER Ex9</t>
  </si>
  <si>
    <t>DICER Ex8</t>
  </si>
  <si>
    <t>DICER Ex7</t>
  </si>
  <si>
    <t>DICER Ex6</t>
  </si>
  <si>
    <t>DICER Ex5</t>
  </si>
  <si>
    <t>DICER Ex4</t>
  </si>
  <si>
    <t>FANCI Ex2</t>
  </si>
  <si>
    <t>FANCI Ex3</t>
  </si>
  <si>
    <t>FANCI Ex4</t>
  </si>
  <si>
    <t>FANCI Ex5</t>
  </si>
  <si>
    <t>FANCI Ex6</t>
  </si>
  <si>
    <t>FANCI Ex7</t>
  </si>
  <si>
    <t>FANCI Ex8</t>
  </si>
  <si>
    <t>FANCI Ex9</t>
  </si>
  <si>
    <t>FANCI Ex10</t>
  </si>
  <si>
    <t>FANCI Ex11</t>
  </si>
  <si>
    <t>FANCI Ex12</t>
  </si>
  <si>
    <t>FANCI Ex13</t>
  </si>
  <si>
    <t>FANCI Ex14</t>
  </si>
  <si>
    <t>FANCI Ex15</t>
  </si>
  <si>
    <t>FANCI Ex16</t>
  </si>
  <si>
    <t>FANCI Ex17</t>
  </si>
  <si>
    <t>FANCI Ex18</t>
  </si>
  <si>
    <t>FANCI Ex19</t>
  </si>
  <si>
    <t>FANCI Ex20</t>
  </si>
  <si>
    <t>FANCI Ex21</t>
  </si>
  <si>
    <t>FANCI Ex22</t>
  </si>
  <si>
    <t>FANCI Ex23</t>
  </si>
  <si>
    <t>FANCI Ex24</t>
  </si>
  <si>
    <t>FANCI Ex25</t>
  </si>
  <si>
    <t>FANCI Ex26</t>
  </si>
  <si>
    <t>FANCI Ex27</t>
  </si>
  <si>
    <t>FANCI Ex28</t>
  </si>
  <si>
    <t>FANCI Ex29</t>
  </si>
  <si>
    <t>FANCI Ex30</t>
  </si>
  <si>
    <t>FANCI Ex31</t>
  </si>
  <si>
    <t>FANCI Ex32</t>
  </si>
  <si>
    <t>FANCI Ex33</t>
  </si>
  <si>
    <t>FANCI Ex34</t>
  </si>
  <si>
    <t>FANCI Ex35</t>
  </si>
  <si>
    <t>FANCI Ex36</t>
  </si>
  <si>
    <t>FANCI Ex37</t>
  </si>
  <si>
    <t>FANCI Ex38</t>
  </si>
  <si>
    <t>BLM Ex2</t>
  </si>
  <si>
    <t>BLM Ex3</t>
  </si>
  <si>
    <t>BLM Ex4</t>
  </si>
  <si>
    <t>BLM Ex5</t>
  </si>
  <si>
    <t>BLM Ex6</t>
  </si>
  <si>
    <t>BLM Ex7</t>
  </si>
  <si>
    <t>BLM Ex8</t>
  </si>
  <si>
    <t>BLM Ex9</t>
  </si>
  <si>
    <t>BLM Ex10</t>
  </si>
  <si>
    <t>BLM Ex11</t>
  </si>
  <si>
    <t>BLM Ex12</t>
  </si>
  <si>
    <t>BLM Ex13</t>
  </si>
  <si>
    <t>BLM Ex14</t>
  </si>
  <si>
    <t>BLM Ex15</t>
  </si>
  <si>
    <t>BLM Ex16</t>
  </si>
  <si>
    <t>BLM Ex17</t>
  </si>
  <si>
    <t>BLM Ex18</t>
  </si>
  <si>
    <t>BLM Ex19</t>
  </si>
  <si>
    <t>BLM Ex20</t>
  </si>
  <si>
    <t>BLM Ex21</t>
  </si>
  <si>
    <t>BLM Ex22</t>
  </si>
  <si>
    <t>TSC2 Ex2</t>
  </si>
  <si>
    <t>TSC2 Ex3</t>
  </si>
  <si>
    <t>TSC2 Ex4</t>
  </si>
  <si>
    <t>TSC2 Ex5</t>
  </si>
  <si>
    <t>TSC2 Ex6</t>
  </si>
  <si>
    <t>TSC2 Ex7</t>
  </si>
  <si>
    <t>TSC2 Ex8</t>
  </si>
  <si>
    <t>TSC2 Ex9</t>
  </si>
  <si>
    <t>TSC2 Ex10</t>
  </si>
  <si>
    <t>TSC2 Ex11</t>
  </si>
  <si>
    <t>TSC2 Ex12</t>
  </si>
  <si>
    <t>TSC2 Ex13</t>
  </si>
  <si>
    <t>TSC2 Ex14</t>
  </si>
  <si>
    <t>TSC2 Ex15</t>
  </si>
  <si>
    <t>TSC2 Ex16</t>
  </si>
  <si>
    <t>TSC2 Ex17</t>
  </si>
  <si>
    <t>TSC2 Ex18</t>
  </si>
  <si>
    <t>TSC2 Ex19</t>
  </si>
  <si>
    <t>TSC2 Ex20</t>
  </si>
  <si>
    <t>TSC2 Ex21</t>
  </si>
  <si>
    <t>TSC2 Ex22</t>
  </si>
  <si>
    <t>TSC2 Ex23</t>
  </si>
  <si>
    <t>TSC2 Ex24</t>
  </si>
  <si>
    <t>TSC2 Ex25</t>
  </si>
  <si>
    <t>TSC2 Ex26</t>
  </si>
  <si>
    <t>TSC2 Ex27</t>
  </si>
  <si>
    <t>TSC2 Ex28</t>
  </si>
  <si>
    <t>TSC2 Ex29</t>
  </si>
  <si>
    <t>TSC2 Ex30</t>
  </si>
  <si>
    <t>TSC2 Ex31</t>
  </si>
  <si>
    <t>TSC2 Ex32</t>
  </si>
  <si>
    <t>TSC2 Ex33</t>
  </si>
  <si>
    <t>TSC2 Ex34</t>
  </si>
  <si>
    <t>TSC2 Ex35</t>
  </si>
  <si>
    <t>TSC2 Ex36</t>
  </si>
  <si>
    <t>TSC2 Ex37</t>
  </si>
  <si>
    <t>TSC2 Ex38</t>
  </si>
  <si>
    <t>TSC2 Ex39</t>
  </si>
  <si>
    <t>TSC2 Ex40</t>
  </si>
  <si>
    <t>TSC2 Ex41</t>
  </si>
  <si>
    <t>TSC2 Ex42</t>
  </si>
  <si>
    <t>ERCC4 Ex1</t>
  </si>
  <si>
    <t>ERCC4 Ex2</t>
  </si>
  <si>
    <t>ERCC4 Ex3</t>
  </si>
  <si>
    <t>ERCC4 Ex4</t>
  </si>
  <si>
    <t>ERCC4 Ex5</t>
  </si>
  <si>
    <t>ERCC4 Ex6</t>
  </si>
  <si>
    <t>ERCC4 Ex7</t>
  </si>
  <si>
    <t>ERCC4 Ex8</t>
  </si>
  <si>
    <t>ERCC4 Ex9</t>
  </si>
  <si>
    <t>ERCC4 Ex10</t>
  </si>
  <si>
    <t>ERCC4 Ex11</t>
  </si>
  <si>
    <t>PALB2 Ex13</t>
  </si>
  <si>
    <t>PALB2 Ex12</t>
  </si>
  <si>
    <t>PALB2 Ex11</t>
  </si>
  <si>
    <t>PALB2 Ex10</t>
  </si>
  <si>
    <t>PALB2 Ex09</t>
  </si>
  <si>
    <t>PALB2 Ex08</t>
  </si>
  <si>
    <t>PALB2 Ex07</t>
  </si>
  <si>
    <t>PALB2 Ex06</t>
  </si>
  <si>
    <t>PALB2 Ex05</t>
  </si>
  <si>
    <t>PALB2 Ex04</t>
  </si>
  <si>
    <t>PALB2 Ex03</t>
  </si>
  <si>
    <t>PALB2 Ex02</t>
  </si>
  <si>
    <t>PALB2 Ex01</t>
  </si>
  <si>
    <t>CYLD Ex4</t>
  </si>
  <si>
    <t>CYLD Ex5</t>
  </si>
  <si>
    <t>CYLD Ex6</t>
  </si>
  <si>
    <t>CYLD Ex7</t>
  </si>
  <si>
    <t>CYLD Ex8</t>
  </si>
  <si>
    <t>CYLD Ex9</t>
  </si>
  <si>
    <t>CYLD Ex10</t>
  </si>
  <si>
    <t>CYLD Ex11</t>
  </si>
  <si>
    <t>CYLD Ex12</t>
  </si>
  <si>
    <t>CYLD Ex13</t>
  </si>
  <si>
    <t>CYLD Ex14</t>
  </si>
  <si>
    <t>CYLD Ex15</t>
  </si>
  <si>
    <t>CYLD Ex16</t>
  </si>
  <si>
    <t>CYLD Ex17</t>
  </si>
  <si>
    <t>CYLD Ex18</t>
  </si>
  <si>
    <t>CYLD Ex19</t>
  </si>
  <si>
    <t>CYLD Ex20</t>
  </si>
  <si>
    <t>CDH1 Ex01</t>
  </si>
  <si>
    <t>CDH1 Ex02</t>
  </si>
  <si>
    <t>CDH1 Ex03</t>
  </si>
  <si>
    <t>CDH1 Ex04</t>
  </si>
  <si>
    <t>CDH1 Ex05</t>
  </si>
  <si>
    <t>CDH1 Ex06</t>
  </si>
  <si>
    <t>CDH1 Ex07</t>
  </si>
  <si>
    <t>CDH1 Ex08</t>
  </si>
  <si>
    <t>CDH1 Ex09</t>
  </si>
  <si>
    <t>CDH1 Ex10</t>
  </si>
  <si>
    <t>CDH1 Ex11</t>
  </si>
  <si>
    <t>CDH1 Ex12</t>
  </si>
  <si>
    <t>CDH1 Ex13</t>
  </si>
  <si>
    <t>CDH1 Ex14</t>
  </si>
  <si>
    <t>CDH1 Ex15</t>
  </si>
  <si>
    <t>CDH1 Ex16</t>
  </si>
  <si>
    <t>FANCA Ex43</t>
  </si>
  <si>
    <t>FANCA Ex42</t>
  </si>
  <si>
    <t>FANCA Ex41</t>
  </si>
  <si>
    <t>FANCA Ex40</t>
  </si>
  <si>
    <t>FANCA Ex39</t>
  </si>
  <si>
    <t>FANCA Ex38</t>
  </si>
  <si>
    <t>FANCA Ex37</t>
  </si>
  <si>
    <t>FANCA Ex36</t>
  </si>
  <si>
    <t>FANCA Ex35</t>
  </si>
  <si>
    <t>FANCA Ex34</t>
  </si>
  <si>
    <t>FANCA Ex33</t>
  </si>
  <si>
    <t>FANCA Ex32</t>
  </si>
  <si>
    <t>FANCA Ex31</t>
  </si>
  <si>
    <t>FANCA Ex30</t>
  </si>
  <si>
    <t>FANCA Ex29</t>
  </si>
  <si>
    <t>FANCA Ex28</t>
  </si>
  <si>
    <t>FANCA Ex27</t>
  </si>
  <si>
    <t>FANCA Ex26</t>
  </si>
  <si>
    <t>FANCA Ex25</t>
  </si>
  <si>
    <t>FANCA Ex24</t>
  </si>
  <si>
    <t>FANCA Ex23</t>
  </si>
  <si>
    <t>FANCA Ex22</t>
  </si>
  <si>
    <t>FANCA Ex21</t>
  </si>
  <si>
    <t>FANCA Ex20</t>
  </si>
  <si>
    <t>FANCA Ex19</t>
  </si>
  <si>
    <t>FANCA Ex18</t>
  </si>
  <si>
    <t>FANCA Ex17</t>
  </si>
  <si>
    <t>FANCA Ex16</t>
  </si>
  <si>
    <t>FANCA Ex15</t>
  </si>
  <si>
    <t>FANCA Ex14</t>
  </si>
  <si>
    <t>FANCA Ex13</t>
  </si>
  <si>
    <t>FANCA Ex12</t>
  </si>
  <si>
    <t>FANCA Ex11</t>
  </si>
  <si>
    <t>FANCA Ex10</t>
  </si>
  <si>
    <t>FANCA Ex9</t>
  </si>
  <si>
    <t>FANCA Ex8</t>
  </si>
  <si>
    <t>FANCA Ex7</t>
  </si>
  <si>
    <t>FANCA Ex6</t>
  </si>
  <si>
    <t>FANCA Ex5</t>
  </si>
  <si>
    <t>FANCA Ex4</t>
  </si>
  <si>
    <t>FANCA Ex3</t>
  </si>
  <si>
    <t>FANCA Ex2</t>
  </si>
  <si>
    <t>FANCA Ex1</t>
  </si>
  <si>
    <t>TP53 Ex12</t>
  </si>
  <si>
    <t>TP53 Ex11</t>
  </si>
  <si>
    <t>TP53 Ex09</t>
  </si>
  <si>
    <t>TP53 Ex08</t>
  </si>
  <si>
    <t>TP53 Ex07</t>
  </si>
  <si>
    <t>TP53 Ex06</t>
  </si>
  <si>
    <t>TP53 Ex05b</t>
  </si>
  <si>
    <t>TP53 Ex04</t>
  </si>
  <si>
    <t>TP53 Ex03</t>
  </si>
  <si>
    <t>TP53 Ex02</t>
  </si>
  <si>
    <t>FLCN Ex14</t>
  </si>
  <si>
    <t>FLCN Ex13</t>
  </si>
  <si>
    <t>FLCN Ex12</t>
  </si>
  <si>
    <t>FLCN Ex11</t>
  </si>
  <si>
    <t>FLCN Ex10</t>
  </si>
  <si>
    <t>FLCN Ex9</t>
  </si>
  <si>
    <t>FLCN Ex8</t>
  </si>
  <si>
    <t>FLCN Ex7</t>
  </si>
  <si>
    <t>FLCN Ex6</t>
  </si>
  <si>
    <t>FLCN Ex5</t>
  </si>
  <si>
    <t>FLCN Ex4</t>
  </si>
  <si>
    <t>NF1 Ex1</t>
  </si>
  <si>
    <t>NF1 Ex2</t>
  </si>
  <si>
    <t>NF1 Ex3</t>
  </si>
  <si>
    <t>NF1 Ex4</t>
  </si>
  <si>
    <t>NF1 Ex5</t>
  </si>
  <si>
    <t>NF1 Ex6</t>
  </si>
  <si>
    <t>NF1 Ex7</t>
  </si>
  <si>
    <t>NF1 Ex8</t>
  </si>
  <si>
    <t>NF1 Ex9</t>
  </si>
  <si>
    <t>NF1 Ex10</t>
  </si>
  <si>
    <t>NF1 Ex11</t>
  </si>
  <si>
    <t>NF1 Ex12</t>
  </si>
  <si>
    <t>NF1 Ex13</t>
  </si>
  <si>
    <t>NF1 Ex14</t>
  </si>
  <si>
    <t>NF1 Ex15</t>
  </si>
  <si>
    <t>NF1 Ex16</t>
  </si>
  <si>
    <t>NF1 Ex17</t>
  </si>
  <si>
    <t>NF1 Ex18</t>
  </si>
  <si>
    <t>NF1 Ex19</t>
  </si>
  <si>
    <t>NF1 Ex20</t>
  </si>
  <si>
    <t>NF1 Ex21</t>
  </si>
  <si>
    <t>NF1 Ex22</t>
  </si>
  <si>
    <t>NF1 Ex23</t>
  </si>
  <si>
    <t>NF1 Ex24</t>
  </si>
  <si>
    <t>NF1 Ex25</t>
  </si>
  <si>
    <t>NF1 Ex26</t>
  </si>
  <si>
    <t>NF1 Ex27</t>
  </si>
  <si>
    <t>NF1 Ex28</t>
  </si>
  <si>
    <t>NF1 Ex29</t>
  </si>
  <si>
    <t>NF1 Ex30</t>
  </si>
  <si>
    <t>NF1 Ex31</t>
  </si>
  <si>
    <t>NF1 Ex32</t>
  </si>
  <si>
    <t>NF1 Ex33</t>
  </si>
  <si>
    <t>NF1 Ex34</t>
  </si>
  <si>
    <t>NF1 Ex35</t>
  </si>
  <si>
    <t>NF1 Ex36</t>
  </si>
  <si>
    <t>NF1 Ex37</t>
  </si>
  <si>
    <t>NF1 Ex38</t>
  </si>
  <si>
    <t>NF1 Ex39</t>
  </si>
  <si>
    <t>NF1 Ex40</t>
  </si>
  <si>
    <t>NF1 Ex41</t>
  </si>
  <si>
    <t>NF1 Ex42</t>
  </si>
  <si>
    <t>NF1 Ex43</t>
  </si>
  <si>
    <t>NF1 Ex44</t>
  </si>
  <si>
    <t>NF1 Ex45</t>
  </si>
  <si>
    <t>NF1 Ex46</t>
  </si>
  <si>
    <t>NF1 Ex47</t>
  </si>
  <si>
    <t>NF1 Ex48</t>
  </si>
  <si>
    <t>NF1 Ex49</t>
  </si>
  <si>
    <t>NF1 Ex50</t>
  </si>
  <si>
    <t>NF1 Ex51</t>
  </si>
  <si>
    <t>NF1 Ex52</t>
  </si>
  <si>
    <t>NF1 Ex53</t>
  </si>
  <si>
    <t>NF1 Ex54</t>
  </si>
  <si>
    <t>NF1 Ex55</t>
  </si>
  <si>
    <t>NF1 Ex56</t>
  </si>
  <si>
    <t>NF1 Ex57</t>
  </si>
  <si>
    <t>NF1 Ex58</t>
  </si>
  <si>
    <t>RAD51D Ex10</t>
  </si>
  <si>
    <t>RAD51D Ex09</t>
  </si>
  <si>
    <t>RAD51D Ex08</t>
  </si>
  <si>
    <t>RAD51D Ex07</t>
  </si>
  <si>
    <t>RAD51D Ex06</t>
  </si>
  <si>
    <t>RAD51D Ex05</t>
  </si>
  <si>
    <t>RAD51D Ex04</t>
  </si>
  <si>
    <t>RAD51D Ex03</t>
  </si>
  <si>
    <t>RAD51D Ex02b</t>
  </si>
  <si>
    <t>RAD51D Ex02</t>
  </si>
  <si>
    <t>RAD51D Ex01</t>
  </si>
  <si>
    <t>BRCA1 Ex24</t>
  </si>
  <si>
    <t>BRCA1 Ex23</t>
  </si>
  <si>
    <t>BRCA1 Ex22</t>
  </si>
  <si>
    <t>BRCA1 Ex21</t>
  </si>
  <si>
    <t>BRCA1 Ex20</t>
  </si>
  <si>
    <t>BRCA1 Ex19</t>
  </si>
  <si>
    <t>BRCA1 Ex18</t>
  </si>
  <si>
    <t>BRCA1 Ex17</t>
  </si>
  <si>
    <t>BRCA1 Ex16</t>
  </si>
  <si>
    <t>BRCA1 Ex15</t>
  </si>
  <si>
    <t>BRCA1 Ex14</t>
  </si>
  <si>
    <t>BRCA1 Ex13</t>
  </si>
  <si>
    <t>BRCA1 Ex12</t>
  </si>
  <si>
    <t>BRCA1 Ex11</t>
  </si>
  <si>
    <t>BRCA1 Ex10</t>
  </si>
  <si>
    <t>BRCA1 Ex09</t>
  </si>
  <si>
    <t>BRCA1 Ex08</t>
  </si>
  <si>
    <t>BRCA1 Ex07</t>
  </si>
  <si>
    <t>BRCA1 Ex06</t>
  </si>
  <si>
    <t>BRCA1 Ex05</t>
  </si>
  <si>
    <t>BRCA1 Ex03</t>
  </si>
  <si>
    <t>BRCA1 Ex02</t>
  </si>
  <si>
    <t>RAD51C Ex1</t>
  </si>
  <si>
    <t>RAD51C Ex2</t>
  </si>
  <si>
    <t>RAD51C Ex3</t>
  </si>
  <si>
    <t>RAD51C Ex4</t>
  </si>
  <si>
    <t>RAD51C Ex5</t>
  </si>
  <si>
    <t>RAD51C Ex6</t>
  </si>
  <si>
    <t>RAD51C Ex7</t>
  </si>
  <si>
    <t>RAD51C Ex8</t>
  </si>
  <si>
    <t>RAD51C Ex9</t>
  </si>
  <si>
    <t>BRIP1 Ex20</t>
  </si>
  <si>
    <t>BRIP1 Ex19</t>
  </si>
  <si>
    <t>BRIP1 Ex18</t>
  </si>
  <si>
    <t>BRIP1 Ex17</t>
  </si>
  <si>
    <t>BRIP1 Ex16</t>
  </si>
  <si>
    <t>BRIP1 Ex15</t>
  </si>
  <si>
    <t>BRIP1 Ex14</t>
  </si>
  <si>
    <t>BRIP1 Ex13</t>
  </si>
  <si>
    <t>BRIP1 Ex12</t>
  </si>
  <si>
    <t>BRIP1 Ex11</t>
  </si>
  <si>
    <t>BRIP1 Ex10</t>
  </si>
  <si>
    <t>BRIP1 Ex09</t>
  </si>
  <si>
    <t>BRIP1 Ex08</t>
  </si>
  <si>
    <t>BRIP1 Ex07</t>
  </si>
  <si>
    <t>BRIP1 Ex06</t>
  </si>
  <si>
    <t>BRIP1 Ex05</t>
  </si>
  <si>
    <t>BRIP1 Ex04</t>
  </si>
  <si>
    <t>BRIP1 Ex03</t>
  </si>
  <si>
    <t>BRIP1 Ex02</t>
  </si>
  <si>
    <t>PRKAR1A Ex2</t>
  </si>
  <si>
    <t>PRKAR1A Ex3</t>
  </si>
  <si>
    <t>PRKAR1A Ex4</t>
  </si>
  <si>
    <t>PRKAR1A Ex5</t>
  </si>
  <si>
    <t>PRKAR1A Ex6</t>
  </si>
  <si>
    <t>PRKAR1A Ex7</t>
  </si>
  <si>
    <t>PRKAR1A Ex8</t>
  </si>
  <si>
    <t>PRKAR1A Ex9</t>
  </si>
  <si>
    <t>PRKAR1A Ex10</t>
  </si>
  <si>
    <t>PRKAR1A Ex11</t>
  </si>
  <si>
    <t>SMAD4 Ex02</t>
  </si>
  <si>
    <t>SMAD4 Ex03</t>
  </si>
  <si>
    <t>SMAD4 Ex04</t>
  </si>
  <si>
    <t>SMAD4 Ex05</t>
  </si>
  <si>
    <t>SMAD4 Ex06</t>
  </si>
  <si>
    <t>SMAD4 Ex07</t>
  </si>
  <si>
    <t>SMAD4 Ex08</t>
  </si>
  <si>
    <t>SMAD4 Ex09</t>
  </si>
  <si>
    <t>SMAD4 Ex10</t>
  </si>
  <si>
    <t>SMAD4 Ex11</t>
  </si>
  <si>
    <t>SMAD4 Ex12</t>
  </si>
  <si>
    <t>STK11 Ex01</t>
  </si>
  <si>
    <t>STK11 Ex02</t>
  </si>
  <si>
    <t>STK11 Ex03</t>
  </si>
  <si>
    <t>STK11 Ex04</t>
  </si>
  <si>
    <t>STK11 Ex05</t>
  </si>
  <si>
    <t>STK11 Ex06</t>
  </si>
  <si>
    <t>STK11 Ex07</t>
  </si>
  <si>
    <t>STK11 Ex08</t>
  </si>
  <si>
    <t>STK11 Ex09</t>
  </si>
  <si>
    <t>ERCC2 Ex23</t>
  </si>
  <si>
    <t>ERCC2 Ex22</t>
  </si>
  <si>
    <t>ERCC2 Ex21</t>
  </si>
  <si>
    <t>ERCC2 Ex20</t>
  </si>
  <si>
    <t>ERCC2 Ex19</t>
  </si>
  <si>
    <t>ERCC2 Ex18</t>
  </si>
  <si>
    <t>ERCC2 Ex17</t>
  </si>
  <si>
    <t>ERCC2 Ex16</t>
  </si>
  <si>
    <t>ERCC2 Ex15</t>
  </si>
  <si>
    <t>ERCC2 Ex14</t>
  </si>
  <si>
    <t>ERCC2 Ex13</t>
  </si>
  <si>
    <t>ERCC2 Ex11</t>
  </si>
  <si>
    <t>ERCC2 Ex10</t>
  </si>
  <si>
    <t>ERCC2 Ex9</t>
  </si>
  <si>
    <t>ERCC2 Ex8</t>
  </si>
  <si>
    <t>ERCC2 Ex7</t>
  </si>
  <si>
    <t>ERCC2 Ex6</t>
  </si>
  <si>
    <t>ERCC2 Ex5</t>
  </si>
  <si>
    <t>ERCC2 Ex4</t>
  </si>
  <si>
    <t>ERCC2 Ex3</t>
  </si>
  <si>
    <t>ERCC2 Ex2</t>
  </si>
  <si>
    <t>ERCC2 Ex1c</t>
  </si>
  <si>
    <t>ERCC2 Ex1a</t>
  </si>
  <si>
    <t>EPCAM Ex1</t>
  </si>
  <si>
    <t>EPCAM Ex2</t>
  </si>
  <si>
    <t>EPCAM Ex3</t>
  </si>
  <si>
    <t>EPCAM Ex4</t>
  </si>
  <si>
    <t>EPCAM Ex5</t>
  </si>
  <si>
    <t>EPCAM Ex6</t>
  </si>
  <si>
    <t>EPCAM Ex7</t>
  </si>
  <si>
    <t>EPCAM Ex8</t>
  </si>
  <si>
    <t>EPCAM Ex9</t>
  </si>
  <si>
    <t>MSH2 Ex1b</t>
  </si>
  <si>
    <t>MSH2 Ex02</t>
  </si>
  <si>
    <t>MSH2 Ex03</t>
  </si>
  <si>
    <t>MSH2 Ex04</t>
  </si>
  <si>
    <t>MSH2 Ex05</t>
  </si>
  <si>
    <t>MSH2 Ex06</t>
  </si>
  <si>
    <t>MSH2 Ex07</t>
  </si>
  <si>
    <t>MSH2 Ex08</t>
  </si>
  <si>
    <t>MSH2 Ex09</t>
  </si>
  <si>
    <t>MSH2 Ex10</t>
  </si>
  <si>
    <t>MSH2 Ex11</t>
  </si>
  <si>
    <t>MSH2 Ex12</t>
  </si>
  <si>
    <t>MSH2 Ex13</t>
  </si>
  <si>
    <t>MSH2 Ex14</t>
  </si>
  <si>
    <t>MSH2 Ex15</t>
  </si>
  <si>
    <t>MSH2 Ex16</t>
  </si>
  <si>
    <t>MSH6 Ex01</t>
  </si>
  <si>
    <t>MSH6 Ex02</t>
  </si>
  <si>
    <t>MSH6 Ex03</t>
  </si>
  <si>
    <t>MSH6 Ex04</t>
  </si>
  <si>
    <t>MSH6 Ex05</t>
  </si>
  <si>
    <t>MSH6 Ex06</t>
  </si>
  <si>
    <t>MSH6 Ex07</t>
  </si>
  <si>
    <t>MSH6 Ex08</t>
  </si>
  <si>
    <t>MSH6 Ex09</t>
  </si>
  <si>
    <t>MSH6 Ex10</t>
  </si>
  <si>
    <t>FANCL Ex14</t>
  </si>
  <si>
    <t>FANCL Ex13</t>
  </si>
  <si>
    <t>FANCL Ex12</t>
  </si>
  <si>
    <t>FANCL Ex11</t>
  </si>
  <si>
    <t>FANCL Ex10</t>
  </si>
  <si>
    <t>FANCL Ex9</t>
  </si>
  <si>
    <t>FANCL Ex8</t>
  </si>
  <si>
    <t>FANCL Ex7</t>
  </si>
  <si>
    <t>FANCL Ex6</t>
  </si>
  <si>
    <t>FANCL Ex5</t>
  </si>
  <si>
    <t>FANCL Ex4</t>
  </si>
  <si>
    <t>FANCL Ex3</t>
  </si>
  <si>
    <t>FANCL Ex2</t>
  </si>
  <si>
    <t>FANCL Ex1</t>
  </si>
  <si>
    <t>TMEM127 Ex4</t>
  </si>
  <si>
    <t>TMEM127 Ex3</t>
  </si>
  <si>
    <t>TMEM127 Ex2b</t>
  </si>
  <si>
    <t>ERCC3 Ex15</t>
  </si>
  <si>
    <t>ERCC3 Ex14</t>
  </si>
  <si>
    <t>ERCC3 Ex13</t>
  </si>
  <si>
    <t>ERCC3 Ex12</t>
  </si>
  <si>
    <t>ERCC3 Ex11</t>
  </si>
  <si>
    <t>ERCC3 Ex10</t>
  </si>
  <si>
    <t>ERCC3 Ex9</t>
  </si>
  <si>
    <t>ERCC3 Ex8</t>
  </si>
  <si>
    <t>ERCC3 Ex7</t>
  </si>
  <si>
    <t>ERCC3 Ex6</t>
  </si>
  <si>
    <t>ERCC3 Ex5</t>
  </si>
  <si>
    <t>ERCC3 Ex4</t>
  </si>
  <si>
    <t>ERCC3 Ex3</t>
  </si>
  <si>
    <t>ERCC3 Ex2</t>
  </si>
  <si>
    <t>ERCC3 Ex1</t>
  </si>
  <si>
    <t>DIS3L2 Ex2</t>
  </si>
  <si>
    <t>DIS3L2 Ex3</t>
  </si>
  <si>
    <t>DIS3L2 Ex4</t>
  </si>
  <si>
    <t>DIS3L2 Ex5</t>
  </si>
  <si>
    <t>DIS3L2 Ex6</t>
  </si>
  <si>
    <t>DIS3L2 Ex7</t>
  </si>
  <si>
    <t>DIS3L2 Ex8</t>
  </si>
  <si>
    <t>DIS3L2 Ex9</t>
  </si>
  <si>
    <t>DIS3L2 Ex10</t>
  </si>
  <si>
    <t>DIS3L2 Ex11</t>
  </si>
  <si>
    <t>DIS3L2 Ex12</t>
  </si>
  <si>
    <t>DIS3L2 Ex13</t>
  </si>
  <si>
    <t>DIS3L2 Ex14</t>
  </si>
  <si>
    <t>DIS3L2 Ex15</t>
  </si>
  <si>
    <t>DIS3L2 Ex16</t>
  </si>
  <si>
    <t>DIS3L2 Ex17</t>
  </si>
  <si>
    <t>DIS3L2 Ex18</t>
  </si>
  <si>
    <t>DIS3L2 Ex19</t>
  </si>
  <si>
    <t>DIS3L2 Ex20</t>
  </si>
  <si>
    <t>DIS3L2 Ex21</t>
  </si>
  <si>
    <t>RUNX1 Ex10</t>
  </si>
  <si>
    <t>RUNX1 Ex9</t>
  </si>
  <si>
    <t>RUNX1 Ex7</t>
  </si>
  <si>
    <t>RUNX1 Ex6</t>
  </si>
  <si>
    <t>RUNX1 Ex5</t>
  </si>
  <si>
    <t>RUNX1 Ex4b</t>
  </si>
  <si>
    <t>RUNX1 Ex3</t>
  </si>
  <si>
    <t>RUNX1 Ex2</t>
  </si>
  <si>
    <t>SMARCB1 Ex1</t>
  </si>
  <si>
    <t>SMARCB1 Ex2</t>
  </si>
  <si>
    <t>SMARCB1 Ex3</t>
  </si>
  <si>
    <t>SMARCB1 Ex4</t>
  </si>
  <si>
    <t>SMARCB1 Ex5</t>
  </si>
  <si>
    <t>SMARCB1 Ex6</t>
  </si>
  <si>
    <t>SMARCB1 Ex7</t>
  </si>
  <si>
    <t>SMARCB1 Ex8</t>
  </si>
  <si>
    <t>SMARCB1 Ex9</t>
  </si>
  <si>
    <t>CHEK2 Ex15</t>
  </si>
  <si>
    <t>CHEK2 Ex14</t>
  </si>
  <si>
    <t>CHEK2 Ex13</t>
  </si>
  <si>
    <t>CHEK2 Ex12</t>
  </si>
  <si>
    <t>CHEK2 Ex11</t>
  </si>
  <si>
    <t>CHEK2 Ex10</t>
  </si>
  <si>
    <t>CHEK2 Ex09</t>
  </si>
  <si>
    <t>CHEK2 Ex08</t>
  </si>
  <si>
    <t>CHEK2 Ex07</t>
  </si>
  <si>
    <t>CHEK2 Ex06</t>
  </si>
  <si>
    <t>CHEK2 Ex05</t>
  </si>
  <si>
    <t>CHEK2 Ex04</t>
  </si>
  <si>
    <t>CHEK2 Ex03</t>
  </si>
  <si>
    <t>CHEK2 Ex02</t>
  </si>
  <si>
    <t>NF2 Ex1</t>
  </si>
  <si>
    <t>NF2 Ex2</t>
  </si>
  <si>
    <t>NF2 Ex3</t>
  </si>
  <si>
    <t>NF2 Ex4</t>
  </si>
  <si>
    <t>NF2 Ex5</t>
  </si>
  <si>
    <t>NF2 Ex6</t>
  </si>
  <si>
    <t>NF2 Ex7</t>
  </si>
  <si>
    <t>NF2 Ex8</t>
  </si>
  <si>
    <t>NF2 Ex9</t>
  </si>
  <si>
    <t>NF2 Ex10</t>
  </si>
  <si>
    <t>NF2 Ex11</t>
  </si>
  <si>
    <t>NF2 Ex12</t>
  </si>
  <si>
    <t>NF2 Ex13</t>
  </si>
  <si>
    <t>NF2 Ex14</t>
  </si>
  <si>
    <t>NF2 Ex15</t>
  </si>
  <si>
    <t>NF2 Ex17</t>
  </si>
  <si>
    <t>FANCD2 Ex2</t>
  </si>
  <si>
    <t>FANCD2 Ex3</t>
  </si>
  <si>
    <t>FANCD2 Ex4</t>
  </si>
  <si>
    <t>FANCD2 Ex5</t>
  </si>
  <si>
    <t>FANCD2 Ex6</t>
  </si>
  <si>
    <t>FANCD2 Ex7</t>
  </si>
  <si>
    <t>FANCD2 Ex8</t>
  </si>
  <si>
    <t>FANCD2 Ex9</t>
  </si>
  <si>
    <t>FANCD2 Ex10</t>
  </si>
  <si>
    <t>FANCD2 Ex11</t>
  </si>
  <si>
    <t>FANCD2 Ex12</t>
  </si>
  <si>
    <t>FANCD2 Ex13</t>
  </si>
  <si>
    <t>FANCD2 Ex14</t>
  </si>
  <si>
    <t>FANCD2 Ex15</t>
  </si>
  <si>
    <t>FANCD2 Ex16</t>
  </si>
  <si>
    <t>FANCD2 Ex17</t>
  </si>
  <si>
    <t>FANCD2 Ex18</t>
  </si>
  <si>
    <t>FANCD2 Ex19</t>
  </si>
  <si>
    <t>FANCD2 Ex20</t>
  </si>
  <si>
    <t>FANCD2 Ex21</t>
  </si>
  <si>
    <t>FANCD2 Ex22</t>
  </si>
  <si>
    <t>FANCD2 Ex23</t>
  </si>
  <si>
    <t>FANCD2 Ex24</t>
  </si>
  <si>
    <t>FANCD2 Ex25</t>
  </si>
  <si>
    <t>FANCD2 Ex26</t>
  </si>
  <si>
    <t>FANCD2 Ex27</t>
  </si>
  <si>
    <t>FANCD2 Ex28</t>
  </si>
  <si>
    <t>FANCD2 Ex29</t>
  </si>
  <si>
    <t>FANCD2 Ex30</t>
  </si>
  <si>
    <t>FANCD2 Ex31</t>
  </si>
  <si>
    <t>FANCD2 Ex32</t>
  </si>
  <si>
    <t>FANCD2 Ex33</t>
  </si>
  <si>
    <t>FANCD2 Ex34</t>
  </si>
  <si>
    <t>FANCD2 Ex35</t>
  </si>
  <si>
    <t>FANCD2 Ex36</t>
  </si>
  <si>
    <t>FANCD2 Ex37</t>
  </si>
  <si>
    <t>FANCD2 Ex38</t>
  </si>
  <si>
    <t>FANCD2 Ex39</t>
  </si>
  <si>
    <t>FANCD2 Ex40</t>
  </si>
  <si>
    <t>FANCD2 Ex41</t>
  </si>
  <si>
    <t>FANCD2 Ex42</t>
  </si>
  <si>
    <t>FANCD2 Ex43</t>
  </si>
  <si>
    <t>VHL Ex1</t>
  </si>
  <si>
    <t>VHL Ex2</t>
  </si>
  <si>
    <t>VHL Ex3</t>
  </si>
  <si>
    <t>XPC Ex16</t>
  </si>
  <si>
    <t>XPC Ex15</t>
  </si>
  <si>
    <t>XPC Ex14</t>
  </si>
  <si>
    <t>XPC Ex13</t>
  </si>
  <si>
    <t>XPC Ex12</t>
  </si>
  <si>
    <t>XPC Ex11</t>
  </si>
  <si>
    <t>XPC Ex10</t>
  </si>
  <si>
    <t>XPC Ex9</t>
  </si>
  <si>
    <t>XPC Ex8</t>
  </si>
  <si>
    <t>XPC Ex7</t>
  </si>
  <si>
    <t>XPC Ex6</t>
  </si>
  <si>
    <t>XPC Ex5</t>
  </si>
  <si>
    <t>XPC Ex4</t>
  </si>
  <si>
    <t>XPC Ex3</t>
  </si>
  <si>
    <t>XPC Ex2</t>
  </si>
  <si>
    <t>XPC Ex1</t>
  </si>
  <si>
    <t>MLH1 Ex01</t>
  </si>
  <si>
    <t>MLH1 Ex02</t>
  </si>
  <si>
    <t>MLH1 Ex03</t>
  </si>
  <si>
    <t>MLH1 Ex04</t>
  </si>
  <si>
    <t>MLH1 Ex05</t>
  </si>
  <si>
    <t>MLH1 Ex06</t>
  </si>
  <si>
    <t>MLH1 Ex07</t>
  </si>
  <si>
    <t>MLH1 Ex08</t>
  </si>
  <si>
    <t>MLH1 Ex09</t>
  </si>
  <si>
    <t>MLH1 Ex10</t>
  </si>
  <si>
    <t>MLH1 Ex11</t>
  </si>
  <si>
    <t>MLH1 Ex12</t>
  </si>
  <si>
    <t>MLH1 Ex13</t>
  </si>
  <si>
    <t>MLH1 Ex14</t>
  </si>
  <si>
    <t>MLH1 Ex15</t>
  </si>
  <si>
    <t>MLH1 Ex16</t>
  </si>
  <si>
    <t>MLH1 Ex17</t>
  </si>
  <si>
    <t>MLH1 Ex18</t>
  </si>
  <si>
    <t>MLH1 Ex19</t>
  </si>
  <si>
    <t>BAP1 Ex17</t>
  </si>
  <si>
    <t>BAP1 Ex16</t>
  </si>
  <si>
    <t>BAP1 Ex15</t>
  </si>
  <si>
    <t>BAP1 Ex14</t>
  </si>
  <si>
    <t>BAP1 Ex13</t>
  </si>
  <si>
    <t>BAP1 Ex12</t>
  </si>
  <si>
    <t>BAP1 Ex11</t>
  </si>
  <si>
    <t>BAP1 Ex10</t>
  </si>
  <si>
    <t>BAP1 Ex09</t>
  </si>
  <si>
    <t>BAP1 Ex08</t>
  </si>
  <si>
    <t>BAP1 Ex07</t>
  </si>
  <si>
    <t>BAP1 Ex06</t>
  </si>
  <si>
    <t>BAP1 Ex05</t>
  </si>
  <si>
    <t>BAP1 Ex04</t>
  </si>
  <si>
    <t>BAP1 Ex03</t>
  </si>
  <si>
    <t>BAP1 Ex02</t>
  </si>
  <si>
    <t>BAP1 Ex01</t>
  </si>
  <si>
    <t>CASR Ex2</t>
  </si>
  <si>
    <t>CASR Ex3</t>
  </si>
  <si>
    <t>CASR Ex4</t>
  </si>
  <si>
    <t>CASR Ex5</t>
  </si>
  <si>
    <t>CASR Ex6</t>
  </si>
  <si>
    <t>CASR Ex7</t>
  </si>
  <si>
    <t>GATA2 Ex8</t>
  </si>
  <si>
    <t>GATA2 Ex7a</t>
  </si>
  <si>
    <t>GATA2 Ex6</t>
  </si>
  <si>
    <t>GATA2 Ex5</t>
  </si>
  <si>
    <t>GATA2 Ex4</t>
  </si>
  <si>
    <t>SDHA Ex1</t>
  </si>
  <si>
    <t>SDHA Ex2</t>
  </si>
  <si>
    <t>SDHA Ex3</t>
  </si>
  <si>
    <t>SDHA Ex4</t>
  </si>
  <si>
    <t>SDHA Ex5</t>
  </si>
  <si>
    <t>SDHA Ex6</t>
  </si>
  <si>
    <t>SDHA Ex7</t>
  </si>
  <si>
    <t>SDHA Ex8</t>
  </si>
  <si>
    <t>SDHA Ex9</t>
  </si>
  <si>
    <t>SDHA Ex10</t>
  </si>
  <si>
    <t>SDHA Ex11</t>
  </si>
  <si>
    <t>SDHA Ex12</t>
  </si>
  <si>
    <t>SDHA Ex13</t>
  </si>
  <si>
    <t>SDHA Ex14</t>
  </si>
  <si>
    <t>SDHA Ex15</t>
  </si>
  <si>
    <t>APC Ex01</t>
  </si>
  <si>
    <t>APC Ex02</t>
  </si>
  <si>
    <t>APC Ex03</t>
  </si>
  <si>
    <t>APC Ex04</t>
  </si>
  <si>
    <t>APC Ex05</t>
  </si>
  <si>
    <t>APC Ex06</t>
  </si>
  <si>
    <t>APC Ex07</t>
  </si>
  <si>
    <t>APC Ex08</t>
  </si>
  <si>
    <t>APC Ex09</t>
  </si>
  <si>
    <t>APC Ex10</t>
  </si>
  <si>
    <t>APC Ex11</t>
  </si>
  <si>
    <t>APC Ex12</t>
  </si>
  <si>
    <t>APC Ex13</t>
  </si>
  <si>
    <t>APC Ex14</t>
  </si>
  <si>
    <t>APC Ex15</t>
  </si>
  <si>
    <t>NSD1 Ex3</t>
  </si>
  <si>
    <t>NSD1 Ex4</t>
  </si>
  <si>
    <t>NSD1 Ex5</t>
  </si>
  <si>
    <t>NSD1 Ex6</t>
  </si>
  <si>
    <t>NSD1 Ex7</t>
  </si>
  <si>
    <t>NSD1 Ex8</t>
  </si>
  <si>
    <t>NSD1 Ex9</t>
  </si>
  <si>
    <t>NSD1 Ex10</t>
  </si>
  <si>
    <t>NSD1 Ex11</t>
  </si>
  <si>
    <t>NSD1 Ex12</t>
  </si>
  <si>
    <t>NSD1 Ex13</t>
  </si>
  <si>
    <t>NSD1 Ex14</t>
  </si>
  <si>
    <t>NSD1 Ex15</t>
  </si>
  <si>
    <t>NSD1 Ex16</t>
  </si>
  <si>
    <t>NSD1 Ex17</t>
  </si>
  <si>
    <t>NSD1 Ex18</t>
  </si>
  <si>
    <t>NSD1 Ex19</t>
  </si>
  <si>
    <t>NSD1 Ex20</t>
  </si>
  <si>
    <t>NSD1 Ex21</t>
  </si>
  <si>
    <t>NSD1 Ex22</t>
  </si>
  <si>
    <t>NSD1 Ex23</t>
  </si>
  <si>
    <t>NSD1 Ex24</t>
  </si>
  <si>
    <t>FANCE Ex1</t>
  </si>
  <si>
    <t>FANCE Ex2</t>
  </si>
  <si>
    <t>FANCE Ex3</t>
  </si>
  <si>
    <t>FANCE Ex4</t>
  </si>
  <si>
    <t>FANCE Ex5</t>
  </si>
  <si>
    <t>FANCE Ex6</t>
  </si>
  <si>
    <t>FANCE Ex7</t>
  </si>
  <si>
    <t>FANCE Ex8</t>
  </si>
  <si>
    <t>FANCE Ex9</t>
  </si>
  <si>
    <t>FANCE Ex10</t>
  </si>
  <si>
    <t>PMS2 Ex15</t>
  </si>
  <si>
    <t>PMS2 Ex14</t>
  </si>
  <si>
    <t>PMS2 Ex13</t>
  </si>
  <si>
    <t>PMS2 Ex12</t>
  </si>
  <si>
    <t>PMS2 Ex11</t>
  </si>
  <si>
    <t>PMS2 Ex10</t>
  </si>
  <si>
    <t>PMS2 Ex09</t>
  </si>
  <si>
    <t>PMS2 Ex08</t>
  </si>
  <si>
    <t>PMS2 Ex07</t>
  </si>
  <si>
    <t>PMS2 Ex06</t>
  </si>
  <si>
    <t>PMS2 Ex05</t>
  </si>
  <si>
    <t>PMS2 Ex04</t>
  </si>
  <si>
    <t>PMS2 Ex03</t>
  </si>
  <si>
    <t>PMS2 Ex02</t>
  </si>
  <si>
    <t>PMS2 Ex01</t>
  </si>
  <si>
    <t>SBDS Ex5</t>
  </si>
  <si>
    <t>SBDS Ex4</t>
  </si>
  <si>
    <t>SBDS Ex3</t>
  </si>
  <si>
    <t>SBDS Ex2</t>
  </si>
  <si>
    <t>SBDS Ex1</t>
  </si>
  <si>
    <t>WRN Ex2</t>
  </si>
  <si>
    <t>WRN Ex3</t>
  </si>
  <si>
    <t>WRN Ex4</t>
  </si>
  <si>
    <t>WRN Ex5</t>
  </si>
  <si>
    <t>WRN Ex6</t>
  </si>
  <si>
    <t>WRN Ex7</t>
  </si>
  <si>
    <t>WRN Ex8</t>
  </si>
  <si>
    <t>WRN Ex9</t>
  </si>
  <si>
    <t>WRN Ex10</t>
  </si>
  <si>
    <t>WRN Ex11</t>
  </si>
  <si>
    <t>WRN Ex12</t>
  </si>
  <si>
    <t>WRN Ex13</t>
  </si>
  <si>
    <t>WRN Ex14</t>
  </si>
  <si>
    <t>WRN Ex15</t>
  </si>
  <si>
    <t>WRN Ex16</t>
  </si>
  <si>
    <t>WRN Ex17</t>
  </si>
  <si>
    <t>WRN Ex18</t>
  </si>
  <si>
    <t>WRN Ex19</t>
  </si>
  <si>
    <t>WRN Ex20</t>
  </si>
  <si>
    <t>WRN Ex21</t>
  </si>
  <si>
    <t>WRN Ex22</t>
  </si>
  <si>
    <t>WRN Ex23</t>
  </si>
  <si>
    <t>WRN Ex24</t>
  </si>
  <si>
    <t>WRN Ex25</t>
  </si>
  <si>
    <t>WRN Ex26</t>
  </si>
  <si>
    <t>WRN Ex27</t>
  </si>
  <si>
    <t>WRN Ex28</t>
  </si>
  <si>
    <t>WRN Ex29</t>
  </si>
  <si>
    <t>WRN Ex30</t>
  </si>
  <si>
    <t>WRN Ex31</t>
  </si>
  <si>
    <t>WRN Ex32</t>
  </si>
  <si>
    <t>WRN Ex33</t>
  </si>
  <si>
    <t>WRN Ex34</t>
  </si>
  <si>
    <t>WRN Ex35</t>
  </si>
  <si>
    <t>EXT1 Ex11</t>
  </si>
  <si>
    <t>EXT1 Ex10</t>
  </si>
  <si>
    <t>EXT1 Ex9</t>
  </si>
  <si>
    <t>EXT1 Ex8</t>
  </si>
  <si>
    <t>EXT1 Ex7</t>
  </si>
  <si>
    <t>EXT1 Ex6</t>
  </si>
  <si>
    <t>EXT1 Ex5</t>
  </si>
  <si>
    <t>EXT1 Ex4</t>
  </si>
  <si>
    <t>EXT1 Ex3</t>
  </si>
  <si>
    <t>EXT1 Ex2</t>
  </si>
  <si>
    <t>EXT1 Ex1</t>
  </si>
  <si>
    <t>RECQL4 frag21</t>
  </si>
  <si>
    <t>RECQL4 frag20</t>
  </si>
  <si>
    <t>RECQL4 frag19</t>
  </si>
  <si>
    <t>RECQL4 frag18</t>
  </si>
  <si>
    <t>RECQL4 frag17</t>
  </si>
  <si>
    <t>RECQL4 frag16</t>
  </si>
  <si>
    <t>RECQL4 frag15</t>
  </si>
  <si>
    <t>RECQL4 frag14</t>
  </si>
  <si>
    <t>RECQL4 frag13</t>
  </si>
  <si>
    <t>RECQL4 frag12</t>
  </si>
  <si>
    <t>RECQL4 frag11</t>
  </si>
  <si>
    <t>RECQL4 frag10</t>
  </si>
  <si>
    <t>RECQL4 frag9</t>
  </si>
  <si>
    <t>RECQL4 frag8</t>
  </si>
  <si>
    <t>RECQL4 frag7</t>
  </si>
  <si>
    <t>RECQL4 frag6</t>
  </si>
  <si>
    <t>RECQL4 frag5</t>
  </si>
  <si>
    <t>RECQL4 frag4</t>
  </si>
  <si>
    <t>RECQL4 frag3</t>
  </si>
  <si>
    <t>RECQL4 frag2</t>
  </si>
  <si>
    <t>RECQL4 frag1</t>
  </si>
  <si>
    <t>CDKN2A Ex3</t>
  </si>
  <si>
    <t>CDKN2A Ex2</t>
  </si>
  <si>
    <t>CDKN2A Ex1</t>
  </si>
  <si>
    <t>FANCG Ex14</t>
  </si>
  <si>
    <t>FANCG Ex13</t>
  </si>
  <si>
    <t>FANCG Ex12</t>
  </si>
  <si>
    <t>FANCG Ex11</t>
  </si>
  <si>
    <t>FANCG Ex10</t>
  </si>
  <si>
    <t>FANCG Ex9</t>
  </si>
  <si>
    <t>FANCG Ex8</t>
  </si>
  <si>
    <t>FANCG Ex7</t>
  </si>
  <si>
    <t>FANCG Ex6</t>
  </si>
  <si>
    <t>FANCG Ex5</t>
  </si>
  <si>
    <t>FANCG Ex4</t>
  </si>
  <si>
    <t>FANCG Ex3</t>
  </si>
  <si>
    <t>FANCG Ex2</t>
  </si>
  <si>
    <t>FANCG Ex1</t>
  </si>
  <si>
    <t>FANCC Ex15</t>
  </si>
  <si>
    <t>FANCC Ex14</t>
  </si>
  <si>
    <t>FANCC Ex13</t>
  </si>
  <si>
    <t>FANCC Ex12</t>
  </si>
  <si>
    <t>FANCC Ex11</t>
  </si>
  <si>
    <t>FANCC Ex10</t>
  </si>
  <si>
    <t>FANCC Ex9</t>
  </si>
  <si>
    <t>FANCC Ex8</t>
  </si>
  <si>
    <t>FANCC Ex7</t>
  </si>
  <si>
    <t>FANCC Ex6</t>
  </si>
  <si>
    <t>FANCC Ex5</t>
  </si>
  <si>
    <t>FANCC Ex4</t>
  </si>
  <si>
    <t>FANCC Ex3</t>
  </si>
  <si>
    <t>FANCC Ex2</t>
  </si>
  <si>
    <t>PTCH1 Ex27</t>
  </si>
  <si>
    <t>PTCH1 Ex26</t>
  </si>
  <si>
    <t>PTCH1 Ex25</t>
  </si>
  <si>
    <t>PTCH1 Ex24</t>
  </si>
  <si>
    <t>PTCH1 Ex23</t>
  </si>
  <si>
    <t>PTCH1 Ex22</t>
  </si>
  <si>
    <t>PTCH1 Ex21</t>
  </si>
  <si>
    <t>PTCH1 Ex20</t>
  </si>
  <si>
    <t>PTCH1 Ex19</t>
  </si>
  <si>
    <t>PTCH1 Ex18</t>
  </si>
  <si>
    <t>PTCH1 Ex17</t>
  </si>
  <si>
    <t>PTCH1 Ex16</t>
  </si>
  <si>
    <t>PTCH1 Ex15</t>
  </si>
  <si>
    <t>PTCH1 Ex14</t>
  </si>
  <si>
    <t>PTCH1 Ex13</t>
  </si>
  <si>
    <t>PTCH1 Ex12</t>
  </si>
  <si>
    <t>PTCH1 Ex11</t>
  </si>
  <si>
    <t>PTCH1 Ex10</t>
  </si>
  <si>
    <t>PTCH1 Ex9</t>
  </si>
  <si>
    <t>PTCH1 Ex8</t>
  </si>
  <si>
    <t>PTCH1 Ex7</t>
  </si>
  <si>
    <t>PTCH1 Ex6</t>
  </si>
  <si>
    <t>PTCH1 Ex2</t>
  </si>
  <si>
    <t>XPA Ex6</t>
  </si>
  <si>
    <t>XPA Ex5</t>
  </si>
  <si>
    <t>XPA Ex4</t>
  </si>
  <si>
    <t>XPA Ex3</t>
  </si>
  <si>
    <t>XPA Ex2</t>
  </si>
  <si>
    <t>XPA Ex1</t>
  </si>
  <si>
    <t>TSC1 Ex23</t>
  </si>
  <si>
    <t>TSC1 Ex22</t>
  </si>
  <si>
    <t>TSC1 Ex21</t>
  </si>
  <si>
    <t>TSC1 Ex20</t>
  </si>
  <si>
    <t>TSC1 Ex19</t>
  </si>
  <si>
    <t>TSC1 Ex18</t>
  </si>
  <si>
    <t>TSC1 Ex17</t>
  </si>
  <si>
    <t>TSC1 Ex16</t>
  </si>
  <si>
    <t>TSC1 Ex15</t>
  </si>
  <si>
    <t>TSC1 Ex14</t>
  </si>
  <si>
    <t>TSC1 Ex13</t>
  </si>
  <si>
    <t>TSC1 Ex12</t>
  </si>
  <si>
    <t>TSC1 Ex11</t>
  </si>
  <si>
    <t>TSC1 Ex10</t>
  </si>
  <si>
    <t>TSC1 Ex9</t>
  </si>
  <si>
    <t>TSC1 Ex8</t>
  </si>
  <si>
    <t>TSC1 Ex7</t>
  </si>
  <si>
    <t>TSC1 Ex6</t>
  </si>
  <si>
    <t>TSC1 Ex5</t>
  </si>
  <si>
    <t>TSC1 Ex4</t>
  </si>
  <si>
    <t>TSC1 Ex3</t>
  </si>
  <si>
    <t>FANCB Ex10</t>
  </si>
  <si>
    <t>FANCB Ex9</t>
  </si>
  <si>
    <t>FANCB Ex8</t>
  </si>
  <si>
    <t>FANCB Ex7</t>
  </si>
  <si>
    <t>FANCB Ex6</t>
  </si>
  <si>
    <t>FANCB Ex5</t>
  </si>
  <si>
    <t>FANCB Ex4</t>
  </si>
  <si>
    <t>FANCB Ex3</t>
  </si>
  <si>
    <t>GPC3 Ex9</t>
  </si>
  <si>
    <t>GPC3 Ex8</t>
  </si>
  <si>
    <t>GPC3 Ex7</t>
  </si>
  <si>
    <t>GPC3 Ex6</t>
  </si>
  <si>
    <t>GPC3 Ex5</t>
  </si>
  <si>
    <t>GPC3 Ex3</t>
  </si>
  <si>
    <t>GPC3 Ex2</t>
  </si>
  <si>
    <t>GPC3 Ex1</t>
  </si>
  <si>
    <t>PMS2 Ex10del, SDHC Ex1del, SDHD Ex1del, CHEK2 Ex15del</t>
  </si>
  <si>
    <t>CHEK2 Ex9_10del, SMAD4 Pseudogene dup</t>
  </si>
  <si>
    <t>BRCA2 Ex1-27del, SDHD Ex1del, NF1 Ex1del</t>
  </si>
  <si>
    <t>BRCA1 Ex5-14del, CHEK2 Ex9-10del</t>
  </si>
  <si>
    <t>no result</t>
  </si>
  <si>
    <t>PMS2 Ex6-8del</t>
  </si>
  <si>
    <t>BRCA1 Ex1-24del</t>
  </si>
  <si>
    <t>BRCA2 deletion of entire gene</t>
  </si>
  <si>
    <t>MLPA or digital MLPA result</t>
  </si>
  <si>
    <t>EPCAM Ex9del</t>
  </si>
  <si>
    <t>CHEK2 Ex9-10del, SMAD4 Pseudogene dup</t>
  </si>
  <si>
    <t>EPCAM Ex9del, MSH2 Ex1-8del</t>
  </si>
  <si>
    <t>EPCAM Ex1-9del, MSH2 Ex1-8del</t>
  </si>
  <si>
    <t>MLPA kits run include MLH1 Ex1-19, MSH2 Ex1-16, MSH6 Ex1-10, APC Ex7, MUTYH Ex1, 2, 3, 14, 16 and PMS2 Ex1-12</t>
  </si>
  <si>
    <t>failed run</t>
  </si>
  <si>
    <t>MLPA kit run includes MSH6 Ex1-10 and PMS2 Ex1-12</t>
  </si>
  <si>
    <t>MLPA kits run include MLH1 Ex1-19, MSH2 Ex1-16, MSH6 Ex1-10, MUTYH Ex4, 5a and 18, EPCAM Ex 3, 8 and 9 and PMS2 Ex1-15</t>
  </si>
  <si>
    <t>APC Ex1-4 deletion</t>
  </si>
  <si>
    <t>not done</t>
  </si>
  <si>
    <t>MSH2 Ex9-16 deletion</t>
  </si>
  <si>
    <t>SOPHiA did detect this variant and called it correctly in the SNV analysis, not the CNV analysis.</t>
  </si>
  <si>
    <t>All 105 genes</t>
  </si>
  <si>
    <t>MLPA (SDHAF2, SDHB, SDHC, SDHD)</t>
  </si>
  <si>
    <t>Calgary data</t>
  </si>
  <si>
    <t>09-3160</t>
  </si>
  <si>
    <t>10-7436</t>
  </si>
  <si>
    <t>12-3734</t>
  </si>
  <si>
    <t>12-6028</t>
  </si>
  <si>
    <t>13-0398</t>
  </si>
  <si>
    <t>13-2880</t>
  </si>
  <si>
    <t>14-3814</t>
  </si>
  <si>
    <t>14-4492</t>
  </si>
  <si>
    <t>14-6044</t>
  </si>
  <si>
    <t>15-2412</t>
  </si>
  <si>
    <t>16-5903</t>
  </si>
  <si>
    <t>17-1527</t>
  </si>
  <si>
    <t>17-2991</t>
  </si>
  <si>
    <t>17-3437</t>
  </si>
  <si>
    <t>17-3510</t>
  </si>
  <si>
    <t>17-3560</t>
  </si>
  <si>
    <t>17-3591</t>
  </si>
  <si>
    <t>17-3603</t>
  </si>
  <si>
    <t>17-3668</t>
  </si>
  <si>
    <t>17-3669</t>
  </si>
  <si>
    <t>17-3683</t>
  </si>
  <si>
    <t>17-3685</t>
  </si>
  <si>
    <t>17-3686</t>
  </si>
  <si>
    <t>17-3688</t>
  </si>
  <si>
    <t>17-3689</t>
  </si>
  <si>
    <t>17-3768</t>
  </si>
  <si>
    <t>17-3769</t>
  </si>
  <si>
    <t>17-3772</t>
  </si>
  <si>
    <t>17-3773</t>
  </si>
  <si>
    <t>17-3774</t>
  </si>
  <si>
    <t>17-3807</t>
  </si>
  <si>
    <t>17-3808</t>
  </si>
  <si>
    <t>17-3846</t>
  </si>
  <si>
    <t>17-3850</t>
  </si>
  <si>
    <t>17-3899</t>
  </si>
  <si>
    <t>17-3931</t>
  </si>
  <si>
    <t>17-3932</t>
  </si>
  <si>
    <t>17-3986</t>
  </si>
  <si>
    <t>17-4374</t>
  </si>
  <si>
    <t>17-5105</t>
  </si>
  <si>
    <t>17-5473</t>
  </si>
  <si>
    <t>17-5621</t>
  </si>
  <si>
    <t>17-4009</t>
  </si>
  <si>
    <t>17-4040</t>
  </si>
  <si>
    <t>17-3497</t>
  </si>
  <si>
    <t>17-2610</t>
  </si>
  <si>
    <t>17-2955</t>
  </si>
  <si>
    <t>17-1054</t>
  </si>
  <si>
    <t>17-3680</t>
  </si>
  <si>
    <t>17-3690</t>
  </si>
  <si>
    <t>17-3847</t>
  </si>
  <si>
    <t>17-3849</t>
  </si>
  <si>
    <t>16-6456</t>
  </si>
  <si>
    <t>17-1498</t>
  </si>
  <si>
    <t>17-3523</t>
  </si>
  <si>
    <t>17-3570</t>
  </si>
  <si>
    <t>17-3648</t>
  </si>
  <si>
    <t>17-4188</t>
  </si>
  <si>
    <t>17-4662</t>
  </si>
  <si>
    <t>17-3934</t>
  </si>
  <si>
    <t>17-3667</t>
  </si>
  <si>
    <t>17-3549</t>
  </si>
  <si>
    <t>Br/Ov (ext) Array panel17-741</t>
  </si>
  <si>
    <t>Br/Ov (ext) Array panel17-699</t>
  </si>
  <si>
    <t>Br/Ov (ext) Array panel17-993</t>
  </si>
  <si>
    <t>Br/Ov (ext) Array panel17-851</t>
  </si>
  <si>
    <t>Br/Ov (ext) Array panel17-817</t>
  </si>
  <si>
    <t>Br/Ov (ext) Array panel17-947</t>
  </si>
  <si>
    <t>BRCA1/2 Array panel17-818</t>
  </si>
  <si>
    <t>CASR Array17-701</t>
  </si>
  <si>
    <t>FH Array17-742</t>
  </si>
  <si>
    <t>HMO Array panel17-819</t>
  </si>
  <si>
    <t>MEN Array panel17-824</t>
  </si>
  <si>
    <t>MEN Array panel17-702</t>
  </si>
  <si>
    <t>MEN Array panel17-743</t>
  </si>
  <si>
    <t>Overgrowth Array panel17-745</t>
  </si>
  <si>
    <t>Overgrowth Array panel17-703</t>
  </si>
  <si>
    <t>Overgrowth Array panel17-820</t>
  </si>
  <si>
    <t>Overgrowth Array panel17-875</t>
  </si>
  <si>
    <t>Pediatric Array panel17-746</t>
  </si>
  <si>
    <t>Pheo/PGL Array panel17-821</t>
  </si>
  <si>
    <t>Skin Array panel17-704</t>
  </si>
  <si>
    <t>TP53 Array17-705</t>
  </si>
  <si>
    <t>TP53 Array17-822</t>
  </si>
  <si>
    <t>APC only</t>
  </si>
  <si>
    <t>Variant called by Sophia</t>
  </si>
  <si>
    <t>TOTALS</t>
  </si>
  <si>
    <t>10 single</t>
  </si>
  <si>
    <t>279 multi</t>
  </si>
  <si>
    <t>5 single</t>
  </si>
  <si>
    <t>36 multi</t>
  </si>
  <si>
    <t>TP (dels)</t>
  </si>
  <si>
    <t>TP (dups)</t>
  </si>
  <si>
    <t>TN</t>
  </si>
  <si>
    <t>FP</t>
  </si>
  <si>
    <t>FN</t>
  </si>
  <si>
    <t>all CNVs</t>
  </si>
  <si>
    <t>single</t>
  </si>
  <si>
    <t>multi</t>
  </si>
  <si>
    <t>dels</t>
  </si>
  <si>
    <t>dups</t>
  </si>
  <si>
    <t xml:space="preserve">deletions </t>
  </si>
  <si>
    <t>(single &amp; multi-exon)</t>
  </si>
  <si>
    <t xml:space="preserve">duplications </t>
  </si>
  <si>
    <t>(dels &amp; dups)</t>
  </si>
  <si>
    <t>Sophia panel</t>
  </si>
  <si>
    <t># of exons analyzed by Sophia + another method (OGT or MLPA)</t>
  </si>
  <si>
    <t xml:space="preserve">normal </t>
  </si>
  <si>
    <t>normal, qc issues</t>
  </si>
  <si>
    <t>EPCAM Ex1-9del; MSH2 Ex1-8</t>
  </si>
  <si>
    <t>MSH2 Ex8-11 (partly into 12?)</t>
  </si>
  <si>
    <t>BRCA1 Ex5-24 del, CHEK2 Ex9-10 del</t>
  </si>
  <si>
    <t>MSH1 Ex8-11 dup</t>
  </si>
  <si>
    <t>MSH2 Ex2-7 del</t>
  </si>
  <si>
    <t>MLH1 Ex13 del</t>
  </si>
  <si>
    <t>MLH1 Ex6 del</t>
  </si>
  <si>
    <t>PMS2 Ex10 del</t>
  </si>
  <si>
    <t>BRCA1 Ex17 del</t>
  </si>
  <si>
    <t xml:space="preserve">CHEK2 Ex9-10del, SMAD4 pseudogene </t>
  </si>
  <si>
    <t>BRCA2 whole gene del</t>
  </si>
  <si>
    <t>BRCA2 Ex17-20 dup (BRCAext)</t>
  </si>
  <si>
    <t>NO REPORT</t>
  </si>
  <si>
    <t>no CNVs, GIPoly</t>
  </si>
  <si>
    <t xml:space="preserve">no CNVs, BRCAext </t>
  </si>
  <si>
    <t xml:space="preserve">no CNVs, Lynch </t>
  </si>
  <si>
    <t>no CNVs, BRCAext + Lynch</t>
  </si>
  <si>
    <t>no CNVs, PCA</t>
  </si>
  <si>
    <t xml:space="preserve">no CNVs, GIPoly </t>
  </si>
  <si>
    <t>APC Ex1-4 del, GIPoly</t>
  </si>
  <si>
    <t>MSH2 Ex9-16 del, Lynch</t>
  </si>
  <si>
    <t>no CNVs, SBDS only</t>
  </si>
  <si>
    <t>no CNVs, APC</t>
  </si>
  <si>
    <t># exons TP</t>
  </si>
  <si>
    <t># exons FP</t>
  </si>
  <si>
    <t>50bp_Pipeline_CNV                                    (doesn't include FANCB, GPC3, PMS2 Ex12-15, FANCD2 Ex14-24, RECQL4 Ex1-2, or PTEN promoter)</t>
  </si>
  <si>
    <t>Rules</t>
  </si>
  <si>
    <t>1. whole exon</t>
  </si>
  <si>
    <t>3. 3 or less probes per exon, then all must be outside normal range (or red)?</t>
  </si>
  <si>
    <t>4.het SNPs, see if we can find some in difficult areas</t>
  </si>
  <si>
    <t>5. in large exons, 3 in a row outside normal range</t>
  </si>
  <si>
    <t># exons FN</t>
  </si>
  <si>
    <t># exons TN</t>
  </si>
  <si>
    <t>2. 4 or more probes per exon, then 75% must be outside normal (or red)</t>
  </si>
  <si>
    <t>ERCC4: 4 in a row are &gt; norm  (yellow), 4 in a row &lt; normal  (yellow); FANCD2: 1 exon (2 probes) are &lt; normal; NF1: 1 exon &lt; norm; NSD1: 5 in a row are &lt; norm; WT1: 1 exon &gt;norm; XPC: 1 exon&gt;norm</t>
  </si>
  <si>
    <t>SMAD4 pseudogene dup</t>
  </si>
  <si>
    <t>BAP1: 1 ex &gt;norm</t>
  </si>
  <si>
    <t>added in PMS2 exons 12-15</t>
  </si>
  <si>
    <t>added in PMS2 exons 12-15; DIS3L2: 1 ex &gt;norm</t>
  </si>
  <si>
    <t>SBDS: 1 exon &gt;normal range</t>
  </si>
  <si>
    <t>SDHD: 1 exon &gt;normal range</t>
  </si>
  <si>
    <t>83862_RP</t>
  </si>
  <si>
    <t>MLH1 Ex1 del, fail CNV for FH Ex1, PMS2 Ex1</t>
  </si>
  <si>
    <t>MLH1 Ex1 del</t>
  </si>
  <si>
    <t>18-038-019980</t>
  </si>
  <si>
    <t>APC Ex4 dup</t>
  </si>
  <si>
    <t>18-058-020423</t>
  </si>
  <si>
    <t>18-065-014245</t>
  </si>
  <si>
    <t>Lynch (remove Ex12-15)</t>
  </si>
  <si>
    <t>FANCD2 (remove Ex14-23)</t>
  </si>
  <si>
    <t>RECQL4 (remove Ex1-2)</t>
  </si>
  <si>
    <t>MSH6 Ex1 del</t>
  </si>
  <si>
    <t>MSH6 Ex 3-6del</t>
  </si>
  <si>
    <t>CHEK2: 1 FP, PALB2: 1 FP, PTEN: 1 FP, TP53: 1 FP</t>
  </si>
  <si>
    <t>18-120-019514</t>
  </si>
  <si>
    <t>EPCAM Ex2-9 del</t>
  </si>
  <si>
    <t>18-143-013316</t>
  </si>
  <si>
    <t>APC Ex11 del</t>
  </si>
  <si>
    <t>this call would have been caught as all 3 are outside of the normal range, despite the colour of the dots</t>
  </si>
  <si>
    <t>18-239-012626</t>
  </si>
  <si>
    <t>18-243-019209</t>
  </si>
  <si>
    <t>CHEK2 Ex9-10 del</t>
  </si>
  <si>
    <t>MLH1 Ex12 del</t>
  </si>
  <si>
    <t>one exon would have been missed under current rules</t>
  </si>
  <si>
    <t>18-285-008885</t>
  </si>
  <si>
    <t>APC Ex12-13 del</t>
  </si>
  <si>
    <t>18-285-006845</t>
  </si>
  <si>
    <t>APC Ex12-13del</t>
  </si>
  <si>
    <t>BRCA1 Ex7 del</t>
  </si>
  <si>
    <t>BRCA Ex7 del</t>
  </si>
  <si>
    <t>BRCAext+ Lynch</t>
  </si>
  <si>
    <t>18-283-020277</t>
  </si>
  <si>
    <t>MSH6 Ex1-2 del</t>
  </si>
  <si>
    <t>18-292-019742</t>
  </si>
  <si>
    <t>data below not included</t>
  </si>
  <si>
    <t>BRCA1: 1FP, CDH1: 1 FP, TP53: 1FP</t>
  </si>
  <si>
    <t>BRCA1: 1FP</t>
  </si>
  <si>
    <t>BAP1: 1FP</t>
  </si>
  <si>
    <t xml:space="preserve">Pancreatic </t>
  </si>
  <si>
    <t>TP53: 3 FP</t>
  </si>
  <si>
    <t>no CNVs, AML</t>
  </si>
  <si>
    <t>no CNVs, PTEN</t>
  </si>
  <si>
    <t>STK11: 1FP</t>
  </si>
  <si>
    <t>BRCA2: 1FP, CHEK2: 1FP, PTEN: 1FP, TP53: 2FP</t>
  </si>
  <si>
    <t xml:space="preserve">BRCAext </t>
  </si>
  <si>
    <t>CDH1: 1 FP</t>
  </si>
  <si>
    <t>PMS2 : 1 FP</t>
  </si>
  <si>
    <t>17-291-021140</t>
  </si>
  <si>
    <t>18-261-019348</t>
  </si>
  <si>
    <t>no CNVs, MUTYH</t>
  </si>
  <si>
    <t>18-261-020423</t>
  </si>
  <si>
    <t>no CNVs, BRCAext+Lynch</t>
  </si>
  <si>
    <t>18-262-020010</t>
  </si>
  <si>
    <t>18-263-019189</t>
  </si>
  <si>
    <t>18-263-019196</t>
  </si>
  <si>
    <t>18-250-019994</t>
  </si>
  <si>
    <t>18-260-020855</t>
  </si>
  <si>
    <t>18-263-020323</t>
  </si>
  <si>
    <t>18-264-019299</t>
  </si>
  <si>
    <t>18-264-019301</t>
  </si>
  <si>
    <t>18-221-018896</t>
  </si>
  <si>
    <t>TP53: 1 FP</t>
  </si>
  <si>
    <t>18-221-018952</t>
  </si>
  <si>
    <t>18-249-020823</t>
  </si>
  <si>
    <t>18-256-011923</t>
  </si>
  <si>
    <t>18-256-013160</t>
  </si>
  <si>
    <t>18-256-019028</t>
  </si>
  <si>
    <t>18-257-012395</t>
  </si>
  <si>
    <t>18-268-019416</t>
  </si>
  <si>
    <t>BRCAext+PCA</t>
  </si>
  <si>
    <t>no CNVs, BRCAext+PCA</t>
  </si>
  <si>
    <t>18-268-020573</t>
  </si>
  <si>
    <t>proficiency sample</t>
  </si>
  <si>
    <t>Cplus_NGS_2017_21b</t>
  </si>
  <si>
    <t>Cplus_2018_NGS_34</t>
  </si>
  <si>
    <t>18-267-020425</t>
  </si>
  <si>
    <t>Cplus_NGS_2017_38</t>
  </si>
  <si>
    <t>Cplus_NGS_2017_39</t>
  </si>
  <si>
    <t>Cplus_NGS_2017_24</t>
  </si>
  <si>
    <t>Cplus_NGS_2018_10</t>
  </si>
  <si>
    <t>Cplus_NGS_2018_12</t>
  </si>
  <si>
    <t>Cplus_NGS_2018_20</t>
  </si>
  <si>
    <t>Cplus_NGS_2018_22</t>
  </si>
  <si>
    <t>Cplus_NGS_2018_33</t>
  </si>
  <si>
    <t>Cplus_NGS_2017_41</t>
  </si>
  <si>
    <t>BMPR1A Ex3-13dup</t>
  </si>
  <si>
    <t>BMPR1A Ex3-13 dup</t>
  </si>
  <si>
    <t>BAP1: Ex1 FP (note that Ex 1-2 are non-coding, pseudogene</t>
  </si>
  <si>
    <t>X-linked genes</t>
  </si>
  <si>
    <t>normal for X-linked genes</t>
  </si>
  <si>
    <t>no CNV in X-linked genes</t>
  </si>
  <si>
    <t>confidence intervals for X-linked genes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</si>
</sst>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b/>
      <i/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sz val="10"/>
      <color theme="4" tint="-0.249977111117893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0EBB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47CFFF"/>
        <bgColor indexed="64"/>
      </patternFill>
    </fill>
    <fill>
      <patternFill patternType="solid">
        <fgColor rgb="FFC58B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71FF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99FF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425">
    <xf numFmtId="0" fontId="0" fillId="0" borderId="0" xfId="0"/>
    <xf numFmtId="0" fontId="1" fillId="0" borderId="1" xfId="0" applyFont="1" applyBorder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0" fontId="0" fillId="2" borderId="6" xfId="0" applyFill="1" applyBorder="1"/>
    <xf numFmtId="0" fontId="0" fillId="0" borderId="4" xfId="0" applyFill="1" applyBorder="1"/>
    <xf numFmtId="49" fontId="0" fillId="3" borderId="5" xfId="0" applyNumberFormat="1" applyFill="1" applyBorder="1" applyAlignment="1">
      <alignment horizontal="center"/>
    </xf>
    <xf numFmtId="0" fontId="0" fillId="3" borderId="6" xfId="0" applyFill="1" applyBorder="1"/>
    <xf numFmtId="49" fontId="0" fillId="4" borderId="5" xfId="0" applyNumberFormat="1" applyFill="1" applyBorder="1" applyAlignment="1">
      <alignment horizontal="center"/>
    </xf>
    <xf numFmtId="0" fontId="0" fillId="4" borderId="6" xfId="0" applyFill="1" applyBorder="1"/>
    <xf numFmtId="0" fontId="0" fillId="0" borderId="0" xfId="0" applyFont="1"/>
    <xf numFmtId="0" fontId="1" fillId="0" borderId="6" xfId="0" applyFont="1" applyFill="1" applyBorder="1"/>
    <xf numFmtId="0" fontId="1" fillId="0" borderId="0" xfId="0" applyFont="1"/>
    <xf numFmtId="0" fontId="3" fillId="6" borderId="7" xfId="1" applyFont="1" applyFill="1" applyBorder="1" applyAlignment="1" applyProtection="1">
      <alignment horizontal="left"/>
      <protection locked="0"/>
    </xf>
    <xf numFmtId="0" fontId="3" fillId="7" borderId="8" xfId="1" applyFont="1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8" borderId="7" xfId="1" applyFont="1" applyFill="1" applyBorder="1" applyAlignment="1" applyProtection="1">
      <alignment horizontal="left"/>
      <protection locked="0"/>
    </xf>
    <xf numFmtId="0" fontId="3" fillId="9" borderId="9" xfId="1" applyFont="1" applyFill="1" applyBorder="1" applyAlignment="1" applyProtection="1">
      <alignment horizontal="left"/>
      <protection locked="0"/>
    </xf>
    <xf numFmtId="0" fontId="3" fillId="10" borderId="9" xfId="1" applyFont="1" applyFill="1" applyBorder="1" applyAlignment="1" applyProtection="1">
      <alignment horizontal="left"/>
      <protection locked="0"/>
    </xf>
    <xf numFmtId="0" fontId="3" fillId="11" borderId="10" xfId="1" applyFont="1" applyFill="1" applyBorder="1" applyAlignment="1" applyProtection="1">
      <alignment horizontal="left"/>
      <protection locked="0"/>
    </xf>
    <xf numFmtId="0" fontId="3" fillId="11" borderId="9" xfId="1" applyFont="1" applyFill="1" applyBorder="1" applyAlignment="1" applyProtection="1">
      <alignment horizontal="left"/>
      <protection locked="0"/>
    </xf>
    <xf numFmtId="0" fontId="3" fillId="12" borderId="10" xfId="1" applyFont="1" applyFill="1" applyBorder="1" applyAlignment="1" applyProtection="1">
      <alignment horizontal="left"/>
      <protection locked="0"/>
    </xf>
    <xf numFmtId="0" fontId="3" fillId="13" borderId="9" xfId="1" applyFont="1" applyFill="1" applyBorder="1" applyAlignment="1" applyProtection="1">
      <alignment horizontal="left"/>
      <protection locked="0"/>
    </xf>
    <xf numFmtId="0" fontId="4" fillId="0" borderId="11" xfId="0" applyFont="1" applyBorder="1"/>
    <xf numFmtId="0" fontId="4" fillId="0" borderId="12" xfId="0" applyFont="1" applyBorder="1"/>
    <xf numFmtId="0" fontId="4" fillId="0" borderId="12" xfId="0" applyFont="1" applyBorder="1" applyAlignment="1">
      <alignment wrapText="1"/>
    </xf>
    <xf numFmtId="0" fontId="3" fillId="6" borderId="10" xfId="1" applyFont="1" applyFill="1" applyBorder="1" applyAlignment="1" applyProtection="1">
      <alignment horizontal="left"/>
      <protection locked="0"/>
    </xf>
    <xf numFmtId="0" fontId="7" fillId="6" borderId="13" xfId="1" applyFont="1" applyFill="1" applyBorder="1" applyAlignment="1" applyProtection="1">
      <alignment horizontal="left" wrapText="1"/>
      <protection locked="0"/>
    </xf>
    <xf numFmtId="0" fontId="8" fillId="6" borderId="13" xfId="1" applyFont="1" applyFill="1" applyBorder="1" applyAlignment="1" applyProtection="1">
      <alignment horizontal="left" wrapText="1"/>
      <protection locked="0"/>
    </xf>
    <xf numFmtId="0" fontId="3" fillId="6" borderId="14" xfId="1" applyFont="1" applyFill="1" applyBorder="1" applyAlignment="1" applyProtection="1">
      <alignment horizontal="left"/>
      <protection locked="0"/>
    </xf>
    <xf numFmtId="0" fontId="7" fillId="6" borderId="15" xfId="1" applyFont="1" applyFill="1" applyBorder="1" applyAlignment="1" applyProtection="1">
      <alignment horizontal="left" wrapText="1"/>
      <protection locked="0"/>
    </xf>
    <xf numFmtId="0" fontId="8" fillId="6" borderId="15" xfId="1" applyFont="1" applyFill="1" applyBorder="1" applyAlignment="1" applyProtection="1">
      <alignment horizontal="left" wrapText="1"/>
      <protection locked="0"/>
    </xf>
    <xf numFmtId="0" fontId="7" fillId="6" borderId="16" xfId="1" applyFont="1" applyFill="1" applyBorder="1" applyAlignment="1" applyProtection="1">
      <alignment horizontal="left" wrapText="1"/>
      <protection locked="0"/>
    </xf>
    <xf numFmtId="0" fontId="8" fillId="6" borderId="16" xfId="1" applyFont="1" applyFill="1" applyBorder="1" applyAlignment="1" applyProtection="1">
      <alignment horizontal="left" wrapText="1"/>
      <protection locked="0"/>
    </xf>
    <xf numFmtId="0" fontId="7" fillId="7" borderId="17" xfId="1" applyFont="1" applyFill="1" applyBorder="1" applyAlignment="1" applyProtection="1">
      <alignment horizontal="left" wrapText="1"/>
      <protection locked="0"/>
    </xf>
    <xf numFmtId="0" fontId="8" fillId="7" borderId="17" xfId="1" applyFont="1" applyFill="1" applyBorder="1" applyAlignment="1" applyProtection="1">
      <alignment horizontal="left" wrapText="1"/>
      <protection locked="0"/>
    </xf>
    <xf numFmtId="0" fontId="3" fillId="7" borderId="14" xfId="1" applyFont="1" applyFill="1" applyBorder="1" applyAlignment="1" applyProtection="1">
      <alignment horizontal="left"/>
      <protection locked="0"/>
    </xf>
    <xf numFmtId="0" fontId="7" fillId="7" borderId="15" xfId="1" applyFont="1" applyFill="1" applyBorder="1" applyAlignment="1" applyProtection="1">
      <alignment horizontal="left" wrapText="1"/>
      <protection locked="0"/>
    </xf>
    <xf numFmtId="0" fontId="8" fillId="7" borderId="15" xfId="1" applyFont="1" applyFill="1" applyBorder="1" applyAlignment="1" applyProtection="1">
      <alignment horizontal="left" wrapText="1"/>
      <protection locked="0"/>
    </xf>
    <xf numFmtId="0" fontId="3" fillId="7" borderId="7" xfId="1" applyFont="1" applyFill="1" applyBorder="1" applyAlignment="1" applyProtection="1">
      <alignment horizontal="left"/>
      <protection locked="0"/>
    </xf>
    <xf numFmtId="0" fontId="7" fillId="7" borderId="16" xfId="1" applyFont="1" applyFill="1" applyBorder="1" applyAlignment="1" applyProtection="1">
      <alignment horizontal="left" wrapText="1"/>
      <protection locked="0"/>
    </xf>
    <xf numFmtId="0" fontId="8" fillId="7" borderId="16" xfId="1" applyFont="1" applyFill="1" applyBorder="1" applyAlignment="1" applyProtection="1">
      <alignment horizontal="left" wrapText="1"/>
      <protection locked="0"/>
    </xf>
    <xf numFmtId="0" fontId="3" fillId="14" borderId="10" xfId="1" applyFont="1" applyFill="1" applyBorder="1" applyAlignment="1" applyProtection="1">
      <alignment horizontal="left"/>
      <protection locked="0"/>
    </xf>
    <xf numFmtId="0" fontId="6" fillId="14" borderId="13" xfId="2" applyFont="1" applyFill="1" applyBorder="1" applyAlignment="1">
      <alignment horizontal="left"/>
    </xf>
    <xf numFmtId="0" fontId="8" fillId="14" borderId="13" xfId="1" applyFont="1" applyFill="1" applyBorder="1" applyAlignment="1" applyProtection="1">
      <alignment horizontal="left" wrapText="1"/>
      <protection locked="0"/>
    </xf>
    <xf numFmtId="0" fontId="3" fillId="14" borderId="14" xfId="1" applyFont="1" applyFill="1" applyBorder="1" applyAlignment="1" applyProtection="1">
      <alignment horizontal="left"/>
      <protection locked="0"/>
    </xf>
    <xf numFmtId="0" fontId="6" fillId="14" borderId="15" xfId="2" applyFont="1" applyFill="1" applyBorder="1" applyAlignment="1">
      <alignment horizontal="left"/>
    </xf>
    <xf numFmtId="0" fontId="8" fillId="14" borderId="15" xfId="1" applyFont="1" applyFill="1" applyBorder="1" applyAlignment="1" applyProtection="1">
      <alignment horizontal="left" wrapText="1"/>
      <protection locked="0"/>
    </xf>
    <xf numFmtId="0" fontId="3" fillId="14" borderId="9" xfId="1" applyFont="1" applyFill="1" applyBorder="1" applyAlignment="1" applyProtection="1">
      <alignment horizontal="left"/>
      <protection locked="0"/>
    </xf>
    <xf numFmtId="0" fontId="6" fillId="14" borderId="18" xfId="2" applyFont="1" applyFill="1" applyBorder="1" applyAlignment="1">
      <alignment horizontal="left"/>
    </xf>
    <xf numFmtId="0" fontId="8" fillId="14" borderId="18" xfId="1" applyFont="1" applyFill="1" applyBorder="1" applyAlignment="1" applyProtection="1">
      <alignment horizontal="left" wrapText="1"/>
      <protection locked="0"/>
    </xf>
    <xf numFmtId="0" fontId="3" fillId="8" borderId="10" xfId="1" applyFont="1" applyFill="1" applyBorder="1" applyAlignment="1" applyProtection="1">
      <alignment horizontal="left"/>
      <protection locked="0"/>
    </xf>
    <xf numFmtId="0" fontId="6" fillId="8" borderId="13" xfId="2" applyFont="1" applyFill="1" applyBorder="1" applyAlignment="1">
      <alignment horizontal="left"/>
    </xf>
    <xf numFmtId="0" fontId="8" fillId="8" borderId="13" xfId="1" applyFont="1" applyFill="1" applyBorder="1" applyAlignment="1" applyProtection="1">
      <alignment horizontal="left" wrapText="1"/>
      <protection locked="0"/>
    </xf>
    <xf numFmtId="0" fontId="3" fillId="8" borderId="14" xfId="1" applyFont="1" applyFill="1" applyBorder="1" applyAlignment="1" applyProtection="1">
      <alignment horizontal="left"/>
      <protection locked="0"/>
    </xf>
    <xf numFmtId="0" fontId="6" fillId="8" borderId="15" xfId="2" applyFont="1" applyFill="1" applyBorder="1" applyAlignment="1">
      <alignment horizontal="left"/>
    </xf>
    <xf numFmtId="0" fontId="8" fillId="8" borderId="15" xfId="1" applyFont="1" applyFill="1" applyBorder="1" applyAlignment="1" applyProtection="1">
      <alignment horizontal="left" wrapText="1"/>
      <protection locked="0"/>
    </xf>
    <xf numFmtId="0" fontId="7" fillId="8" borderId="16" xfId="2" applyFont="1" applyFill="1" applyBorder="1" applyAlignment="1">
      <alignment horizontal="left"/>
    </xf>
    <xf numFmtId="0" fontId="8" fillId="8" borderId="16" xfId="1" applyFont="1" applyFill="1" applyBorder="1" applyAlignment="1" applyProtection="1">
      <alignment horizontal="left" wrapText="1"/>
      <protection locked="0"/>
    </xf>
    <xf numFmtId="0" fontId="3" fillId="6" borderId="5" xfId="1" applyFont="1" applyFill="1" applyBorder="1" applyAlignment="1" applyProtection="1">
      <alignment horizontal="left"/>
      <protection locked="0"/>
    </xf>
    <xf numFmtId="0" fontId="8" fillId="6" borderId="6" xfId="1" applyFont="1" applyFill="1" applyBorder="1" applyAlignment="1" applyProtection="1">
      <alignment horizontal="left" wrapText="1"/>
      <protection locked="0"/>
    </xf>
    <xf numFmtId="0" fontId="3" fillId="7" borderId="5" xfId="1" applyFont="1" applyFill="1" applyBorder="1" applyAlignment="1" applyProtection="1">
      <alignment horizontal="left"/>
      <protection locked="0"/>
    </xf>
    <xf numFmtId="0" fontId="9" fillId="6" borderId="6" xfId="1" applyFont="1" applyFill="1" applyBorder="1" applyAlignment="1" applyProtection="1">
      <alignment horizontal="left" wrapText="1"/>
      <protection locked="0"/>
    </xf>
    <xf numFmtId="0" fontId="9" fillId="7" borderId="6" xfId="1" applyFont="1" applyFill="1" applyBorder="1" applyAlignment="1" applyProtection="1">
      <alignment horizontal="left" wrapText="1"/>
      <protection locked="0"/>
    </xf>
    <xf numFmtId="0" fontId="3" fillId="7" borderId="6" xfId="1" applyFont="1" applyFill="1" applyBorder="1" applyAlignment="1" applyProtection="1">
      <alignment horizontal="left" wrapText="1"/>
      <protection locked="0"/>
    </xf>
    <xf numFmtId="0" fontId="3" fillId="9" borderId="10" xfId="1" applyFont="1" applyFill="1" applyBorder="1" applyAlignment="1" applyProtection="1">
      <alignment horizontal="left"/>
      <protection locked="0"/>
    </xf>
    <xf numFmtId="0" fontId="6" fillId="9" borderId="13" xfId="2" applyFont="1" applyFill="1" applyBorder="1" applyAlignment="1">
      <alignment horizontal="left"/>
    </xf>
    <xf numFmtId="0" fontId="8" fillId="9" borderId="13" xfId="1" applyFont="1" applyFill="1" applyBorder="1" applyAlignment="1" applyProtection="1">
      <alignment horizontal="left" wrapText="1"/>
      <protection locked="0"/>
    </xf>
    <xf numFmtId="0" fontId="3" fillId="9" borderId="14" xfId="1" applyFont="1" applyFill="1" applyBorder="1" applyAlignment="1" applyProtection="1">
      <alignment horizontal="left"/>
      <protection locked="0"/>
    </xf>
    <xf numFmtId="0" fontId="6" fillId="9" borderId="15" xfId="2" applyFont="1" applyFill="1" applyBorder="1" applyAlignment="1">
      <alignment horizontal="left"/>
    </xf>
    <xf numFmtId="0" fontId="8" fillId="9" borderId="15" xfId="1" applyFont="1" applyFill="1" applyBorder="1" applyAlignment="1" applyProtection="1">
      <alignment horizontal="left" wrapText="1"/>
      <protection locked="0"/>
    </xf>
    <xf numFmtId="0" fontId="6" fillId="9" borderId="18" xfId="2" applyFont="1" applyFill="1" applyBorder="1" applyAlignment="1">
      <alignment horizontal="left"/>
    </xf>
    <xf numFmtId="0" fontId="8" fillId="9" borderId="18" xfId="1" applyFont="1" applyFill="1" applyBorder="1" applyAlignment="1" applyProtection="1">
      <alignment horizontal="left" wrapText="1"/>
      <protection locked="0"/>
    </xf>
    <xf numFmtId="0" fontId="6" fillId="11" borderId="13" xfId="2" applyFont="1" applyFill="1" applyBorder="1" applyAlignment="1">
      <alignment horizontal="left"/>
    </xf>
    <xf numFmtId="0" fontId="8" fillId="11" borderId="13" xfId="1" applyFont="1" applyFill="1" applyBorder="1" applyAlignment="1" applyProtection="1">
      <alignment horizontal="left" wrapText="1"/>
      <protection locked="0"/>
    </xf>
    <xf numFmtId="0" fontId="3" fillId="11" borderId="14" xfId="1" applyFont="1" applyFill="1" applyBorder="1" applyAlignment="1" applyProtection="1">
      <alignment horizontal="left"/>
      <protection locked="0"/>
    </xf>
    <xf numFmtId="0" fontId="6" fillId="11" borderId="15" xfId="2" applyFont="1" applyFill="1" applyBorder="1" applyAlignment="1">
      <alignment horizontal="left"/>
    </xf>
    <xf numFmtId="0" fontId="8" fillId="11" borderId="15" xfId="1" applyFont="1" applyFill="1" applyBorder="1" applyAlignment="1" applyProtection="1">
      <alignment horizontal="left" wrapText="1"/>
      <protection locked="0"/>
    </xf>
    <xf numFmtId="0" fontId="7" fillId="11" borderId="18" xfId="2" applyFont="1" applyFill="1" applyBorder="1" applyAlignment="1">
      <alignment horizontal="left"/>
    </xf>
    <xf numFmtId="0" fontId="8" fillId="11" borderId="18" xfId="1" applyFont="1" applyFill="1" applyBorder="1" applyAlignment="1" applyProtection="1">
      <alignment horizontal="left" wrapText="1"/>
      <protection locked="0"/>
    </xf>
    <xf numFmtId="0" fontId="7" fillId="12" borderId="13" xfId="2" applyFont="1" applyFill="1" applyBorder="1" applyAlignment="1">
      <alignment horizontal="left"/>
    </xf>
    <xf numFmtId="0" fontId="8" fillId="12" borderId="13" xfId="1" applyFont="1" applyFill="1" applyBorder="1" applyAlignment="1" applyProtection="1">
      <alignment horizontal="left" wrapText="1"/>
      <protection locked="0"/>
    </xf>
    <xf numFmtId="0" fontId="3" fillId="12" borderId="14" xfId="1" applyFont="1" applyFill="1" applyBorder="1" applyAlignment="1" applyProtection="1">
      <alignment horizontal="left"/>
      <protection locked="0"/>
    </xf>
    <xf numFmtId="0" fontId="6" fillId="12" borderId="15" xfId="2" applyFont="1" applyFill="1" applyBorder="1" applyAlignment="1">
      <alignment horizontal="left"/>
    </xf>
    <xf numFmtId="0" fontId="8" fillId="12" borderId="15" xfId="1" applyFont="1" applyFill="1" applyBorder="1" applyAlignment="1" applyProtection="1">
      <alignment horizontal="left" wrapText="1"/>
      <protection locked="0"/>
    </xf>
    <xf numFmtId="0" fontId="3" fillId="12" borderId="7" xfId="1" applyFont="1" applyFill="1" applyBorder="1" applyAlignment="1" applyProtection="1">
      <alignment horizontal="left"/>
      <protection locked="0"/>
    </xf>
    <xf numFmtId="0" fontId="6" fillId="12" borderId="16" xfId="2" applyFont="1" applyFill="1" applyBorder="1" applyAlignment="1">
      <alignment horizontal="left"/>
    </xf>
    <xf numFmtId="0" fontId="8" fillId="12" borderId="16" xfId="1" applyFont="1" applyFill="1" applyBorder="1" applyAlignment="1" applyProtection="1">
      <alignment horizontal="left" wrapText="1"/>
      <protection locked="0"/>
    </xf>
    <xf numFmtId="0" fontId="3" fillId="9" borderId="5" xfId="1" applyFont="1" applyFill="1" applyBorder="1" applyAlignment="1" applyProtection="1">
      <alignment horizontal="left"/>
      <protection locked="0"/>
    </xf>
    <xf numFmtId="0" fontId="10" fillId="9" borderId="6" xfId="2" applyFont="1" applyFill="1" applyBorder="1" applyAlignment="1">
      <alignment horizontal="left"/>
    </xf>
    <xf numFmtId="0" fontId="3" fillId="9" borderId="6" xfId="1" applyFont="1" applyFill="1" applyBorder="1" applyAlignment="1" applyProtection="1">
      <alignment horizontal="left" wrapText="1"/>
      <protection locked="0"/>
    </xf>
    <xf numFmtId="0" fontId="10" fillId="8" borderId="6" xfId="2" applyFont="1" applyFill="1" applyBorder="1" applyAlignment="1">
      <alignment horizontal="left"/>
    </xf>
    <xf numFmtId="0" fontId="3" fillId="11" borderId="5" xfId="1" applyFont="1" applyFill="1" applyBorder="1" applyAlignment="1" applyProtection="1">
      <alignment horizontal="left"/>
      <protection locked="0"/>
    </xf>
    <xf numFmtId="0" fontId="8" fillId="11" borderId="6" xfId="1" applyFont="1" applyFill="1" applyBorder="1" applyAlignment="1" applyProtection="1">
      <alignment horizontal="left" wrapText="1"/>
      <protection locked="0"/>
    </xf>
    <xf numFmtId="0" fontId="10" fillId="12" borderId="6" xfId="2" applyFont="1" applyFill="1" applyBorder="1" applyAlignment="1">
      <alignment horizontal="left"/>
    </xf>
    <xf numFmtId="0" fontId="9" fillId="11" borderId="6" xfId="2" applyFont="1" applyFill="1" applyBorder="1" applyAlignment="1">
      <alignment horizontal="left"/>
    </xf>
    <xf numFmtId="0" fontId="4" fillId="0" borderId="5" xfId="0" applyFont="1" applyBorder="1"/>
    <xf numFmtId="0" fontId="4" fillId="0" borderId="6" xfId="0" applyFont="1" applyBorder="1"/>
    <xf numFmtId="0" fontId="3" fillId="15" borderId="10" xfId="1" applyFont="1" applyFill="1" applyBorder="1" applyAlignment="1" applyProtection="1">
      <alignment horizontal="left"/>
      <protection locked="0"/>
    </xf>
    <xf numFmtId="0" fontId="7" fillId="15" borderId="13" xfId="2" applyFont="1" applyFill="1" applyBorder="1" applyAlignment="1">
      <alignment horizontal="left"/>
    </xf>
    <xf numFmtId="0" fontId="8" fillId="15" borderId="13" xfId="1" applyFont="1" applyFill="1" applyBorder="1" applyAlignment="1" applyProtection="1">
      <alignment horizontal="left" wrapText="1"/>
      <protection locked="0"/>
    </xf>
    <xf numFmtId="0" fontId="3" fillId="15" borderId="14" xfId="1" applyFont="1" applyFill="1" applyBorder="1" applyAlignment="1" applyProtection="1">
      <alignment horizontal="left"/>
      <protection locked="0"/>
    </xf>
    <xf numFmtId="0" fontId="6" fillId="15" borderId="15" xfId="2" applyFont="1" applyFill="1" applyBorder="1" applyAlignment="1">
      <alignment horizontal="left"/>
    </xf>
    <xf numFmtId="0" fontId="8" fillId="15" borderId="15" xfId="1" applyFont="1" applyFill="1" applyBorder="1" applyAlignment="1" applyProtection="1">
      <alignment horizontal="left" wrapText="1"/>
      <protection locked="0"/>
    </xf>
    <xf numFmtId="0" fontId="7" fillId="15" borderId="15" xfId="2" applyFont="1" applyFill="1" applyBorder="1" applyAlignment="1">
      <alignment horizontal="left"/>
    </xf>
    <xf numFmtId="0" fontId="6" fillId="15" borderId="15" xfId="3" applyFont="1" applyFill="1" applyBorder="1"/>
    <xf numFmtId="0" fontId="7" fillId="15" borderId="15" xfId="3" applyFont="1" applyFill="1" applyBorder="1"/>
    <xf numFmtId="0" fontId="3" fillId="15" borderId="9" xfId="1" applyFont="1" applyFill="1" applyBorder="1" applyAlignment="1" applyProtection="1">
      <alignment horizontal="left"/>
      <protection locked="0"/>
    </xf>
    <xf numFmtId="0" fontId="6" fillId="15" borderId="18" xfId="2" applyFont="1" applyFill="1" applyBorder="1" applyAlignment="1">
      <alignment horizontal="left"/>
    </xf>
    <xf numFmtId="0" fontId="8" fillId="15" borderId="18" xfId="1" applyFont="1" applyFill="1" applyBorder="1" applyAlignment="1" applyProtection="1">
      <alignment horizontal="left" wrapText="1"/>
      <protection locked="0"/>
    </xf>
    <xf numFmtId="0" fontId="3" fillId="16" borderId="10" xfId="1" applyFont="1" applyFill="1" applyBorder="1" applyAlignment="1" applyProtection="1">
      <alignment horizontal="left"/>
      <protection locked="0"/>
    </xf>
    <xf numFmtId="0" fontId="7" fillId="16" borderId="13" xfId="2" applyFont="1" applyFill="1" applyBorder="1" applyAlignment="1">
      <alignment horizontal="left"/>
    </xf>
    <xf numFmtId="0" fontId="8" fillId="16" borderId="13" xfId="1" applyFont="1" applyFill="1" applyBorder="1" applyAlignment="1" applyProtection="1">
      <alignment horizontal="left" wrapText="1"/>
      <protection locked="0"/>
    </xf>
    <xf numFmtId="0" fontId="3" fillId="16" borderId="14" xfId="1" applyFont="1" applyFill="1" applyBorder="1" applyAlignment="1" applyProtection="1">
      <alignment horizontal="left"/>
      <protection locked="0"/>
    </xf>
    <xf numFmtId="0" fontId="6" fillId="16" borderId="15" xfId="2" applyFont="1" applyFill="1" applyBorder="1" applyAlignment="1">
      <alignment horizontal="left"/>
    </xf>
    <xf numFmtId="0" fontId="8" fillId="16" borderId="15" xfId="1" applyFont="1" applyFill="1" applyBorder="1" applyAlignment="1" applyProtection="1">
      <alignment horizontal="left" wrapText="1"/>
      <protection locked="0"/>
    </xf>
    <xf numFmtId="0" fontId="7" fillId="16" borderId="15" xfId="2" applyFont="1" applyFill="1" applyBorder="1" applyAlignment="1">
      <alignment horizontal="left"/>
    </xf>
    <xf numFmtId="0" fontId="3" fillId="16" borderId="7" xfId="1" applyFont="1" applyFill="1" applyBorder="1" applyAlignment="1" applyProtection="1">
      <alignment horizontal="left"/>
      <protection locked="0"/>
    </xf>
    <xf numFmtId="0" fontId="6" fillId="16" borderId="16" xfId="2" applyFont="1" applyFill="1" applyBorder="1" applyAlignment="1">
      <alignment horizontal="left"/>
    </xf>
    <xf numFmtId="0" fontId="8" fillId="16" borderId="16" xfId="1" applyFont="1" applyFill="1" applyBorder="1" applyAlignment="1" applyProtection="1">
      <alignment horizontal="left" wrapText="1"/>
      <protection locked="0"/>
    </xf>
    <xf numFmtId="0" fontId="3" fillId="13" borderId="10" xfId="1" applyFont="1" applyFill="1" applyBorder="1" applyAlignment="1" applyProtection="1">
      <alignment horizontal="left"/>
      <protection locked="0"/>
    </xf>
    <xf numFmtId="0" fontId="6" fillId="13" borderId="13" xfId="2" applyFont="1" applyFill="1" applyBorder="1" applyAlignment="1">
      <alignment horizontal="left"/>
    </xf>
    <xf numFmtId="0" fontId="8" fillId="13" borderId="13" xfId="1" applyFont="1" applyFill="1" applyBorder="1" applyAlignment="1" applyProtection="1">
      <alignment horizontal="left" wrapText="1"/>
      <protection locked="0"/>
    </xf>
    <xf numFmtId="0" fontId="3" fillId="13" borderId="14" xfId="1" applyFont="1" applyFill="1" applyBorder="1" applyAlignment="1" applyProtection="1">
      <alignment horizontal="left"/>
      <protection locked="0"/>
    </xf>
    <xf numFmtId="0" fontId="7" fillId="17" borderId="15" xfId="2" applyFont="1" applyFill="1" applyBorder="1" applyAlignment="1">
      <alignment horizontal="left"/>
    </xf>
    <xf numFmtId="0" fontId="8" fillId="13" borderId="15" xfId="1" applyFont="1" applyFill="1" applyBorder="1" applyAlignment="1" applyProtection="1">
      <alignment horizontal="left" wrapText="1"/>
      <protection locked="0"/>
    </xf>
    <xf numFmtId="0" fontId="7" fillId="13" borderId="15" xfId="2" applyFont="1" applyFill="1" applyBorder="1" applyAlignment="1">
      <alignment horizontal="left"/>
    </xf>
    <xf numFmtId="0" fontId="7" fillId="13" borderId="18" xfId="2" applyFont="1" applyFill="1" applyBorder="1" applyAlignment="1">
      <alignment horizontal="left"/>
    </xf>
    <xf numFmtId="0" fontId="8" fillId="13" borderId="18" xfId="1" applyFont="1" applyFill="1" applyBorder="1" applyAlignment="1" applyProtection="1">
      <alignment horizontal="left" wrapText="1"/>
      <protection locked="0"/>
    </xf>
    <xf numFmtId="0" fontId="3" fillId="18" borderId="10" xfId="1" applyFont="1" applyFill="1" applyBorder="1" applyAlignment="1" applyProtection="1">
      <alignment horizontal="left"/>
      <protection locked="0"/>
    </xf>
    <xf numFmtId="0" fontId="7" fillId="18" borderId="13" xfId="2" applyFont="1" applyFill="1" applyBorder="1" applyAlignment="1">
      <alignment horizontal="left"/>
    </xf>
    <xf numFmtId="0" fontId="8" fillId="18" borderId="13" xfId="1" applyFont="1" applyFill="1" applyBorder="1" applyAlignment="1" applyProtection="1">
      <alignment horizontal="left" wrapText="1"/>
      <protection locked="0"/>
    </xf>
    <xf numFmtId="0" fontId="3" fillId="18" borderId="8" xfId="1" applyFont="1" applyFill="1" applyBorder="1" applyAlignment="1" applyProtection="1">
      <alignment horizontal="left"/>
      <protection locked="0"/>
    </xf>
    <xf numFmtId="0" fontId="7" fillId="18" borderId="15" xfId="2" applyFont="1" applyFill="1" applyBorder="1" applyAlignment="1">
      <alignment horizontal="left"/>
    </xf>
    <xf numFmtId="0" fontId="8" fillId="18" borderId="15" xfId="1" applyFont="1" applyFill="1" applyBorder="1" applyAlignment="1" applyProtection="1">
      <alignment horizontal="left" wrapText="1"/>
      <protection locked="0"/>
    </xf>
    <xf numFmtId="0" fontId="3" fillId="18" borderId="19" xfId="1" applyFont="1" applyFill="1" applyBorder="1" applyAlignment="1" applyProtection="1">
      <alignment horizontal="left"/>
      <protection locked="0"/>
    </xf>
    <xf numFmtId="0" fontId="7" fillId="18" borderId="16" xfId="2" applyFont="1" applyFill="1" applyBorder="1" applyAlignment="1">
      <alignment horizontal="left"/>
    </xf>
    <xf numFmtId="0" fontId="8" fillId="18" borderId="16" xfId="1" applyFont="1" applyFill="1" applyBorder="1" applyAlignment="1" applyProtection="1">
      <alignment horizontal="left" wrapText="1"/>
      <protection locked="0"/>
    </xf>
    <xf numFmtId="0" fontId="3" fillId="16" borderId="5" xfId="1" applyFont="1" applyFill="1" applyBorder="1" applyAlignment="1" applyProtection="1">
      <alignment horizontal="left"/>
      <protection locked="0"/>
    </xf>
    <xf numFmtId="0" fontId="8" fillId="16" borderId="6" xfId="1" applyFont="1" applyFill="1" applyBorder="1" applyAlignment="1" applyProtection="1">
      <alignment horizontal="left" wrapText="1"/>
      <protection locked="0"/>
    </xf>
    <xf numFmtId="0" fontId="10" fillId="16" borderId="6" xfId="2" applyFont="1" applyFill="1" applyBorder="1" applyAlignment="1">
      <alignment horizontal="left"/>
    </xf>
    <xf numFmtId="0" fontId="3" fillId="13" borderId="5" xfId="1" applyFont="1" applyFill="1" applyBorder="1" applyAlignment="1" applyProtection="1">
      <alignment horizontal="left"/>
      <protection locked="0"/>
    </xf>
    <xf numFmtId="0" fontId="8" fillId="13" borderId="6" xfId="1" applyFont="1" applyFill="1" applyBorder="1" applyAlignment="1" applyProtection="1">
      <alignment horizontal="left" wrapText="1"/>
      <protection locked="0"/>
    </xf>
    <xf numFmtId="0" fontId="9" fillId="13" borderId="6" xfId="2" applyFont="1" applyFill="1" applyBorder="1" applyAlignment="1">
      <alignment horizontal="left"/>
    </xf>
    <xf numFmtId="0" fontId="1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wrapText="1"/>
    </xf>
    <xf numFmtId="0" fontId="11" fillId="0" borderId="13" xfId="0" applyFont="1" applyBorder="1" applyAlignment="1">
      <alignment horizontal="center"/>
    </xf>
    <xf numFmtId="0" fontId="12" fillId="0" borderId="14" xfId="0" applyFont="1" applyBorder="1" applyAlignment="1">
      <alignment wrapText="1"/>
    </xf>
    <xf numFmtId="0" fontId="13" fillId="0" borderId="15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center" wrapText="1"/>
    </xf>
    <xf numFmtId="0" fontId="12" fillId="0" borderId="14" xfId="0" applyFont="1" applyFill="1" applyBorder="1" applyAlignment="1">
      <alignment wrapText="1"/>
    </xf>
    <xf numFmtId="0" fontId="13" fillId="0" borderId="15" xfId="0" applyFont="1" applyFill="1" applyBorder="1" applyAlignment="1">
      <alignment horizontal="center" wrapText="1"/>
    </xf>
    <xf numFmtId="0" fontId="0" fillId="0" borderId="15" xfId="0" applyBorder="1"/>
    <xf numFmtId="0" fontId="12" fillId="0" borderId="15" xfId="0" applyFont="1" applyFill="1" applyBorder="1" applyAlignment="1">
      <alignment horizontal="center" wrapText="1"/>
    </xf>
    <xf numFmtId="0" fontId="8" fillId="0" borderId="14" xfId="0" applyFont="1" applyFill="1" applyBorder="1" applyAlignment="1">
      <alignment wrapText="1"/>
    </xf>
    <xf numFmtId="0" fontId="14" fillId="0" borderId="15" xfId="0" applyFont="1" applyFill="1" applyBorder="1" applyAlignment="1">
      <alignment horizontal="center" wrapText="1"/>
    </xf>
    <xf numFmtId="0" fontId="8" fillId="0" borderId="15" xfId="0" applyFont="1" applyFill="1" applyBorder="1" applyAlignment="1">
      <alignment horizontal="center" wrapText="1"/>
    </xf>
    <xf numFmtId="0" fontId="8" fillId="0" borderId="7" xfId="0" applyFont="1" applyFill="1" applyBorder="1" applyAlignment="1">
      <alignment wrapText="1"/>
    </xf>
    <xf numFmtId="0" fontId="14" fillId="0" borderId="16" xfId="0" applyFont="1" applyFill="1" applyBorder="1" applyAlignment="1">
      <alignment horizontal="center" wrapText="1"/>
    </xf>
    <xf numFmtId="0" fontId="8" fillId="0" borderId="16" xfId="0" applyFont="1" applyFill="1" applyBorder="1" applyAlignment="1">
      <alignment horizontal="center" wrapText="1"/>
    </xf>
    <xf numFmtId="0" fontId="3" fillId="19" borderId="10" xfId="1" applyFont="1" applyFill="1" applyBorder="1" applyAlignment="1" applyProtection="1">
      <alignment horizontal="left"/>
      <protection locked="0"/>
    </xf>
    <xf numFmtId="0" fontId="7" fillId="19" borderId="13" xfId="2" applyFont="1" applyFill="1" applyBorder="1" applyAlignment="1">
      <alignment horizontal="left"/>
    </xf>
    <xf numFmtId="0" fontId="8" fillId="19" borderId="13" xfId="1" applyFont="1" applyFill="1" applyBorder="1" applyAlignment="1" applyProtection="1">
      <alignment horizontal="left" wrapText="1"/>
      <protection locked="0"/>
    </xf>
    <xf numFmtId="0" fontId="3" fillId="19" borderId="14" xfId="1" applyFont="1" applyFill="1" applyBorder="1" applyAlignment="1" applyProtection="1">
      <alignment horizontal="left"/>
      <protection locked="0"/>
    </xf>
    <xf numFmtId="0" fontId="7" fillId="19" borderId="15" xfId="2" applyFont="1" applyFill="1" applyBorder="1" applyAlignment="1">
      <alignment horizontal="left"/>
    </xf>
    <xf numFmtId="0" fontId="8" fillId="19" borderId="15" xfId="1" applyFont="1" applyFill="1" applyBorder="1" applyAlignment="1" applyProtection="1">
      <alignment horizontal="left" wrapText="1"/>
      <protection locked="0"/>
    </xf>
    <xf numFmtId="0" fontId="6" fillId="19" borderId="15" xfId="2" applyFont="1" applyFill="1" applyBorder="1" applyAlignment="1">
      <alignment horizontal="left"/>
    </xf>
    <xf numFmtId="0" fontId="3" fillId="19" borderId="9" xfId="1" applyFont="1" applyFill="1" applyBorder="1" applyAlignment="1" applyProtection="1">
      <alignment horizontal="left"/>
      <protection locked="0"/>
    </xf>
    <xf numFmtId="0" fontId="7" fillId="19" borderId="18" xfId="2" applyFont="1" applyFill="1" applyBorder="1" applyAlignment="1">
      <alignment horizontal="left"/>
    </xf>
    <xf numFmtId="0" fontId="8" fillId="19" borderId="18" xfId="1" applyFont="1" applyFill="1" applyBorder="1" applyAlignment="1" applyProtection="1">
      <alignment horizontal="left" wrapText="1"/>
      <protection locked="0"/>
    </xf>
    <xf numFmtId="0" fontId="3" fillId="20" borderId="10" xfId="1" applyFont="1" applyFill="1" applyBorder="1" applyAlignment="1" applyProtection="1">
      <alignment horizontal="left"/>
      <protection locked="0"/>
    </xf>
    <xf numFmtId="0" fontId="6" fillId="20" borderId="13" xfId="2" applyFont="1" applyFill="1" applyBorder="1" applyAlignment="1">
      <alignment horizontal="left"/>
    </xf>
    <xf numFmtId="0" fontId="8" fillId="20" borderId="13" xfId="1" applyFont="1" applyFill="1" applyBorder="1" applyAlignment="1" applyProtection="1">
      <alignment horizontal="left" wrapText="1"/>
      <protection locked="0"/>
    </xf>
    <xf numFmtId="0" fontId="3" fillId="20" borderId="14" xfId="1" applyFont="1" applyFill="1" applyBorder="1" applyAlignment="1" applyProtection="1">
      <alignment horizontal="left"/>
      <protection locked="0"/>
    </xf>
    <xf numFmtId="0" fontId="6" fillId="20" borderId="15" xfId="2" applyFont="1" applyFill="1" applyBorder="1" applyAlignment="1">
      <alignment horizontal="left"/>
    </xf>
    <xf numFmtId="0" fontId="8" fillId="20" borderId="15" xfId="1" applyFont="1" applyFill="1" applyBorder="1" applyAlignment="1" applyProtection="1">
      <alignment horizontal="left" wrapText="1"/>
      <protection locked="0"/>
    </xf>
    <xf numFmtId="0" fontId="7" fillId="20" borderId="15" xfId="2" applyFont="1" applyFill="1" applyBorder="1" applyAlignment="1">
      <alignment horizontal="left"/>
    </xf>
    <xf numFmtId="0" fontId="3" fillId="20" borderId="9" xfId="1" applyFont="1" applyFill="1" applyBorder="1" applyAlignment="1" applyProtection="1">
      <alignment horizontal="left"/>
      <protection locked="0"/>
    </xf>
    <xf numFmtId="0" fontId="7" fillId="20" borderId="18" xfId="2" applyFont="1" applyFill="1" applyBorder="1" applyAlignment="1">
      <alignment horizontal="left"/>
    </xf>
    <xf numFmtId="0" fontId="8" fillId="20" borderId="18" xfId="1" applyFont="1" applyFill="1" applyBorder="1" applyAlignment="1" applyProtection="1">
      <alignment horizontal="left" wrapText="1"/>
      <protection locked="0"/>
    </xf>
    <xf numFmtId="0" fontId="3" fillId="3" borderId="10" xfId="1" applyFont="1" applyFill="1" applyBorder="1" applyAlignment="1" applyProtection="1">
      <alignment horizontal="left"/>
      <protection locked="0"/>
    </xf>
    <xf numFmtId="0" fontId="7" fillId="3" borderId="13" xfId="2" applyFont="1" applyFill="1" applyBorder="1" applyAlignment="1">
      <alignment horizontal="left"/>
    </xf>
    <xf numFmtId="0" fontId="8" fillId="3" borderId="13" xfId="1" applyFont="1" applyFill="1" applyBorder="1" applyAlignment="1" applyProtection="1">
      <alignment horizontal="left" wrapText="1"/>
      <protection locked="0"/>
    </xf>
    <xf numFmtId="0" fontId="3" fillId="3" borderId="14" xfId="1" applyFont="1" applyFill="1" applyBorder="1" applyAlignment="1" applyProtection="1">
      <alignment horizontal="left"/>
      <protection locked="0"/>
    </xf>
    <xf numFmtId="0" fontId="7" fillId="3" borderId="15" xfId="2" applyFont="1" applyFill="1" applyBorder="1" applyAlignment="1">
      <alignment horizontal="left"/>
    </xf>
    <xf numFmtId="0" fontId="8" fillId="3" borderId="15" xfId="1" applyFont="1" applyFill="1" applyBorder="1" applyAlignment="1" applyProtection="1">
      <alignment horizontal="left" wrapText="1"/>
      <protection locked="0"/>
    </xf>
    <xf numFmtId="0" fontId="3" fillId="3" borderId="9" xfId="1" applyFont="1" applyFill="1" applyBorder="1" applyAlignment="1" applyProtection="1">
      <alignment horizontal="left"/>
      <protection locked="0"/>
    </xf>
    <xf numFmtId="0" fontId="7" fillId="3" borderId="18" xfId="2" applyFont="1" applyFill="1" applyBorder="1" applyAlignment="1">
      <alignment horizontal="left"/>
    </xf>
    <xf numFmtId="0" fontId="8" fillId="3" borderId="18" xfId="1" applyFont="1" applyFill="1" applyBorder="1" applyAlignment="1" applyProtection="1">
      <alignment horizontal="left" wrapText="1"/>
      <protection locked="0"/>
    </xf>
    <xf numFmtId="0" fontId="3" fillId="10" borderId="10" xfId="1" applyFont="1" applyFill="1" applyBorder="1" applyAlignment="1" applyProtection="1">
      <alignment horizontal="left"/>
      <protection locked="0"/>
    </xf>
    <xf numFmtId="0" fontId="7" fillId="10" borderId="13" xfId="2" applyFont="1" applyFill="1" applyBorder="1" applyAlignment="1">
      <alignment horizontal="left"/>
    </xf>
    <xf numFmtId="0" fontId="8" fillId="10" borderId="13" xfId="1" applyFont="1" applyFill="1" applyBorder="1" applyAlignment="1" applyProtection="1">
      <alignment horizontal="left" wrapText="1"/>
      <protection locked="0"/>
    </xf>
    <xf numFmtId="0" fontId="3" fillId="10" borderId="14" xfId="1" applyFont="1" applyFill="1" applyBorder="1" applyAlignment="1" applyProtection="1">
      <alignment horizontal="left"/>
      <protection locked="0"/>
    </xf>
    <xf numFmtId="0" fontId="7" fillId="10" borderId="15" xfId="2" applyFont="1" applyFill="1" applyBorder="1" applyAlignment="1">
      <alignment horizontal="left"/>
    </xf>
    <xf numFmtId="0" fontId="8" fillId="10" borderId="15" xfId="1" applyFont="1" applyFill="1" applyBorder="1" applyAlignment="1" applyProtection="1">
      <alignment horizontal="left" wrapText="1"/>
      <protection locked="0"/>
    </xf>
    <xf numFmtId="0" fontId="6" fillId="10" borderId="15" xfId="2" applyFont="1" applyFill="1" applyBorder="1" applyAlignment="1">
      <alignment horizontal="left"/>
    </xf>
    <xf numFmtId="0" fontId="6" fillId="10" borderId="18" xfId="2" applyFont="1" applyFill="1" applyBorder="1" applyAlignment="1">
      <alignment horizontal="left"/>
    </xf>
    <xf numFmtId="0" fontId="8" fillId="10" borderId="18" xfId="1" applyFont="1" applyFill="1" applyBorder="1" applyAlignment="1" applyProtection="1">
      <alignment horizontal="left" wrapText="1"/>
      <protection locked="0"/>
    </xf>
    <xf numFmtId="0" fontId="15" fillId="11" borderId="13" xfId="4" applyFont="1" applyFill="1" applyBorder="1" applyAlignment="1" applyProtection="1">
      <alignment horizontal="left" wrapText="1"/>
      <protection locked="0"/>
    </xf>
    <xf numFmtId="0" fontId="3" fillId="11" borderId="7" xfId="1" applyFont="1" applyFill="1" applyBorder="1" applyAlignment="1" applyProtection="1">
      <alignment horizontal="left"/>
      <protection locked="0"/>
    </xf>
    <xf numFmtId="0" fontId="15" fillId="11" borderId="16" xfId="4" applyFont="1" applyFill="1" applyBorder="1" applyAlignment="1" applyProtection="1">
      <alignment horizontal="left" wrapText="1"/>
      <protection locked="0"/>
    </xf>
    <xf numFmtId="0" fontId="8" fillId="11" borderId="16" xfId="1" applyFont="1" applyFill="1" applyBorder="1" applyAlignment="1" applyProtection="1">
      <alignment horizontal="left" wrapText="1"/>
      <protection locked="0"/>
    </xf>
    <xf numFmtId="0" fontId="3" fillId="19" borderId="5" xfId="1" applyFont="1" applyFill="1" applyBorder="1" applyAlignment="1" applyProtection="1">
      <alignment horizontal="left"/>
      <protection locked="0"/>
    </xf>
    <xf numFmtId="0" fontId="8" fillId="19" borderId="6" xfId="1" applyFont="1" applyFill="1" applyBorder="1" applyAlignment="1" applyProtection="1">
      <alignment horizontal="left" wrapText="1"/>
      <protection locked="0"/>
    </xf>
    <xf numFmtId="0" fontId="9" fillId="19" borderId="6" xfId="2" applyFont="1" applyFill="1" applyBorder="1" applyAlignment="1">
      <alignment horizontal="left"/>
    </xf>
    <xf numFmtId="0" fontId="3" fillId="20" borderId="5" xfId="1" applyFont="1" applyFill="1" applyBorder="1" applyAlignment="1" applyProtection="1">
      <alignment horizontal="left"/>
      <protection locked="0"/>
    </xf>
    <xf numFmtId="0" fontId="8" fillId="20" borderId="6" xfId="1" applyFont="1" applyFill="1" applyBorder="1" applyAlignment="1" applyProtection="1">
      <alignment horizontal="left" wrapText="1"/>
      <protection locked="0"/>
    </xf>
    <xf numFmtId="0" fontId="9" fillId="20" borderId="6" xfId="2" applyFont="1" applyFill="1" applyBorder="1" applyAlignment="1">
      <alignment horizontal="left"/>
    </xf>
    <xf numFmtId="0" fontId="3" fillId="3" borderId="5" xfId="1" applyFont="1" applyFill="1" applyBorder="1" applyAlignment="1" applyProtection="1">
      <alignment horizontal="left"/>
      <protection locked="0"/>
    </xf>
    <xf numFmtId="0" fontId="8" fillId="3" borderId="6" xfId="1" applyFont="1" applyFill="1" applyBorder="1" applyAlignment="1" applyProtection="1">
      <alignment horizontal="left" wrapText="1"/>
      <protection locked="0"/>
    </xf>
    <xf numFmtId="0" fontId="9" fillId="3" borderId="6" xfId="2" applyFont="1" applyFill="1" applyBorder="1" applyAlignment="1">
      <alignment horizontal="left"/>
    </xf>
    <xf numFmtId="0" fontId="3" fillId="10" borderId="5" xfId="1" applyFont="1" applyFill="1" applyBorder="1" applyAlignment="1" applyProtection="1">
      <alignment horizontal="left"/>
      <protection locked="0"/>
    </xf>
    <xf numFmtId="0" fontId="8" fillId="10" borderId="6" xfId="1" applyFont="1" applyFill="1" applyBorder="1" applyAlignment="1" applyProtection="1">
      <alignment horizontal="left" wrapText="1"/>
      <protection locked="0"/>
    </xf>
    <xf numFmtId="0" fontId="10" fillId="10" borderId="6" xfId="2" applyFont="1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6" fillId="15" borderId="15" xfId="3" applyFont="1" applyFill="1" applyBorder="1" applyAlignment="1">
      <alignment horizontal="left"/>
    </xf>
    <xf numFmtId="0" fontId="7" fillId="15" borderId="15" xfId="3" applyFont="1" applyFill="1" applyBorder="1" applyAlignment="1">
      <alignment horizontal="left"/>
    </xf>
    <xf numFmtId="0" fontId="9" fillId="18" borderId="6" xfId="2" applyFont="1" applyFill="1" applyBorder="1" applyAlignment="1"/>
    <xf numFmtId="0" fontId="17" fillId="0" borderId="0" xfId="0" applyFont="1" applyAlignment="1"/>
    <xf numFmtId="0" fontId="0" fillId="0" borderId="21" xfId="0" applyBorder="1" applyAlignment="1">
      <alignment horizontal="left"/>
    </xf>
    <xf numFmtId="0" fontId="0" fillId="0" borderId="2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0" xfId="0" applyFill="1" applyBorder="1"/>
    <xf numFmtId="0" fontId="0" fillId="0" borderId="0" xfId="0" applyFill="1"/>
    <xf numFmtId="0" fontId="18" fillId="0" borderId="0" xfId="0" applyFont="1" applyFill="1"/>
    <xf numFmtId="0" fontId="0" fillId="0" borderId="18" xfId="0" applyBorder="1"/>
    <xf numFmtId="0" fontId="0" fillId="0" borderId="17" xfId="0" applyBorder="1"/>
    <xf numFmtId="0" fontId="0" fillId="0" borderId="17" xfId="0" applyFill="1" applyBorder="1"/>
    <xf numFmtId="0" fontId="0" fillId="21" borderId="0" xfId="0" applyFill="1" applyBorder="1"/>
    <xf numFmtId="0" fontId="0" fillId="21" borderId="0" xfId="0" applyFill="1" applyBorder="1" applyAlignment="1">
      <alignment horizontal="center"/>
    </xf>
    <xf numFmtId="0" fontId="0" fillId="21" borderId="0" xfId="0" applyFill="1" applyBorder="1" applyAlignment="1">
      <alignment horizontal="left"/>
    </xf>
    <xf numFmtId="0" fontId="0" fillId="21" borderId="0" xfId="0" applyFill="1" applyBorder="1" applyAlignment="1">
      <alignment horizontal="left" vertical="center"/>
    </xf>
    <xf numFmtId="0" fontId="20" fillId="22" borderId="27" xfId="0" applyFont="1" applyFill="1" applyBorder="1" applyAlignment="1">
      <alignment horizontal="left" wrapText="1"/>
    </xf>
    <xf numFmtId="0" fontId="20" fillId="22" borderId="28" xfId="0" applyFont="1" applyFill="1" applyBorder="1" applyAlignment="1">
      <alignment horizontal="left" wrapText="1"/>
    </xf>
    <xf numFmtId="0" fontId="0" fillId="22" borderId="0" xfId="0" applyFill="1" applyBorder="1"/>
    <xf numFmtId="0" fontId="0" fillId="0" borderId="29" xfId="0" applyBorder="1"/>
    <xf numFmtId="0" fontId="0" fillId="21" borderId="29" xfId="0" applyFill="1" applyBorder="1" applyAlignment="1">
      <alignment horizontal="left"/>
    </xf>
    <xf numFmtId="0" fontId="0" fillId="21" borderId="29" xfId="0" applyFill="1" applyBorder="1"/>
    <xf numFmtId="0" fontId="0" fillId="21" borderId="29" xfId="0" applyFill="1" applyBorder="1" applyAlignment="1">
      <alignment horizontal="center"/>
    </xf>
    <xf numFmtId="0" fontId="1" fillId="24" borderId="0" xfId="0" applyFont="1" applyFill="1"/>
    <xf numFmtId="0" fontId="6" fillId="14" borderId="13" xfId="2" applyFont="1" applyFill="1" applyBorder="1" applyAlignment="1">
      <alignment horizontal="left" wrapText="1"/>
    </xf>
    <xf numFmtId="0" fontId="6" fillId="14" borderId="15" xfId="2" applyFont="1" applyFill="1" applyBorder="1" applyAlignment="1">
      <alignment horizontal="left" wrapText="1"/>
    </xf>
    <xf numFmtId="0" fontId="6" fillId="14" borderId="18" xfId="2" applyFont="1" applyFill="1" applyBorder="1" applyAlignment="1">
      <alignment horizontal="left" wrapText="1"/>
    </xf>
    <xf numFmtId="0" fontId="6" fillId="8" borderId="13" xfId="2" applyFont="1" applyFill="1" applyBorder="1" applyAlignment="1">
      <alignment horizontal="left" wrapText="1"/>
    </xf>
    <xf numFmtId="0" fontId="6" fillId="8" borderId="15" xfId="2" applyFont="1" applyFill="1" applyBorder="1" applyAlignment="1">
      <alignment horizontal="left" wrapText="1"/>
    </xf>
    <xf numFmtId="0" fontId="7" fillId="8" borderId="16" xfId="2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30" xfId="0" applyBorder="1"/>
    <xf numFmtId="0" fontId="0" fillId="0" borderId="31" xfId="0" applyBorder="1"/>
    <xf numFmtId="0" fontId="21" fillId="0" borderId="0" xfId="0" applyFont="1"/>
    <xf numFmtId="49" fontId="0" fillId="0" borderId="31" xfId="0" applyNumberFormat="1" applyBorder="1"/>
    <xf numFmtId="49" fontId="0" fillId="0" borderId="0" xfId="0" applyNumberFormat="1" applyBorder="1"/>
    <xf numFmtId="0" fontId="1" fillId="0" borderId="29" xfId="0" applyFont="1" applyBorder="1"/>
    <xf numFmtId="0" fontId="0" fillId="0" borderId="32" xfId="0" applyBorder="1"/>
    <xf numFmtId="0" fontId="0" fillId="0" borderId="33" xfId="0" applyBorder="1"/>
    <xf numFmtId="0" fontId="0" fillId="0" borderId="33" xfId="0" applyFill="1" applyBorder="1"/>
    <xf numFmtId="0" fontId="0" fillId="0" borderId="32" xfId="0" applyFill="1" applyBorder="1"/>
    <xf numFmtId="0" fontId="1" fillId="26" borderId="0" xfId="0" applyFont="1" applyFill="1" applyAlignment="1">
      <alignment horizont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1" fillId="24" borderId="0" xfId="0" applyFont="1" applyFill="1" applyAlignment="1">
      <alignment horizontal="center"/>
    </xf>
    <xf numFmtId="0" fontId="0" fillId="0" borderId="3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1" fillId="26" borderId="23" xfId="0" applyFont="1" applyFill="1" applyBorder="1" applyAlignment="1">
      <alignment horizontal="center" wrapText="1"/>
    </xf>
    <xf numFmtId="0" fontId="0" fillId="21" borderId="35" xfId="0" applyFill="1" applyBorder="1" applyAlignment="1">
      <alignment horizontal="center"/>
    </xf>
    <xf numFmtId="0" fontId="0" fillId="21" borderId="23" xfId="0" applyFill="1" applyBorder="1" applyAlignment="1">
      <alignment horizontal="center"/>
    </xf>
    <xf numFmtId="0" fontId="0" fillId="22" borderId="23" xfId="0" applyFill="1" applyBorder="1" applyAlignment="1">
      <alignment horizontal="center"/>
    </xf>
    <xf numFmtId="0" fontId="1" fillId="24" borderId="23" xfId="0" applyFont="1" applyFill="1" applyBorder="1" applyAlignment="1">
      <alignment horizontal="center"/>
    </xf>
    <xf numFmtId="0" fontId="0" fillId="21" borderId="33" xfId="0" applyFill="1" applyBorder="1" applyAlignment="1">
      <alignment horizontal="center"/>
    </xf>
    <xf numFmtId="0" fontId="0" fillId="22" borderId="33" xfId="0" applyFill="1" applyBorder="1" applyAlignment="1">
      <alignment horizontal="center"/>
    </xf>
    <xf numFmtId="0" fontId="1" fillId="24" borderId="33" xfId="0" applyFont="1" applyFill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25" xfId="0" applyFill="1" applyBorder="1" applyAlignment="1">
      <alignment horizontal="left"/>
    </xf>
    <xf numFmtId="49" fontId="0" fillId="0" borderId="25" xfId="0" applyNumberFormat="1" applyFill="1" applyBorder="1"/>
    <xf numFmtId="0" fontId="0" fillId="0" borderId="26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26" borderId="33" xfId="0" applyFont="1" applyFill="1" applyBorder="1" applyAlignment="1">
      <alignment horizontal="center" wrapText="1"/>
    </xf>
    <xf numFmtId="0" fontId="3" fillId="14" borderId="2" xfId="1" applyFont="1" applyFill="1" applyBorder="1" applyAlignment="1" applyProtection="1">
      <alignment horizontal="left"/>
      <protection locked="0"/>
    </xf>
    <xf numFmtId="0" fontId="10" fillId="14" borderId="3" xfId="2" applyFont="1" applyFill="1" applyBorder="1" applyAlignment="1">
      <alignment horizontal="left"/>
    </xf>
    <xf numFmtId="0" fontId="10" fillId="14" borderId="3" xfId="2" applyFont="1" applyFill="1" applyBorder="1" applyAlignment="1">
      <alignment horizontal="left" wrapText="1"/>
    </xf>
    <xf numFmtId="0" fontId="8" fillId="14" borderId="3" xfId="1" applyFont="1" applyFill="1" applyBorder="1" applyAlignment="1" applyProtection="1">
      <alignment horizontal="left" wrapText="1"/>
      <protection locked="0"/>
    </xf>
    <xf numFmtId="0" fontId="3" fillId="15" borderId="2" xfId="1" applyFont="1" applyFill="1" applyBorder="1" applyAlignment="1" applyProtection="1">
      <alignment horizontal="left"/>
      <protection locked="0"/>
    </xf>
    <xf numFmtId="0" fontId="10" fillId="15" borderId="3" xfId="2" applyFont="1" applyFill="1" applyBorder="1" applyAlignment="1">
      <alignment horizontal="left"/>
    </xf>
    <xf numFmtId="0" fontId="9" fillId="15" borderId="3" xfId="1" applyFont="1" applyFill="1" applyBorder="1" applyAlignment="1" applyProtection="1">
      <alignment horizontal="left" wrapText="1"/>
      <protection locked="0"/>
    </xf>
    <xf numFmtId="0" fontId="8" fillId="15" borderId="3" xfId="1" applyFont="1" applyFill="1" applyBorder="1" applyAlignment="1" applyProtection="1">
      <alignment horizontal="left" wrapText="1"/>
      <protection locked="0"/>
    </xf>
    <xf numFmtId="0" fontId="0" fillId="0" borderId="31" xfId="0" applyBorder="1" applyAlignment="1">
      <alignment horizontal="left"/>
    </xf>
    <xf numFmtId="0" fontId="20" fillId="22" borderId="27" xfId="0" applyFont="1" applyFill="1" applyBorder="1" applyAlignment="1">
      <alignment wrapText="1"/>
    </xf>
    <xf numFmtId="0" fontId="1" fillId="0" borderId="33" xfId="0" applyFont="1" applyBorder="1" applyAlignment="1">
      <alignment horizontal="center" vertical="center" wrapText="1"/>
    </xf>
    <xf numFmtId="0" fontId="1" fillId="0" borderId="33" xfId="0" applyFont="1" applyBorder="1" applyAlignment="1">
      <alignment wrapText="1"/>
    </xf>
    <xf numFmtId="0" fontId="0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8" fillId="25" borderId="33" xfId="0" applyFont="1" applyFill="1" applyBorder="1" applyAlignment="1">
      <alignment horizontal="center"/>
    </xf>
    <xf numFmtId="0" fontId="0" fillId="25" borderId="33" xfId="0" applyFill="1" applyBorder="1" applyAlignment="1">
      <alignment horizontal="center"/>
    </xf>
    <xf numFmtId="0" fontId="19" fillId="0" borderId="33" xfId="0" applyFont="1" applyBorder="1" applyAlignment="1">
      <alignment horizontal="center" vertical="center"/>
    </xf>
    <xf numFmtId="0" fontId="0" fillId="25" borderId="33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33" xfId="0" applyFont="1" applyFill="1" applyBorder="1" applyAlignment="1">
      <alignment horizontal="center"/>
    </xf>
    <xf numFmtId="0" fontId="0" fillId="25" borderId="33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/>
    </xf>
    <xf numFmtId="0" fontId="0" fillId="25" borderId="12" xfId="0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2" xfId="0" applyBorder="1"/>
    <xf numFmtId="0" fontId="20" fillId="22" borderId="37" xfId="0" applyFont="1" applyFill="1" applyBorder="1" applyAlignment="1">
      <alignment horizontal="center" wrapText="1"/>
    </xf>
    <xf numFmtId="0" fontId="20" fillId="22" borderId="33" xfId="0" applyFont="1" applyFill="1" applyBorder="1" applyAlignment="1">
      <alignment horizontal="center" wrapText="1"/>
    </xf>
    <xf numFmtId="0" fontId="1" fillId="24" borderId="33" xfId="0" applyFont="1" applyFill="1" applyBorder="1" applyAlignment="1">
      <alignment horizontal="center" vertical="center"/>
    </xf>
    <xf numFmtId="0" fontId="1" fillId="24" borderId="33" xfId="0" applyFont="1" applyFill="1" applyBorder="1"/>
    <xf numFmtId="0" fontId="18" fillId="0" borderId="33" xfId="0" applyFont="1" applyBorder="1" applyAlignment="1">
      <alignment horizontal="center"/>
    </xf>
    <xf numFmtId="0" fontId="0" fillId="27" borderId="0" xfId="0" applyFill="1"/>
    <xf numFmtId="0" fontId="0" fillId="27" borderId="33" xfId="0" applyFont="1" applyFill="1" applyBorder="1" applyAlignment="1">
      <alignment horizontal="center" vertical="center"/>
    </xf>
    <xf numFmtId="0" fontId="0" fillId="27" borderId="33" xfId="0" applyFill="1" applyBorder="1" applyAlignment="1">
      <alignment horizontal="center" vertical="center"/>
    </xf>
    <xf numFmtId="0" fontId="0" fillId="27" borderId="36" xfId="0" applyFont="1" applyFill="1" applyBorder="1" applyAlignment="1">
      <alignment horizontal="center" vertical="center"/>
    </xf>
    <xf numFmtId="0" fontId="0" fillId="27" borderId="33" xfId="0" applyFill="1" applyBorder="1"/>
    <xf numFmtId="0" fontId="0" fillId="27" borderId="0" xfId="0" applyFill="1" applyAlignment="1">
      <alignment horizontal="center"/>
    </xf>
    <xf numFmtId="0" fontId="0" fillId="27" borderId="23" xfId="0" applyFill="1" applyBorder="1" applyAlignment="1">
      <alignment horizontal="center"/>
    </xf>
    <xf numFmtId="0" fontId="0" fillId="27" borderId="36" xfId="0" applyFill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0" fontId="1" fillId="28" borderId="33" xfId="0" applyFont="1" applyFill="1" applyBorder="1" applyAlignment="1">
      <alignment wrapText="1"/>
    </xf>
    <xf numFmtId="0" fontId="1" fillId="28" borderId="0" xfId="0" applyFont="1" applyFill="1" applyAlignment="1">
      <alignment horizontal="center" wrapText="1"/>
    </xf>
    <xf numFmtId="0" fontId="0" fillId="28" borderId="34" xfId="0" applyFill="1" applyBorder="1"/>
    <xf numFmtId="0" fontId="0" fillId="28" borderId="33" xfId="0" applyFill="1" applyBorder="1"/>
    <xf numFmtId="0" fontId="0" fillId="28" borderId="23" xfId="0" applyFill="1" applyBorder="1"/>
    <xf numFmtId="0" fontId="0" fillId="28" borderId="26" xfId="0" applyFill="1" applyBorder="1"/>
    <xf numFmtId="0" fontId="0" fillId="28" borderId="17" xfId="0" applyFill="1" applyBorder="1"/>
    <xf numFmtId="0" fontId="0" fillId="28" borderId="0" xfId="0" applyFill="1"/>
    <xf numFmtId="0" fontId="0" fillId="28" borderId="29" xfId="0" applyFill="1" applyBorder="1"/>
    <xf numFmtId="0" fontId="0" fillId="28" borderId="0" xfId="0" applyFill="1" applyBorder="1"/>
    <xf numFmtId="0" fontId="1" fillId="28" borderId="33" xfId="0" applyFont="1" applyFill="1" applyBorder="1"/>
    <xf numFmtId="0" fontId="1" fillId="28" borderId="0" xfId="0" applyFont="1" applyFill="1"/>
    <xf numFmtId="0" fontId="0" fillId="0" borderId="32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0" fillId="28" borderId="32" xfId="0" applyFill="1" applyBorder="1"/>
    <xf numFmtId="0" fontId="22" fillId="0" borderId="38" xfId="0" applyFont="1" applyBorder="1" applyAlignment="1">
      <alignment horizontal="center" vertical="center"/>
    </xf>
    <xf numFmtId="0" fontId="22" fillId="29" borderId="39" xfId="0" applyFont="1" applyFill="1" applyBorder="1" applyAlignment="1">
      <alignment horizontal="center" vertical="center"/>
    </xf>
    <xf numFmtId="0" fontId="22" fillId="29" borderId="40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9" fillId="5" borderId="33" xfId="0" applyFont="1" applyFill="1" applyBorder="1" applyAlignment="1">
      <alignment horizontal="center"/>
    </xf>
    <xf numFmtId="0" fontId="0" fillId="0" borderId="18" xfId="0" applyFill="1" applyBorder="1"/>
    <xf numFmtId="0" fontId="0" fillId="0" borderId="34" xfId="0" applyFill="1" applyBorder="1"/>
    <xf numFmtId="0" fontId="0" fillId="0" borderId="23" xfId="0" applyFill="1" applyBorder="1"/>
    <xf numFmtId="0" fontId="0" fillId="0" borderId="33" xfId="0" applyFont="1" applyFill="1" applyBorder="1"/>
    <xf numFmtId="0" fontId="0" fillId="0" borderId="23" xfId="0" applyFont="1" applyFill="1" applyBorder="1"/>
    <xf numFmtId="0" fontId="0" fillId="0" borderId="26" xfId="0" applyFill="1" applyBorder="1"/>
    <xf numFmtId="0" fontId="18" fillId="0" borderId="33" xfId="0" applyFont="1" applyFill="1" applyBorder="1"/>
    <xf numFmtId="0" fontId="0" fillId="0" borderId="25" xfId="0" applyFill="1" applyBorder="1"/>
    <xf numFmtId="0" fontId="18" fillId="0" borderId="41" xfId="0" applyFont="1" applyBorder="1"/>
    <xf numFmtId="0" fontId="0" fillId="30" borderId="33" xfId="0" applyFill="1" applyBorder="1"/>
    <xf numFmtId="0" fontId="0" fillId="0" borderId="29" xfId="0" applyFill="1" applyBorder="1"/>
    <xf numFmtId="0" fontId="0" fillId="0" borderId="12" xfId="0" applyBorder="1" applyAlignment="1">
      <alignment horizontal="center" vertical="center"/>
    </xf>
    <xf numFmtId="0" fontId="0" fillId="0" borderId="12" xfId="0" applyFill="1" applyBorder="1"/>
    <xf numFmtId="0" fontId="0" fillId="0" borderId="2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31" borderId="29" xfId="0" applyFill="1" applyBorder="1"/>
    <xf numFmtId="0" fontId="0" fillId="0" borderId="42" xfId="0" applyBorder="1" applyAlignment="1">
      <alignment horizontal="left"/>
    </xf>
    <xf numFmtId="0" fontId="0" fillId="0" borderId="42" xfId="0" applyFill="1" applyBorder="1"/>
    <xf numFmtId="0" fontId="0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3" xfId="0" applyFill="1" applyBorder="1"/>
    <xf numFmtId="0" fontId="0" fillId="28" borderId="42" xfId="0" applyFill="1" applyBorder="1"/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2" xfId="0" applyBorder="1"/>
    <xf numFmtId="0" fontId="0" fillId="23" borderId="42" xfId="0" applyFont="1" applyFill="1" applyBorder="1" applyAlignment="1">
      <alignment horizontal="center" vertical="center"/>
    </xf>
    <xf numFmtId="0" fontId="0" fillId="0" borderId="42" xfId="0" applyFill="1" applyBorder="1" applyAlignment="1">
      <alignment horizontal="left"/>
    </xf>
    <xf numFmtId="0" fontId="22" fillId="27" borderId="0" xfId="0" applyFont="1" applyFill="1" applyBorder="1" applyAlignment="1">
      <alignment horizontal="left"/>
    </xf>
    <xf numFmtId="49" fontId="19" fillId="0" borderId="0" xfId="0" applyNumberFormat="1" applyFont="1" applyBorder="1"/>
    <xf numFmtId="0" fontId="19" fillId="0" borderId="0" xfId="0" applyFont="1"/>
    <xf numFmtId="0" fontId="22" fillId="0" borderId="0" xfId="0" applyFont="1" applyAlignment="1">
      <alignment horizontal="center"/>
    </xf>
    <xf numFmtId="0" fontId="0" fillId="23" borderId="20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23" fillId="31" borderId="29" xfId="0" applyFont="1" applyFill="1" applyBorder="1" applyAlignment="1"/>
    <xf numFmtId="0" fontId="0" fillId="23" borderId="20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23" borderId="24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/>
    <xf numFmtId="0" fontId="0" fillId="0" borderId="25" xfId="0" applyBorder="1" applyAlignment="1"/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5">
    <cellStyle name="Normal" xfId="0" builtinId="0"/>
    <cellStyle name="Normal 2" xfId="1"/>
    <cellStyle name="Normal 22" xfId="4"/>
    <cellStyle name="Normal 3" xfId="2"/>
    <cellStyle name="Normal 7" xfId="3"/>
  </cellStyles>
  <dxfs count="5"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</dxfs>
  <tableStyles count="0" defaultTableStyle="TableStyleMedium2" defaultPivotStyle="PivotStyleLight16"/>
  <colors>
    <mruColors>
      <color rgb="FF3399FF"/>
      <color rgb="FFFF99FF"/>
      <color rgb="FF47C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2057400</xdr:colOff>
      <xdr:row>190</xdr:row>
      <xdr:rowOff>9525</xdr:rowOff>
    </xdr:from>
    <xdr:to>
      <xdr:col>11</xdr:col>
      <xdr:colOff>1152525</xdr:colOff>
      <xdr:row>194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3333750" y="6867525"/>
          <a:ext cx="24193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Used</a:t>
          </a:r>
          <a:r>
            <a:rPr lang="en-US" sz="1100" baseline="0"/>
            <a:t> MLPA results for positives, we don't really need the extra normal exons that the array panel data would give but ok to switch if desired - JSP</a:t>
          </a:r>
          <a:endParaRPr lang="en-US" sz="1100"/>
        </a:p>
      </xdr:txBody>
    </xdr:sp>
    <xdr:clientData/>
  </xdr:twoCellAnchor>
  <xdr:twoCellAnchor editAs="oneCell">
    <xdr:from>
      <xdr:col>18</xdr:col>
      <xdr:colOff>6105525</xdr:colOff>
      <xdr:row>121</xdr:row>
      <xdr:rowOff>152400</xdr:rowOff>
    </xdr:from>
    <xdr:to>
      <xdr:col>18</xdr:col>
      <xdr:colOff>7629525</xdr:colOff>
      <xdr:row>128</xdr:row>
      <xdr:rowOff>57150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041850" y="29870400"/>
          <a:ext cx="1524000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3533775</xdr:colOff>
      <xdr:row>123</xdr:row>
      <xdr:rowOff>142875</xdr:rowOff>
    </xdr:from>
    <xdr:to>
      <xdr:col>18</xdr:col>
      <xdr:colOff>4219575</xdr:colOff>
      <xdr:row>130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203400" y="24145875"/>
          <a:ext cx="685800" cy="1276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0</xdr:colOff>
      <xdr:row>152</xdr:row>
      <xdr:rowOff>0</xdr:rowOff>
    </xdr:from>
    <xdr:to>
      <xdr:col>18</xdr:col>
      <xdr:colOff>2228850</xdr:colOff>
      <xdr:row>152</xdr:row>
      <xdr:rowOff>3152775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954375" y="29879925"/>
          <a:ext cx="6657975" cy="3152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438150</xdr:colOff>
      <xdr:row>155</xdr:row>
      <xdr:rowOff>42380</xdr:rowOff>
    </xdr:from>
    <xdr:to>
      <xdr:col>18</xdr:col>
      <xdr:colOff>1571625</xdr:colOff>
      <xdr:row>161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4107775" y="33741830"/>
          <a:ext cx="1133475" cy="14530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180975</xdr:colOff>
      <xdr:row>173</xdr:row>
      <xdr:rowOff>228599</xdr:rowOff>
    </xdr:from>
    <xdr:to>
      <xdr:col>18</xdr:col>
      <xdr:colOff>4852570</xdr:colOff>
      <xdr:row>183</xdr:row>
      <xdr:rowOff>219074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3850600" y="38042849"/>
          <a:ext cx="4671595" cy="2295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0</xdr:row>
      <xdr:rowOff>0</xdr:rowOff>
    </xdr:from>
    <xdr:to>
      <xdr:col>11</xdr:col>
      <xdr:colOff>400051</xdr:colOff>
      <xdr:row>13</xdr:row>
      <xdr:rowOff>41251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3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1" y="0"/>
          <a:ext cx="5886450" cy="25177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600075</xdr:colOff>
      <xdr:row>25</xdr:row>
      <xdr:rowOff>8567</xdr:rowOff>
    </xdr:from>
    <xdr:to>
      <xdr:col>11</xdr:col>
      <xdr:colOff>523875</xdr:colOff>
      <xdr:row>37</xdr:row>
      <xdr:rowOff>171450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xmlns="" id="{00000000-0008-0000-03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09675" y="2866067"/>
          <a:ext cx="6019800" cy="24488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50</xdr:row>
      <xdr:rowOff>8498</xdr:rowOff>
    </xdr:from>
    <xdr:to>
      <xdr:col>11</xdr:col>
      <xdr:colOff>466725</xdr:colOff>
      <xdr:row>62</xdr:row>
      <xdr:rowOff>114300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xmlns="" id="{00000000-0008-0000-03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19200" y="5913998"/>
          <a:ext cx="5953125" cy="23918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66675</xdr:colOff>
      <xdr:row>0</xdr:row>
      <xdr:rowOff>38100</xdr:rowOff>
    </xdr:from>
    <xdr:to>
      <xdr:col>22</xdr:col>
      <xdr:colOff>209550</xdr:colOff>
      <xdr:row>10</xdr:row>
      <xdr:rowOff>155843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xmlns="" id="{00000000-0008-0000-03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601075" y="38100"/>
          <a:ext cx="5019675" cy="20227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1</xdr:colOff>
      <xdr:row>11</xdr:row>
      <xdr:rowOff>114300</xdr:rowOff>
    </xdr:from>
    <xdr:to>
      <xdr:col>22</xdr:col>
      <xdr:colOff>168277</xdr:colOff>
      <xdr:row>22</xdr:row>
      <xdr:rowOff>85725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xmlns="" id="{00000000-0008-0000-03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534401" y="2209800"/>
          <a:ext cx="5045076" cy="2066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1</xdr:colOff>
      <xdr:row>25</xdr:row>
      <xdr:rowOff>19050</xdr:rowOff>
    </xdr:from>
    <xdr:to>
      <xdr:col>22</xdr:col>
      <xdr:colOff>266701</xdr:colOff>
      <xdr:row>36</xdr:row>
      <xdr:rowOff>19050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xmlns="" id="{00000000-0008-0000-03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534401" y="4781550"/>
          <a:ext cx="5143500" cy="2095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590550</xdr:colOff>
      <xdr:row>37</xdr:row>
      <xdr:rowOff>11787</xdr:rowOff>
    </xdr:from>
    <xdr:to>
      <xdr:col>22</xdr:col>
      <xdr:colOff>314325</xdr:colOff>
      <xdr:row>48</xdr:row>
      <xdr:rowOff>9524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xmlns="" id="{00000000-0008-0000-03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515350" y="7060287"/>
          <a:ext cx="5210175" cy="20932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62"/>
  <sheetViews>
    <sheetView workbookViewId="0">
      <selection activeCell="B3" sqref="B3:E21"/>
    </sheetView>
  </sheetViews>
  <sheetFormatPr defaultColWidth="8.85546875" defaultRowHeight="15"/>
  <cols>
    <col min="1" max="1" width="5.140625" style="4" customWidth="1"/>
    <col min="2" max="2" width="14" style="5" bestFit="1" customWidth="1"/>
    <col min="3" max="3" width="49.85546875" style="6" customWidth="1"/>
    <col min="4" max="4" width="17.42578125" style="6" customWidth="1"/>
    <col min="5" max="5" width="15.42578125" style="6" customWidth="1"/>
    <col min="6" max="6" width="16.7109375" style="6" customWidth="1"/>
    <col min="7" max="7" width="19.140625" style="6" customWidth="1"/>
    <col min="8" max="8" width="22.85546875" style="6" customWidth="1"/>
    <col min="9" max="9" width="26.42578125" customWidth="1"/>
  </cols>
  <sheetData>
    <row r="1" spans="1:10" ht="15.75" thickBot="1">
      <c r="A1" s="1"/>
      <c r="B1" s="2" t="s">
        <v>0</v>
      </c>
      <c r="C1" s="3" t="s">
        <v>1</v>
      </c>
      <c r="D1" s="3" t="s">
        <v>2</v>
      </c>
      <c r="E1" s="222" t="s">
        <v>3</v>
      </c>
      <c r="F1" s="222" t="s">
        <v>4</v>
      </c>
      <c r="G1" s="222" t="s">
        <v>5</v>
      </c>
      <c r="H1" s="222" t="s">
        <v>6</v>
      </c>
      <c r="I1" s="15" t="s">
        <v>115</v>
      </c>
      <c r="J1" s="16" t="s">
        <v>106</v>
      </c>
    </row>
    <row r="2" spans="1:10">
      <c r="A2" s="4">
        <v>5</v>
      </c>
      <c r="B2" s="5" t="s">
        <v>7</v>
      </c>
      <c r="C2" s="7" t="s">
        <v>8</v>
      </c>
      <c r="D2" s="7"/>
      <c r="E2" s="223">
        <v>48</v>
      </c>
      <c r="F2" s="223"/>
      <c r="G2" s="223"/>
      <c r="H2" s="223">
        <f>E2-F2-G2</f>
        <v>48</v>
      </c>
    </row>
    <row r="3" spans="1:10">
      <c r="A3" s="4">
        <v>6</v>
      </c>
      <c r="B3" s="5" t="s">
        <v>9</v>
      </c>
      <c r="C3" s="8" t="s">
        <v>10</v>
      </c>
      <c r="D3" s="8" t="s">
        <v>11</v>
      </c>
      <c r="E3" s="224">
        <v>19</v>
      </c>
      <c r="F3" s="224">
        <v>1</v>
      </c>
      <c r="G3" s="224"/>
      <c r="H3" s="223">
        <f t="shared" ref="H3:H47" si="0">E3-F3-G3</f>
        <v>18</v>
      </c>
    </row>
    <row r="4" spans="1:10">
      <c r="A4" s="4">
        <v>7</v>
      </c>
      <c r="B4" s="5" t="s">
        <v>12</v>
      </c>
      <c r="C4" s="8" t="s">
        <v>13</v>
      </c>
      <c r="D4" s="8" t="s">
        <v>11</v>
      </c>
      <c r="E4" s="224">
        <v>16</v>
      </c>
      <c r="F4" s="224"/>
      <c r="G4" s="224">
        <v>11</v>
      </c>
      <c r="H4" s="223">
        <f t="shared" si="0"/>
        <v>5</v>
      </c>
    </row>
    <row r="5" spans="1:10">
      <c r="A5" s="4">
        <v>8</v>
      </c>
      <c r="B5" s="5" t="s">
        <v>14</v>
      </c>
      <c r="C5" s="8" t="s">
        <v>15</v>
      </c>
      <c r="D5" s="8" t="s">
        <v>16</v>
      </c>
      <c r="E5" s="224"/>
      <c r="F5" s="224"/>
      <c r="G5" s="224"/>
      <c r="H5" s="223">
        <f t="shared" si="0"/>
        <v>0</v>
      </c>
    </row>
    <row r="6" spans="1:10">
      <c r="A6" s="4">
        <v>13</v>
      </c>
      <c r="B6" s="5" t="s">
        <v>17</v>
      </c>
      <c r="C6" s="8" t="s">
        <v>18</v>
      </c>
      <c r="D6" s="8" t="s">
        <v>11</v>
      </c>
      <c r="E6" s="224">
        <v>9</v>
      </c>
      <c r="F6" s="224">
        <v>2</v>
      </c>
      <c r="G6" s="224"/>
      <c r="H6" s="223">
        <f t="shared" si="0"/>
        <v>7</v>
      </c>
    </row>
    <row r="7" spans="1:10">
      <c r="A7" s="4">
        <v>14</v>
      </c>
      <c r="B7" s="5" t="s">
        <v>19</v>
      </c>
      <c r="C7" s="8" t="s">
        <v>20</v>
      </c>
      <c r="D7" s="8" t="s">
        <v>11</v>
      </c>
      <c r="E7" s="224">
        <v>15</v>
      </c>
      <c r="F7" s="224">
        <v>1</v>
      </c>
      <c r="G7" s="224"/>
      <c r="H7" s="223">
        <f t="shared" si="0"/>
        <v>14</v>
      </c>
    </row>
    <row r="8" spans="1:10">
      <c r="A8" s="4">
        <v>15</v>
      </c>
      <c r="B8" s="5" t="s">
        <v>21</v>
      </c>
      <c r="C8" s="8" t="s">
        <v>22</v>
      </c>
      <c r="D8" s="8" t="s">
        <v>11</v>
      </c>
      <c r="E8" s="224">
        <v>15</v>
      </c>
      <c r="F8" s="224">
        <v>1</v>
      </c>
      <c r="G8" s="224"/>
      <c r="H8" s="223">
        <f t="shared" si="0"/>
        <v>14</v>
      </c>
    </row>
    <row r="9" spans="1:10">
      <c r="A9" s="4">
        <v>16</v>
      </c>
      <c r="B9" s="5" t="s">
        <v>23</v>
      </c>
      <c r="C9" s="8" t="s">
        <v>24</v>
      </c>
      <c r="D9" s="8" t="s">
        <v>11</v>
      </c>
      <c r="E9" s="224">
        <v>16</v>
      </c>
      <c r="F9" s="224">
        <v>6</v>
      </c>
      <c r="G9" s="224"/>
      <c r="H9" s="223">
        <f t="shared" si="0"/>
        <v>10</v>
      </c>
    </row>
    <row r="10" spans="1:10">
      <c r="A10" s="4">
        <v>18</v>
      </c>
      <c r="B10" s="5" t="s">
        <v>25</v>
      </c>
      <c r="C10" s="8" t="s">
        <v>26</v>
      </c>
      <c r="D10" s="8" t="s">
        <v>11</v>
      </c>
      <c r="E10" s="224">
        <v>48</v>
      </c>
      <c r="F10" s="224">
        <v>1</v>
      </c>
      <c r="G10" s="224"/>
      <c r="H10" s="223">
        <f t="shared" si="0"/>
        <v>47</v>
      </c>
    </row>
    <row r="11" spans="1:10">
      <c r="A11" s="4">
        <v>19</v>
      </c>
      <c r="B11" s="5" t="s">
        <v>27</v>
      </c>
      <c r="C11" s="8" t="s">
        <v>28</v>
      </c>
      <c r="D11" s="8" t="s">
        <v>29</v>
      </c>
      <c r="E11" s="224">
        <f>14+11</f>
        <v>25</v>
      </c>
      <c r="F11" s="224">
        <v>2</v>
      </c>
      <c r="G11" s="224">
        <v>1</v>
      </c>
      <c r="H11" s="223">
        <f t="shared" si="0"/>
        <v>22</v>
      </c>
    </row>
    <row r="12" spans="1:10">
      <c r="A12" s="9">
        <v>2</v>
      </c>
      <c r="B12" s="5" t="s">
        <v>30</v>
      </c>
      <c r="C12" s="8" t="s">
        <v>31</v>
      </c>
      <c r="D12" s="8" t="s">
        <v>11</v>
      </c>
      <c r="E12" s="224">
        <v>48</v>
      </c>
      <c r="F12" s="224">
        <v>28</v>
      </c>
      <c r="G12" s="224"/>
      <c r="H12" s="223">
        <f t="shared" si="0"/>
        <v>20</v>
      </c>
    </row>
    <row r="13" spans="1:10">
      <c r="A13" s="9">
        <v>3</v>
      </c>
      <c r="B13" s="5" t="s">
        <v>32</v>
      </c>
      <c r="C13" s="8" t="s">
        <v>33</v>
      </c>
      <c r="D13" s="8"/>
      <c r="E13" s="224">
        <v>48</v>
      </c>
      <c r="F13" s="224"/>
      <c r="G13" s="224">
        <v>1</v>
      </c>
      <c r="H13" s="223">
        <f t="shared" si="0"/>
        <v>47</v>
      </c>
    </row>
    <row r="14" spans="1:10">
      <c r="A14" s="9">
        <v>4</v>
      </c>
      <c r="B14" s="5" t="s">
        <v>34</v>
      </c>
      <c r="C14" s="8" t="s">
        <v>35</v>
      </c>
      <c r="D14" s="8" t="s">
        <v>11</v>
      </c>
      <c r="E14" s="224">
        <v>19</v>
      </c>
      <c r="F14" s="224">
        <v>20</v>
      </c>
      <c r="G14" s="224"/>
      <c r="H14" s="223">
        <f t="shared" si="0"/>
        <v>-1</v>
      </c>
    </row>
    <row r="15" spans="1:10">
      <c r="A15" s="9">
        <v>8</v>
      </c>
      <c r="B15" s="5" t="s">
        <v>36</v>
      </c>
      <c r="C15" s="8" t="s">
        <v>37</v>
      </c>
      <c r="D15" s="8" t="s">
        <v>11</v>
      </c>
      <c r="E15" s="224">
        <v>15</v>
      </c>
      <c r="F15" s="224">
        <v>6</v>
      </c>
      <c r="G15" s="224"/>
      <c r="H15" s="223">
        <f t="shared" si="0"/>
        <v>9</v>
      </c>
    </row>
    <row r="16" spans="1:10">
      <c r="A16" s="9">
        <v>9</v>
      </c>
      <c r="B16" s="5" t="s">
        <v>38</v>
      </c>
      <c r="C16" s="8" t="s">
        <v>39</v>
      </c>
      <c r="D16" s="8" t="s">
        <v>11</v>
      </c>
      <c r="E16" s="224">
        <v>10</v>
      </c>
      <c r="F16" s="224">
        <v>5</v>
      </c>
      <c r="G16" s="224"/>
      <c r="H16" s="223">
        <f t="shared" si="0"/>
        <v>5</v>
      </c>
    </row>
    <row r="17" spans="1:8">
      <c r="A17" s="9">
        <v>10</v>
      </c>
      <c r="B17" s="5" t="s">
        <v>40</v>
      </c>
      <c r="C17" s="8" t="s">
        <v>41</v>
      </c>
      <c r="D17" s="8"/>
      <c r="E17" s="224">
        <v>48</v>
      </c>
      <c r="F17" s="224">
        <v>24</v>
      </c>
      <c r="G17" s="224"/>
      <c r="H17" s="223">
        <f t="shared" si="0"/>
        <v>24</v>
      </c>
    </row>
    <row r="18" spans="1:8">
      <c r="A18" s="9">
        <v>15</v>
      </c>
      <c r="B18" s="5" t="s">
        <v>42</v>
      </c>
      <c r="C18" s="8" t="s">
        <v>43</v>
      </c>
      <c r="D18" s="8" t="s">
        <v>29</v>
      </c>
      <c r="E18" s="224">
        <f>48+14</f>
        <v>62</v>
      </c>
      <c r="F18" s="224">
        <v>12</v>
      </c>
      <c r="G18" s="224"/>
      <c r="H18" s="223">
        <f t="shared" si="0"/>
        <v>50</v>
      </c>
    </row>
    <row r="19" spans="1:8">
      <c r="A19" s="9">
        <v>16</v>
      </c>
      <c r="B19" s="5" t="s">
        <v>44</v>
      </c>
      <c r="C19" s="8" t="s">
        <v>45</v>
      </c>
      <c r="D19" s="8" t="s">
        <v>46</v>
      </c>
      <c r="E19" s="224">
        <f>48+16</f>
        <v>64</v>
      </c>
      <c r="F19" s="224">
        <v>11</v>
      </c>
      <c r="G19" s="224"/>
      <c r="H19" s="223">
        <f t="shared" si="0"/>
        <v>53</v>
      </c>
    </row>
    <row r="20" spans="1:8">
      <c r="A20" s="9">
        <v>17</v>
      </c>
      <c r="B20" s="5" t="s">
        <v>47</v>
      </c>
      <c r="C20" s="8" t="s">
        <v>48</v>
      </c>
      <c r="D20" s="8" t="s">
        <v>11</v>
      </c>
      <c r="E20" s="224">
        <v>16</v>
      </c>
      <c r="F20" s="224"/>
      <c r="G20" s="224">
        <v>4</v>
      </c>
      <c r="H20" s="223">
        <f t="shared" si="0"/>
        <v>12</v>
      </c>
    </row>
    <row r="21" spans="1:8">
      <c r="A21" s="9">
        <v>18</v>
      </c>
      <c r="B21" s="5" t="s">
        <v>49</v>
      </c>
      <c r="C21" s="8" t="s">
        <v>50</v>
      </c>
      <c r="D21" s="8" t="s">
        <v>11</v>
      </c>
      <c r="E21" s="224">
        <v>15</v>
      </c>
      <c r="F21" s="224"/>
      <c r="G21" s="224">
        <v>3</v>
      </c>
      <c r="H21" s="223">
        <f t="shared" si="0"/>
        <v>12</v>
      </c>
    </row>
    <row r="22" spans="1:8">
      <c r="A22" s="9">
        <v>19</v>
      </c>
      <c r="B22" s="10" t="s">
        <v>51</v>
      </c>
      <c r="C22" s="11" t="s">
        <v>96</v>
      </c>
      <c r="D22" s="11" t="s">
        <v>11</v>
      </c>
      <c r="E22" s="225">
        <v>20</v>
      </c>
      <c r="F22" s="225"/>
      <c r="G22" s="225"/>
      <c r="H22" s="223">
        <f>E22-F22-G22</f>
        <v>20</v>
      </c>
    </row>
    <row r="23" spans="1:8">
      <c r="A23" s="9">
        <v>2</v>
      </c>
      <c r="B23" s="12" t="s">
        <v>52</v>
      </c>
      <c r="C23" s="13" t="s">
        <v>53</v>
      </c>
      <c r="D23" s="13"/>
      <c r="E23" s="226">
        <v>48</v>
      </c>
      <c r="F23" s="226"/>
      <c r="G23" s="226">
        <v>11</v>
      </c>
      <c r="H23" s="223">
        <f t="shared" si="0"/>
        <v>37</v>
      </c>
    </row>
    <row r="24" spans="1:8">
      <c r="A24" s="9">
        <v>3</v>
      </c>
      <c r="B24" s="12" t="s">
        <v>54</v>
      </c>
      <c r="C24" s="13" t="s">
        <v>33</v>
      </c>
      <c r="D24" s="13"/>
      <c r="E24" s="226">
        <v>48</v>
      </c>
      <c r="F24" s="226"/>
      <c r="G24" s="226">
        <v>1</v>
      </c>
      <c r="H24" s="223">
        <f t="shared" si="0"/>
        <v>47</v>
      </c>
    </row>
    <row r="25" spans="1:8">
      <c r="A25" s="9">
        <v>7</v>
      </c>
      <c r="B25" s="12" t="s">
        <v>55</v>
      </c>
      <c r="C25" s="13" t="s">
        <v>56</v>
      </c>
      <c r="D25" s="13"/>
      <c r="E25" s="226">
        <v>48</v>
      </c>
      <c r="F25" s="226">
        <v>7</v>
      </c>
      <c r="G25" s="226"/>
      <c r="H25" s="223">
        <f t="shared" si="0"/>
        <v>41</v>
      </c>
    </row>
    <row r="26" spans="1:8">
      <c r="A26" s="9">
        <v>8</v>
      </c>
      <c r="B26" s="12" t="s">
        <v>57</v>
      </c>
      <c r="C26" s="13" t="s">
        <v>33</v>
      </c>
      <c r="D26" s="13"/>
      <c r="E26" s="226">
        <v>48</v>
      </c>
      <c r="F26" s="226"/>
      <c r="G26" s="226">
        <v>1</v>
      </c>
      <c r="H26" s="223">
        <f t="shared" si="0"/>
        <v>47</v>
      </c>
    </row>
    <row r="27" spans="1:8">
      <c r="A27" s="9">
        <v>9</v>
      </c>
      <c r="B27" s="12" t="s">
        <v>58</v>
      </c>
      <c r="C27" s="13" t="s">
        <v>59</v>
      </c>
      <c r="D27" s="13"/>
      <c r="E27" s="226">
        <v>15</v>
      </c>
      <c r="F27" s="226">
        <v>1</v>
      </c>
      <c r="G27" s="226"/>
      <c r="H27" s="223">
        <f t="shared" si="0"/>
        <v>14</v>
      </c>
    </row>
    <row r="28" spans="1:8">
      <c r="A28" s="9">
        <v>14</v>
      </c>
      <c r="B28" s="12" t="s">
        <v>60</v>
      </c>
      <c r="C28" s="13" t="s">
        <v>61</v>
      </c>
      <c r="D28" s="13"/>
      <c r="E28" s="226">
        <v>48</v>
      </c>
      <c r="F28" s="226">
        <v>5</v>
      </c>
      <c r="G28" s="226"/>
      <c r="H28" s="223">
        <f t="shared" si="0"/>
        <v>43</v>
      </c>
    </row>
    <row r="29" spans="1:8">
      <c r="A29" s="9">
        <v>15</v>
      </c>
      <c r="B29" s="12" t="s">
        <v>62</v>
      </c>
      <c r="C29" s="13" t="s">
        <v>63</v>
      </c>
      <c r="D29" s="13"/>
      <c r="E29" s="226">
        <v>10</v>
      </c>
      <c r="F29" s="226">
        <v>2</v>
      </c>
      <c r="G29" s="226"/>
      <c r="H29" s="223">
        <f t="shared" si="0"/>
        <v>8</v>
      </c>
    </row>
    <row r="30" spans="1:8">
      <c r="A30" s="9">
        <v>16</v>
      </c>
      <c r="B30" s="12" t="s">
        <v>64</v>
      </c>
      <c r="C30" s="13" t="s">
        <v>65</v>
      </c>
      <c r="D30" s="13" t="s">
        <v>11</v>
      </c>
      <c r="E30" s="226">
        <v>16</v>
      </c>
      <c r="F30" s="226">
        <v>1</v>
      </c>
      <c r="G30" s="226"/>
      <c r="H30" s="223">
        <f t="shared" si="0"/>
        <v>15</v>
      </c>
    </row>
    <row r="31" spans="1:8">
      <c r="A31" s="9">
        <v>17</v>
      </c>
      <c r="B31" s="12" t="s">
        <v>66</v>
      </c>
      <c r="C31" s="13" t="s">
        <v>67</v>
      </c>
      <c r="D31" s="13"/>
      <c r="E31" s="226">
        <v>16</v>
      </c>
      <c r="F31" s="226">
        <v>1</v>
      </c>
      <c r="G31" s="226"/>
      <c r="H31" s="223">
        <f t="shared" si="0"/>
        <v>15</v>
      </c>
    </row>
    <row r="32" spans="1:8">
      <c r="A32" s="9">
        <v>18</v>
      </c>
      <c r="B32" s="12" t="s">
        <v>68</v>
      </c>
      <c r="C32" s="13" t="s">
        <v>69</v>
      </c>
      <c r="D32" s="13"/>
      <c r="E32" s="226">
        <v>15</v>
      </c>
      <c r="F32" s="226">
        <v>8</v>
      </c>
      <c r="G32" s="226"/>
      <c r="H32" s="223">
        <f t="shared" si="0"/>
        <v>7</v>
      </c>
    </row>
    <row r="33" spans="1:10">
      <c r="A33" s="9">
        <v>19</v>
      </c>
      <c r="B33" s="12" t="s">
        <v>70</v>
      </c>
      <c r="C33" s="13" t="s">
        <v>71</v>
      </c>
      <c r="D33" s="13"/>
      <c r="E33" s="226">
        <v>15</v>
      </c>
      <c r="F33" s="226">
        <v>7</v>
      </c>
      <c r="G33" s="226"/>
      <c r="H33" s="223">
        <f t="shared" si="0"/>
        <v>8</v>
      </c>
    </row>
    <row r="34" spans="1:10">
      <c r="A34"/>
      <c r="B34" t="s">
        <v>72</v>
      </c>
      <c r="C34" t="s">
        <v>73</v>
      </c>
      <c r="D34" t="s">
        <v>11</v>
      </c>
      <c r="E34" s="19">
        <v>48</v>
      </c>
      <c r="F34" s="19"/>
      <c r="G34" s="19">
        <v>1</v>
      </c>
      <c r="H34" s="223">
        <f>E34-F34-G34</f>
        <v>47</v>
      </c>
      <c r="I34" t="s">
        <v>104</v>
      </c>
      <c r="J34" t="s">
        <v>105</v>
      </c>
    </row>
    <row r="35" spans="1:10">
      <c r="A35"/>
      <c r="B35" t="s">
        <v>74</v>
      </c>
      <c r="C35" t="s">
        <v>75</v>
      </c>
      <c r="D35" t="s">
        <v>11</v>
      </c>
      <c r="E35" s="19">
        <v>48</v>
      </c>
      <c r="F35" s="19">
        <v>1</v>
      </c>
      <c r="G35" s="19"/>
      <c r="H35" s="223">
        <f t="shared" si="0"/>
        <v>47</v>
      </c>
      <c r="I35" t="s">
        <v>104</v>
      </c>
      <c r="J35" t="s">
        <v>105</v>
      </c>
    </row>
    <row r="36" spans="1:10">
      <c r="A36"/>
      <c r="B36" t="s">
        <v>76</v>
      </c>
      <c r="C36" t="s">
        <v>77</v>
      </c>
      <c r="D36" t="s">
        <v>11</v>
      </c>
      <c r="E36" s="19">
        <v>6</v>
      </c>
      <c r="F36" s="19">
        <v>1</v>
      </c>
      <c r="G36" s="19"/>
      <c r="H36" s="223">
        <f>E36-F36-G36</f>
        <v>5</v>
      </c>
      <c r="J36" t="s">
        <v>105</v>
      </c>
    </row>
    <row r="37" spans="1:10">
      <c r="A37"/>
      <c r="B37" t="s">
        <v>78</v>
      </c>
      <c r="C37" t="s">
        <v>79</v>
      </c>
      <c r="D37" t="s">
        <v>11</v>
      </c>
      <c r="E37" s="220">
        <v>9</v>
      </c>
      <c r="F37" s="220">
        <v>10</v>
      </c>
      <c r="G37" s="19"/>
      <c r="H37" s="223">
        <f t="shared" si="0"/>
        <v>-1</v>
      </c>
      <c r="I37" t="s">
        <v>116</v>
      </c>
      <c r="J37" t="s">
        <v>105</v>
      </c>
    </row>
    <row r="38" spans="1:10">
      <c r="A38"/>
      <c r="B38" t="s">
        <v>80</v>
      </c>
      <c r="C38" t="s">
        <v>81</v>
      </c>
      <c r="D38" t="s">
        <v>11</v>
      </c>
      <c r="E38" s="19">
        <v>3</v>
      </c>
      <c r="F38" s="19">
        <v>2</v>
      </c>
      <c r="G38" s="19"/>
      <c r="H38" s="223">
        <f t="shared" si="0"/>
        <v>1</v>
      </c>
      <c r="J38" t="s">
        <v>105</v>
      </c>
    </row>
    <row r="39" spans="1:10">
      <c r="A39"/>
      <c r="B39" t="s">
        <v>82</v>
      </c>
      <c r="C39" t="s">
        <v>83</v>
      </c>
      <c r="D39" t="s">
        <v>11</v>
      </c>
      <c r="E39" s="220">
        <v>58</v>
      </c>
      <c r="F39" s="220">
        <v>57</v>
      </c>
      <c r="G39" s="19"/>
      <c r="H39" s="223">
        <f t="shared" si="0"/>
        <v>1</v>
      </c>
      <c r="I39" t="s">
        <v>108</v>
      </c>
      <c r="J39" t="s">
        <v>107</v>
      </c>
    </row>
    <row r="40" spans="1:10">
      <c r="A40"/>
      <c r="B40" t="s">
        <v>86</v>
      </c>
      <c r="C40" s="14" t="s">
        <v>87</v>
      </c>
      <c r="D40" s="6" t="s">
        <v>11</v>
      </c>
      <c r="E40" s="19">
        <v>48</v>
      </c>
      <c r="F40" s="19">
        <v>3</v>
      </c>
      <c r="G40" s="19"/>
      <c r="H40" s="223">
        <f t="shared" si="0"/>
        <v>45</v>
      </c>
      <c r="I40" t="s">
        <v>104</v>
      </c>
      <c r="J40" t="s">
        <v>105</v>
      </c>
    </row>
    <row r="41" spans="1:10">
      <c r="A41"/>
      <c r="B41" t="s">
        <v>88</v>
      </c>
      <c r="C41" s="14" t="s">
        <v>89</v>
      </c>
      <c r="D41" s="6" t="s">
        <v>11</v>
      </c>
      <c r="E41" s="19">
        <v>3</v>
      </c>
      <c r="F41" s="19">
        <v>1</v>
      </c>
      <c r="G41" s="19"/>
      <c r="H41" s="223">
        <f t="shared" si="0"/>
        <v>2</v>
      </c>
    </row>
    <row r="42" spans="1:10">
      <c r="A42"/>
      <c r="B42" t="s">
        <v>90</v>
      </c>
      <c r="C42" t="s">
        <v>97</v>
      </c>
      <c r="D42"/>
      <c r="E42" s="19">
        <v>15</v>
      </c>
      <c r="F42" s="19">
        <v>12</v>
      </c>
      <c r="G42" s="221"/>
      <c r="H42" s="223">
        <f t="shared" si="0"/>
        <v>3</v>
      </c>
      <c r="I42" t="s">
        <v>114</v>
      </c>
      <c r="J42" t="s">
        <v>107</v>
      </c>
    </row>
    <row r="43" spans="1:10">
      <c r="A43"/>
      <c r="B43" t="s">
        <v>91</v>
      </c>
      <c r="C43" t="s">
        <v>98</v>
      </c>
      <c r="D43" t="s">
        <v>11</v>
      </c>
      <c r="E43" s="19">
        <v>48</v>
      </c>
      <c r="F43" s="19"/>
      <c r="G43" s="221">
        <v>2</v>
      </c>
      <c r="H43" s="223">
        <f t="shared" si="0"/>
        <v>46</v>
      </c>
      <c r="I43" t="s">
        <v>104</v>
      </c>
      <c r="J43" t="s">
        <v>105</v>
      </c>
    </row>
    <row r="44" spans="1:10" s="227" customFormat="1" ht="30">
      <c r="B44" s="227" t="s">
        <v>92</v>
      </c>
      <c r="C44" s="228" t="s">
        <v>99</v>
      </c>
      <c r="D44" s="228" t="s">
        <v>93</v>
      </c>
      <c r="E44" s="229">
        <v>48</v>
      </c>
      <c r="F44" s="229">
        <v>14</v>
      </c>
      <c r="G44" s="230"/>
      <c r="H44" s="231">
        <f t="shared" si="0"/>
        <v>34</v>
      </c>
      <c r="I44" s="227" t="s">
        <v>104</v>
      </c>
      <c r="J44" s="227" t="s">
        <v>105</v>
      </c>
    </row>
    <row r="45" spans="1:10">
      <c r="A45"/>
      <c r="B45">
        <v>184880</v>
      </c>
      <c r="C45" t="s">
        <v>100</v>
      </c>
      <c r="D45" t="s">
        <v>11</v>
      </c>
      <c r="E45" s="19">
        <v>9</v>
      </c>
      <c r="F45" s="19">
        <v>2</v>
      </c>
      <c r="G45" s="221"/>
      <c r="H45" s="223">
        <f t="shared" si="0"/>
        <v>7</v>
      </c>
      <c r="I45" t="s">
        <v>111</v>
      </c>
      <c r="J45" t="s">
        <v>105</v>
      </c>
    </row>
    <row r="46" spans="1:10">
      <c r="A46"/>
      <c r="B46" t="s">
        <v>94</v>
      </c>
      <c r="C46" t="s">
        <v>101</v>
      </c>
      <c r="D46" t="s">
        <v>11</v>
      </c>
      <c r="E46" s="19">
        <v>3</v>
      </c>
      <c r="F46" s="19">
        <v>3</v>
      </c>
      <c r="G46" s="221"/>
      <c r="H46" s="223">
        <f t="shared" si="0"/>
        <v>0</v>
      </c>
      <c r="I46" t="s">
        <v>110</v>
      </c>
      <c r="J46" t="s">
        <v>105</v>
      </c>
    </row>
    <row r="47" spans="1:10">
      <c r="A47"/>
      <c r="B47" t="s">
        <v>95</v>
      </c>
      <c r="C47" t="s">
        <v>102</v>
      </c>
      <c r="D47" t="s">
        <v>11</v>
      </c>
      <c r="E47" s="19">
        <v>62</v>
      </c>
      <c r="F47" s="19"/>
      <c r="G47" s="221">
        <v>9</v>
      </c>
      <c r="H47" s="223">
        <f t="shared" si="0"/>
        <v>53</v>
      </c>
      <c r="I47" t="s">
        <v>112</v>
      </c>
      <c r="J47" t="s">
        <v>113</v>
      </c>
    </row>
    <row r="48" spans="1:10">
      <c r="A48"/>
      <c r="B48"/>
      <c r="C48"/>
      <c r="D48"/>
      <c r="E48" s="19"/>
      <c r="F48" s="19"/>
      <c r="G48" s="19"/>
      <c r="H48" s="19"/>
    </row>
    <row r="49" spans="1:8">
      <c r="A49"/>
      <c r="B49"/>
      <c r="C49"/>
      <c r="D49"/>
      <c r="E49" s="19"/>
      <c r="F49" s="19"/>
      <c r="G49" s="19"/>
      <c r="H49" s="19"/>
    </row>
    <row r="50" spans="1:8">
      <c r="A50"/>
      <c r="B50"/>
      <c r="C50"/>
      <c r="D50"/>
      <c r="E50" s="19"/>
      <c r="F50" s="19"/>
      <c r="G50" s="19"/>
      <c r="H50" s="19"/>
    </row>
    <row r="51" spans="1:8">
      <c r="A51"/>
      <c r="B51" t="s">
        <v>84</v>
      </c>
      <c r="C51" t="s">
        <v>85</v>
      </c>
      <c r="D51" t="s">
        <v>103</v>
      </c>
      <c r="E51" s="19">
        <v>49</v>
      </c>
      <c r="F51" s="19">
        <v>17</v>
      </c>
      <c r="G51" s="19"/>
      <c r="H51" s="19"/>
    </row>
    <row r="52" spans="1:8">
      <c r="A52"/>
      <c r="B52"/>
      <c r="C52"/>
      <c r="D52"/>
      <c r="E52"/>
      <c r="F52"/>
      <c r="G52"/>
      <c r="H52"/>
    </row>
    <row r="53" spans="1:8" ht="15.75">
      <c r="A53"/>
      <c r="B53"/>
      <c r="C53" s="232" t="s">
        <v>277</v>
      </c>
      <c r="D53" s="232"/>
      <c r="E53" s="233">
        <f>SUM(E2:E52)</f>
        <v>1360</v>
      </c>
      <c r="F53" s="233">
        <f t="shared" ref="F53:H53" si="1">SUM(F2:F52)</f>
        <v>275</v>
      </c>
      <c r="G53" s="233">
        <f t="shared" si="1"/>
        <v>45</v>
      </c>
      <c r="H53" s="233">
        <f t="shared" si="1"/>
        <v>1008</v>
      </c>
    </row>
    <row r="54" spans="1:8">
      <c r="A54"/>
      <c r="B54"/>
      <c r="C54"/>
      <c r="D54"/>
      <c r="E54"/>
      <c r="F54"/>
      <c r="G54"/>
      <c r="H54"/>
    </row>
    <row r="55" spans="1:8">
      <c r="A55"/>
      <c r="B55"/>
      <c r="C55"/>
      <c r="D55"/>
      <c r="E55"/>
      <c r="F55"/>
      <c r="G55"/>
      <c r="H55"/>
    </row>
    <row r="56" spans="1:8">
      <c r="A56"/>
      <c r="B56"/>
      <c r="C56"/>
      <c r="D56"/>
      <c r="E56"/>
      <c r="F56"/>
      <c r="G56"/>
      <c r="H56"/>
    </row>
    <row r="57" spans="1:8">
      <c r="A57"/>
      <c r="B57"/>
      <c r="C57"/>
      <c r="D57"/>
      <c r="E57"/>
      <c r="F57"/>
      <c r="G57"/>
      <c r="H57"/>
    </row>
    <row r="58" spans="1:8">
      <c r="A58"/>
      <c r="B58"/>
      <c r="C58"/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/>
      <c r="B61"/>
      <c r="C61"/>
      <c r="D61"/>
      <c r="E61"/>
      <c r="F61"/>
      <c r="G61"/>
      <c r="H61"/>
    </row>
    <row r="62" spans="1:8">
      <c r="A62"/>
      <c r="B62"/>
      <c r="C62"/>
      <c r="D62"/>
      <c r="E62"/>
      <c r="F62"/>
      <c r="G62"/>
      <c r="H62"/>
    </row>
    <row r="63" spans="1:8">
      <c r="A63"/>
      <c r="B63"/>
      <c r="C63"/>
      <c r="D63"/>
      <c r="E63"/>
      <c r="F63"/>
      <c r="G63"/>
      <c r="H63"/>
    </row>
    <row r="64" spans="1:8">
      <c r="A64"/>
      <c r="B64"/>
      <c r="C64"/>
      <c r="D64"/>
      <c r="E64"/>
      <c r="F64"/>
      <c r="G64"/>
      <c r="H64"/>
    </row>
    <row r="65" spans="1:8">
      <c r="A65"/>
      <c r="B65"/>
      <c r="C65"/>
      <c r="D65"/>
      <c r="E65"/>
      <c r="F65"/>
      <c r="G65"/>
      <c r="H65"/>
    </row>
    <row r="66" spans="1:8">
      <c r="A66"/>
      <c r="B66"/>
      <c r="C66"/>
      <c r="D66"/>
      <c r="E66"/>
      <c r="F66"/>
      <c r="G66"/>
      <c r="H66"/>
    </row>
    <row r="67" spans="1:8">
      <c r="A67"/>
      <c r="B67"/>
      <c r="C67"/>
      <c r="D67"/>
      <c r="E67"/>
      <c r="F67"/>
      <c r="G67"/>
      <c r="H67"/>
    </row>
    <row r="68" spans="1:8">
      <c r="A68"/>
      <c r="B68"/>
      <c r="C68"/>
      <c r="D68"/>
      <c r="E68"/>
      <c r="F68"/>
      <c r="G68"/>
      <c r="H68"/>
    </row>
    <row r="69" spans="1:8">
      <c r="A69"/>
      <c r="B69"/>
      <c r="C69"/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/>
      <c r="B72"/>
      <c r="C72"/>
      <c r="D72"/>
      <c r="E72"/>
      <c r="F72"/>
      <c r="G72"/>
      <c r="H72"/>
    </row>
    <row r="73" spans="1:8">
      <c r="A73"/>
      <c r="B73"/>
      <c r="C73"/>
      <c r="D73"/>
      <c r="E73"/>
      <c r="F73"/>
      <c r="G73"/>
      <c r="H73"/>
    </row>
    <row r="74" spans="1:8">
      <c r="A74"/>
      <c r="B74"/>
      <c r="C74"/>
      <c r="D74"/>
      <c r="E74"/>
      <c r="F74"/>
      <c r="G74"/>
      <c r="H74"/>
    </row>
    <row r="75" spans="1:8">
      <c r="A75"/>
      <c r="B75"/>
      <c r="C75"/>
      <c r="D75"/>
      <c r="E75"/>
      <c r="F75"/>
      <c r="G75"/>
      <c r="H75"/>
    </row>
    <row r="76" spans="1:8">
      <c r="A76"/>
      <c r="B76"/>
      <c r="C76"/>
      <c r="D76"/>
      <c r="E76"/>
      <c r="F76"/>
      <c r="G76"/>
      <c r="H76"/>
    </row>
    <row r="77" spans="1:8">
      <c r="A77"/>
      <c r="B77"/>
      <c r="C77"/>
      <c r="D77"/>
      <c r="E77"/>
      <c r="F77"/>
      <c r="G77"/>
      <c r="H77"/>
    </row>
    <row r="78" spans="1:8">
      <c r="A78"/>
      <c r="B78"/>
      <c r="C78"/>
      <c r="D78"/>
      <c r="E78"/>
      <c r="F78"/>
      <c r="G78"/>
      <c r="H78"/>
    </row>
    <row r="79" spans="1:8">
      <c r="A79"/>
      <c r="B79"/>
      <c r="C79"/>
      <c r="D79"/>
      <c r="E79"/>
      <c r="F79"/>
      <c r="G79"/>
      <c r="H79"/>
    </row>
    <row r="80" spans="1:8">
      <c r="A80"/>
      <c r="B80"/>
      <c r="C80"/>
      <c r="D80"/>
      <c r="E80"/>
      <c r="F80"/>
      <c r="G80"/>
      <c r="H80"/>
    </row>
    <row r="81" spans="1:8">
      <c r="A81"/>
      <c r="B81"/>
      <c r="C81"/>
      <c r="D81"/>
      <c r="E81"/>
      <c r="F81"/>
      <c r="G81"/>
      <c r="H81"/>
    </row>
    <row r="82" spans="1:8">
      <c r="A82"/>
      <c r="B82"/>
      <c r="C82"/>
      <c r="D82"/>
      <c r="E82"/>
      <c r="F82"/>
      <c r="G82"/>
      <c r="H82"/>
    </row>
    <row r="83" spans="1:8">
      <c r="A83"/>
      <c r="B83"/>
      <c r="C83"/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/>
      <c r="B86"/>
      <c r="C86"/>
      <c r="D86"/>
      <c r="E86"/>
      <c r="F86"/>
      <c r="G86"/>
      <c r="H86"/>
    </row>
    <row r="87" spans="1:8">
      <c r="A87"/>
      <c r="B87"/>
      <c r="C87"/>
      <c r="D87"/>
      <c r="E87"/>
      <c r="F87"/>
      <c r="G87"/>
      <c r="H87"/>
    </row>
    <row r="88" spans="1:8">
      <c r="A88"/>
      <c r="B88"/>
      <c r="C88"/>
      <c r="D88"/>
      <c r="E88"/>
      <c r="F88"/>
      <c r="G88"/>
      <c r="H88"/>
    </row>
    <row r="89" spans="1:8">
      <c r="A89"/>
      <c r="B89"/>
      <c r="C89"/>
      <c r="D89"/>
      <c r="E89"/>
      <c r="F89"/>
      <c r="G89"/>
      <c r="H89"/>
    </row>
    <row r="90" spans="1:8">
      <c r="A90"/>
      <c r="B90"/>
      <c r="C90"/>
      <c r="D90"/>
      <c r="E90"/>
      <c r="F90"/>
      <c r="G90"/>
      <c r="H90"/>
    </row>
    <row r="91" spans="1:8">
      <c r="A91"/>
      <c r="B91"/>
      <c r="C91"/>
      <c r="D91"/>
      <c r="E91"/>
      <c r="F91"/>
      <c r="G91"/>
      <c r="H91"/>
    </row>
    <row r="92" spans="1:8">
      <c r="A92"/>
      <c r="B92"/>
      <c r="C92"/>
      <c r="D92"/>
      <c r="E92"/>
      <c r="F92"/>
      <c r="G92"/>
      <c r="H92"/>
    </row>
    <row r="93" spans="1:8">
      <c r="A93"/>
      <c r="B93"/>
      <c r="C93"/>
      <c r="D93"/>
      <c r="E93"/>
      <c r="F93"/>
      <c r="G93"/>
      <c r="H93"/>
    </row>
    <row r="94" spans="1:8">
      <c r="A94"/>
      <c r="B94"/>
      <c r="C94"/>
      <c r="D94"/>
      <c r="E94"/>
      <c r="F94"/>
      <c r="G94"/>
      <c r="H94"/>
    </row>
    <row r="95" spans="1:8">
      <c r="A95"/>
      <c r="B95"/>
      <c r="C95"/>
      <c r="D95"/>
      <c r="E95"/>
      <c r="F95"/>
      <c r="G95"/>
      <c r="H95"/>
    </row>
    <row r="96" spans="1:8">
      <c r="A96"/>
      <c r="B96"/>
      <c r="C96"/>
      <c r="D96"/>
      <c r="E96"/>
      <c r="F96"/>
      <c r="G96"/>
      <c r="H96"/>
    </row>
    <row r="97" spans="1:8">
      <c r="A97"/>
      <c r="B97"/>
      <c r="C97"/>
      <c r="D97"/>
      <c r="E97"/>
      <c r="F97"/>
      <c r="G97"/>
      <c r="H97"/>
    </row>
    <row r="98" spans="1:8">
      <c r="A98"/>
      <c r="B98"/>
      <c r="C98"/>
      <c r="D98"/>
      <c r="E98"/>
      <c r="F98"/>
      <c r="G98"/>
      <c r="H98"/>
    </row>
    <row r="99" spans="1:8">
      <c r="A99"/>
      <c r="B99"/>
      <c r="C99"/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/>
      <c r="B102"/>
      <c r="C102"/>
      <c r="D102"/>
      <c r="E102"/>
      <c r="F102"/>
      <c r="G102"/>
      <c r="H102"/>
    </row>
    <row r="103" spans="1:8">
      <c r="A103"/>
      <c r="B103"/>
      <c r="C103"/>
      <c r="D103"/>
      <c r="E103"/>
      <c r="F103"/>
      <c r="G103"/>
      <c r="H103"/>
    </row>
    <row r="104" spans="1:8">
      <c r="A104"/>
      <c r="B104"/>
      <c r="C104"/>
      <c r="D104"/>
      <c r="E104"/>
      <c r="F104"/>
      <c r="G104"/>
      <c r="H104"/>
    </row>
    <row r="105" spans="1:8">
      <c r="A105"/>
      <c r="B105"/>
      <c r="C105"/>
      <c r="D105"/>
      <c r="E105"/>
      <c r="F105"/>
      <c r="G105"/>
      <c r="H105"/>
    </row>
    <row r="106" spans="1:8">
      <c r="A106"/>
      <c r="B106"/>
      <c r="C106"/>
      <c r="D106"/>
      <c r="E106"/>
      <c r="F106"/>
      <c r="G106"/>
      <c r="H106"/>
    </row>
    <row r="107" spans="1:8">
      <c r="A107"/>
      <c r="B107"/>
      <c r="C107"/>
      <c r="D107"/>
      <c r="E107"/>
      <c r="F107"/>
      <c r="G107"/>
      <c r="H107"/>
    </row>
    <row r="108" spans="1:8">
      <c r="A108"/>
      <c r="B108"/>
      <c r="C108"/>
      <c r="D108"/>
      <c r="E108"/>
      <c r="F108"/>
      <c r="G108"/>
      <c r="H108"/>
    </row>
    <row r="109" spans="1:8">
      <c r="A109"/>
      <c r="B109"/>
      <c r="C109"/>
      <c r="D109"/>
      <c r="E109"/>
      <c r="F109"/>
      <c r="G109"/>
      <c r="H109"/>
    </row>
    <row r="110" spans="1:8">
      <c r="A110"/>
      <c r="B110"/>
      <c r="C110"/>
      <c r="D110"/>
      <c r="E110"/>
      <c r="F110"/>
      <c r="G110"/>
      <c r="H110"/>
    </row>
    <row r="111" spans="1:8">
      <c r="A111"/>
      <c r="B111"/>
      <c r="C111"/>
      <c r="D111"/>
      <c r="E111"/>
      <c r="F111"/>
      <c r="G111"/>
      <c r="H111"/>
    </row>
    <row r="112" spans="1:8">
      <c r="A112"/>
      <c r="B112"/>
      <c r="C112"/>
      <c r="D112"/>
      <c r="E112"/>
      <c r="F112"/>
      <c r="G112"/>
      <c r="H112"/>
    </row>
    <row r="113" spans="1:8">
      <c r="A113"/>
      <c r="B113"/>
      <c r="C113"/>
      <c r="D113"/>
      <c r="E113"/>
      <c r="F113"/>
      <c r="G113"/>
      <c r="H113"/>
    </row>
    <row r="114" spans="1:8">
      <c r="A114"/>
      <c r="B114"/>
      <c r="C114"/>
      <c r="D114"/>
      <c r="E114"/>
      <c r="F114"/>
      <c r="G114"/>
      <c r="H114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/>
      <c r="B118"/>
      <c r="C118"/>
      <c r="D118"/>
      <c r="E118"/>
      <c r="F118"/>
      <c r="G118"/>
      <c r="H118"/>
    </row>
    <row r="119" spans="1:8">
      <c r="A119"/>
      <c r="B119"/>
      <c r="C119"/>
      <c r="D119"/>
      <c r="E119"/>
      <c r="F119"/>
      <c r="G119"/>
      <c r="H119"/>
    </row>
    <row r="120" spans="1:8">
      <c r="A120"/>
      <c r="B120"/>
      <c r="C120"/>
      <c r="D120"/>
      <c r="E120"/>
      <c r="F120"/>
      <c r="G120"/>
      <c r="H120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/>
      <c r="B123"/>
      <c r="C123"/>
      <c r="D123"/>
      <c r="E123"/>
      <c r="F123"/>
      <c r="G123"/>
      <c r="H123"/>
    </row>
    <row r="124" spans="1:8">
      <c r="A124"/>
      <c r="B124"/>
      <c r="C124"/>
      <c r="D124"/>
      <c r="E124"/>
      <c r="F124"/>
      <c r="G124"/>
      <c r="H124"/>
    </row>
    <row r="125" spans="1:8">
      <c r="A125"/>
      <c r="B125"/>
      <c r="C125"/>
      <c r="D125"/>
      <c r="E125"/>
      <c r="F125"/>
      <c r="G125"/>
      <c r="H125"/>
    </row>
    <row r="126" spans="1:8">
      <c r="A126"/>
      <c r="B126"/>
      <c r="C126"/>
      <c r="D126"/>
      <c r="E126"/>
      <c r="F126"/>
      <c r="G126"/>
      <c r="H126"/>
    </row>
    <row r="127" spans="1:8">
      <c r="A127"/>
      <c r="B127"/>
      <c r="C127"/>
      <c r="D127"/>
      <c r="E127"/>
      <c r="F127"/>
      <c r="G127"/>
      <c r="H127"/>
    </row>
    <row r="128" spans="1:8">
      <c r="A128"/>
      <c r="B128"/>
      <c r="C128"/>
      <c r="D128"/>
      <c r="E128"/>
      <c r="F128"/>
      <c r="G128"/>
      <c r="H128"/>
    </row>
    <row r="129" spans="1:8">
      <c r="A129"/>
      <c r="B129"/>
      <c r="C129"/>
      <c r="D129"/>
      <c r="E129"/>
      <c r="F129"/>
      <c r="G129"/>
      <c r="H129"/>
    </row>
    <row r="130" spans="1:8">
      <c r="A130"/>
      <c r="B130"/>
      <c r="C130"/>
      <c r="D130"/>
      <c r="E130"/>
      <c r="F130"/>
      <c r="G130"/>
      <c r="H130"/>
    </row>
    <row r="131" spans="1:8">
      <c r="A131"/>
      <c r="B131"/>
      <c r="C131"/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/>
      <c r="B134"/>
      <c r="C134"/>
      <c r="D134"/>
      <c r="E134"/>
      <c r="F134"/>
      <c r="G134"/>
      <c r="H134"/>
    </row>
    <row r="135" spans="1:8">
      <c r="A135"/>
      <c r="B135"/>
      <c r="C135"/>
      <c r="D135"/>
      <c r="E135"/>
      <c r="F135"/>
      <c r="G135"/>
      <c r="H135"/>
    </row>
    <row r="136" spans="1:8">
      <c r="A136"/>
      <c r="B136"/>
      <c r="C136"/>
      <c r="D136"/>
      <c r="E136"/>
      <c r="F136"/>
      <c r="G136"/>
      <c r="H136"/>
    </row>
    <row r="137" spans="1:8">
      <c r="A137"/>
      <c r="B137"/>
      <c r="C137"/>
      <c r="D137"/>
      <c r="E137"/>
      <c r="F137"/>
      <c r="G137"/>
      <c r="H137"/>
    </row>
    <row r="138" spans="1:8">
      <c r="A138"/>
      <c r="B138"/>
      <c r="C138"/>
      <c r="D138"/>
      <c r="E138"/>
      <c r="F138"/>
      <c r="G138"/>
      <c r="H138"/>
    </row>
    <row r="139" spans="1:8">
      <c r="A139"/>
      <c r="B139"/>
      <c r="C139"/>
      <c r="D139"/>
      <c r="E139"/>
      <c r="F139"/>
      <c r="G139"/>
      <c r="H139"/>
    </row>
    <row r="140" spans="1:8">
      <c r="A140"/>
      <c r="B140"/>
      <c r="C140"/>
      <c r="D140"/>
      <c r="E140"/>
      <c r="F140"/>
      <c r="G140"/>
      <c r="H140"/>
    </row>
    <row r="141" spans="1:8">
      <c r="A141"/>
      <c r="B141"/>
      <c r="C141"/>
      <c r="D141"/>
      <c r="E141"/>
      <c r="F141"/>
      <c r="G141"/>
      <c r="H141"/>
    </row>
    <row r="142" spans="1:8">
      <c r="A142"/>
      <c r="B142"/>
      <c r="C142"/>
      <c r="D142"/>
      <c r="E142"/>
      <c r="F142"/>
      <c r="G142"/>
      <c r="H142"/>
    </row>
    <row r="143" spans="1:8">
      <c r="A143"/>
      <c r="B143"/>
      <c r="C143"/>
      <c r="D143"/>
      <c r="E143"/>
      <c r="F143"/>
      <c r="G143"/>
      <c r="H143"/>
    </row>
    <row r="144" spans="1:8">
      <c r="A144"/>
      <c r="B144"/>
      <c r="C144"/>
      <c r="D144"/>
      <c r="E144"/>
      <c r="F144"/>
      <c r="G144"/>
      <c r="H144"/>
    </row>
    <row r="145" spans="1:8">
      <c r="A145"/>
      <c r="B145"/>
      <c r="C145"/>
      <c r="D145"/>
      <c r="E145"/>
      <c r="F145"/>
      <c r="G145"/>
      <c r="H145"/>
    </row>
    <row r="146" spans="1:8">
      <c r="A146"/>
      <c r="B146"/>
      <c r="C146"/>
      <c r="D146"/>
      <c r="E146"/>
      <c r="F146"/>
      <c r="G146"/>
      <c r="H146"/>
    </row>
    <row r="147" spans="1:8">
      <c r="A147"/>
      <c r="B147"/>
      <c r="C147"/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/>
      <c r="B149"/>
      <c r="C149"/>
      <c r="D149"/>
      <c r="E149"/>
      <c r="F149"/>
      <c r="G149"/>
      <c r="H149"/>
    </row>
    <row r="150" spans="1:8">
      <c r="A150"/>
      <c r="B150"/>
      <c r="C150"/>
      <c r="D150"/>
      <c r="E150"/>
      <c r="F150"/>
      <c r="G150"/>
      <c r="H150"/>
    </row>
    <row r="151" spans="1:8">
      <c r="A151"/>
      <c r="B151"/>
      <c r="C151"/>
      <c r="D151"/>
      <c r="E151"/>
      <c r="F151"/>
      <c r="G151"/>
      <c r="H151"/>
    </row>
    <row r="152" spans="1:8">
      <c r="A152"/>
      <c r="B152"/>
      <c r="C152"/>
      <c r="D152"/>
      <c r="E152"/>
      <c r="F152"/>
      <c r="G152"/>
      <c r="H152"/>
    </row>
    <row r="153" spans="1:8">
      <c r="A153"/>
      <c r="B153"/>
      <c r="C153"/>
      <c r="D153"/>
      <c r="E153"/>
      <c r="F153"/>
      <c r="G153"/>
      <c r="H153"/>
    </row>
    <row r="154" spans="1:8">
      <c r="A154"/>
      <c r="B154"/>
      <c r="C154"/>
      <c r="D154"/>
      <c r="E154"/>
      <c r="F154"/>
      <c r="G154"/>
      <c r="H154"/>
    </row>
    <row r="155" spans="1:8">
      <c r="A155"/>
      <c r="B155"/>
      <c r="C155"/>
      <c r="D155"/>
      <c r="E155"/>
      <c r="F155"/>
      <c r="G155"/>
      <c r="H155"/>
    </row>
    <row r="156" spans="1:8">
      <c r="A156"/>
      <c r="B156"/>
      <c r="C156"/>
      <c r="D156"/>
      <c r="E156"/>
      <c r="F156"/>
      <c r="G156"/>
      <c r="H156"/>
    </row>
    <row r="157" spans="1:8">
      <c r="A157"/>
      <c r="B157"/>
      <c r="C157"/>
      <c r="D157"/>
      <c r="E157"/>
      <c r="F157"/>
      <c r="G157"/>
      <c r="H157"/>
    </row>
    <row r="158" spans="1:8">
      <c r="A158"/>
      <c r="B158"/>
      <c r="C158"/>
      <c r="D158"/>
      <c r="E158"/>
      <c r="F158"/>
      <c r="G158"/>
      <c r="H158"/>
    </row>
    <row r="159" spans="1:8">
      <c r="A159"/>
      <c r="B159"/>
      <c r="C159"/>
      <c r="D159"/>
      <c r="E159"/>
      <c r="F159"/>
      <c r="G159"/>
      <c r="H159"/>
    </row>
    <row r="160" spans="1:8">
      <c r="A160"/>
      <c r="B160"/>
      <c r="C160"/>
      <c r="D160"/>
      <c r="E160"/>
      <c r="F160"/>
      <c r="G160"/>
      <c r="H160"/>
    </row>
    <row r="161" spans="1:8">
      <c r="A161"/>
      <c r="B161"/>
      <c r="C161"/>
      <c r="D161"/>
      <c r="E161"/>
      <c r="F161"/>
      <c r="G161"/>
      <c r="H161"/>
    </row>
    <row r="162" spans="1:8">
      <c r="A162"/>
      <c r="B162"/>
      <c r="C162"/>
      <c r="D162"/>
      <c r="E162"/>
      <c r="F162"/>
      <c r="G162"/>
      <c r="H162"/>
    </row>
    <row r="163" spans="1:8">
      <c r="A163"/>
      <c r="B163"/>
      <c r="C163"/>
      <c r="D163"/>
      <c r="E163"/>
      <c r="F163"/>
      <c r="G163"/>
      <c r="H163"/>
    </row>
    <row r="164" spans="1:8">
      <c r="A164"/>
      <c r="B164"/>
      <c r="C164"/>
      <c r="D164"/>
      <c r="E164"/>
      <c r="F164"/>
      <c r="G164"/>
      <c r="H164"/>
    </row>
    <row r="165" spans="1:8">
      <c r="A165"/>
      <c r="B165"/>
      <c r="C165"/>
      <c r="D165"/>
      <c r="E165"/>
      <c r="F165"/>
      <c r="G165"/>
      <c r="H165"/>
    </row>
    <row r="166" spans="1:8">
      <c r="A166"/>
      <c r="B166"/>
      <c r="C166"/>
      <c r="D166"/>
      <c r="E166"/>
      <c r="F166"/>
      <c r="G166"/>
      <c r="H166"/>
    </row>
    <row r="167" spans="1:8">
      <c r="A167"/>
      <c r="B167"/>
      <c r="C167"/>
      <c r="D167"/>
      <c r="E167"/>
      <c r="F167"/>
      <c r="G167"/>
      <c r="H167"/>
    </row>
    <row r="168" spans="1:8">
      <c r="A168"/>
      <c r="B168"/>
      <c r="C168"/>
      <c r="D168"/>
      <c r="E168"/>
      <c r="F168"/>
      <c r="G168"/>
      <c r="H168"/>
    </row>
    <row r="169" spans="1:8">
      <c r="A169"/>
      <c r="B169"/>
      <c r="C169"/>
      <c r="D169"/>
      <c r="E169"/>
      <c r="F169"/>
      <c r="G169"/>
      <c r="H169"/>
    </row>
    <row r="170" spans="1:8">
      <c r="A170"/>
      <c r="B170"/>
      <c r="C170"/>
      <c r="D170"/>
      <c r="E170"/>
      <c r="F170"/>
      <c r="G170"/>
      <c r="H170"/>
    </row>
    <row r="171" spans="1:8">
      <c r="A171"/>
      <c r="B171"/>
      <c r="C171"/>
      <c r="D171"/>
      <c r="E171"/>
      <c r="F171"/>
      <c r="G171"/>
      <c r="H171"/>
    </row>
    <row r="172" spans="1:8">
      <c r="A172"/>
      <c r="B172"/>
      <c r="C172"/>
      <c r="D172"/>
      <c r="E172"/>
      <c r="F172"/>
      <c r="G172"/>
      <c r="H172"/>
    </row>
    <row r="173" spans="1:8">
      <c r="A173"/>
      <c r="B173"/>
      <c r="C173"/>
      <c r="D173"/>
      <c r="E173"/>
      <c r="F173"/>
      <c r="G173"/>
      <c r="H173"/>
    </row>
    <row r="174" spans="1:8">
      <c r="A174"/>
      <c r="B174"/>
      <c r="C174"/>
      <c r="D174"/>
      <c r="E174"/>
      <c r="F174"/>
      <c r="G174"/>
      <c r="H174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8">
      <c r="A177"/>
      <c r="B177"/>
      <c r="C177"/>
      <c r="D177"/>
      <c r="E177"/>
      <c r="F177"/>
      <c r="G177"/>
      <c r="H177"/>
    </row>
    <row r="178" spans="1:8">
      <c r="A178"/>
      <c r="B178"/>
      <c r="C178"/>
      <c r="D178"/>
      <c r="E178"/>
      <c r="F178"/>
      <c r="G178"/>
      <c r="H178"/>
    </row>
    <row r="179" spans="1:8">
      <c r="A179"/>
      <c r="B179"/>
      <c r="C179"/>
      <c r="D179"/>
      <c r="E179"/>
      <c r="F179"/>
      <c r="G179"/>
      <c r="H179"/>
    </row>
    <row r="180" spans="1:8">
      <c r="A180"/>
      <c r="B180"/>
      <c r="C180"/>
      <c r="D180"/>
      <c r="E180"/>
      <c r="F180"/>
      <c r="G180"/>
      <c r="H180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/>
      <c r="B183"/>
      <c r="C183"/>
      <c r="D183"/>
      <c r="E183"/>
      <c r="F183"/>
      <c r="G183"/>
      <c r="H183"/>
    </row>
    <row r="184" spans="1:8">
      <c r="A184"/>
      <c r="B184"/>
      <c r="C184"/>
      <c r="D184"/>
      <c r="E184"/>
      <c r="F184"/>
      <c r="G184"/>
      <c r="H184"/>
    </row>
    <row r="185" spans="1:8">
      <c r="A185"/>
      <c r="B185"/>
      <c r="C185"/>
      <c r="D185"/>
      <c r="E185"/>
      <c r="F185"/>
      <c r="G185"/>
      <c r="H185"/>
    </row>
    <row r="186" spans="1:8">
      <c r="A186"/>
      <c r="B186"/>
      <c r="C186"/>
      <c r="D186"/>
      <c r="E186"/>
      <c r="F186"/>
      <c r="G186"/>
      <c r="H186"/>
    </row>
    <row r="187" spans="1:8">
      <c r="A187"/>
      <c r="B187"/>
      <c r="C187"/>
      <c r="D187"/>
      <c r="E187"/>
      <c r="F187"/>
      <c r="G187"/>
      <c r="H187"/>
    </row>
    <row r="188" spans="1:8">
      <c r="A188"/>
      <c r="B188"/>
      <c r="C188"/>
      <c r="D188"/>
      <c r="E188"/>
      <c r="F188"/>
      <c r="G188"/>
      <c r="H188"/>
    </row>
    <row r="189" spans="1:8">
      <c r="A189"/>
      <c r="B189"/>
      <c r="C189"/>
      <c r="D189"/>
      <c r="E189"/>
      <c r="F189"/>
      <c r="G189"/>
      <c r="H189"/>
    </row>
    <row r="190" spans="1:8">
      <c r="A190"/>
      <c r="B190"/>
      <c r="C190"/>
      <c r="D190"/>
      <c r="E190"/>
      <c r="F190"/>
      <c r="G190"/>
      <c r="H190"/>
    </row>
    <row r="191" spans="1:8">
      <c r="A191"/>
      <c r="B191"/>
      <c r="C191"/>
      <c r="D191"/>
      <c r="E191"/>
      <c r="F191"/>
      <c r="G191"/>
      <c r="H191"/>
    </row>
    <row r="192" spans="1:8">
      <c r="A192"/>
      <c r="B192"/>
      <c r="C192"/>
      <c r="D192"/>
      <c r="E192"/>
      <c r="F192"/>
      <c r="G192"/>
      <c r="H192"/>
    </row>
    <row r="193" spans="1:8">
      <c r="A193"/>
      <c r="B193"/>
      <c r="C193"/>
      <c r="D193"/>
      <c r="E193"/>
      <c r="F193"/>
      <c r="G193"/>
      <c r="H193"/>
    </row>
    <row r="194" spans="1:8">
      <c r="A194"/>
      <c r="B194"/>
      <c r="C194"/>
      <c r="D194"/>
      <c r="E194"/>
      <c r="F194"/>
      <c r="G194"/>
      <c r="H194"/>
    </row>
    <row r="195" spans="1:8">
      <c r="A195"/>
      <c r="B195"/>
      <c r="C195"/>
      <c r="D195"/>
      <c r="E195"/>
      <c r="F195"/>
      <c r="G195"/>
      <c r="H195"/>
    </row>
    <row r="196" spans="1:8">
      <c r="A196"/>
      <c r="B196"/>
      <c r="C196"/>
      <c r="D196"/>
      <c r="E196"/>
      <c r="F196"/>
      <c r="G196"/>
      <c r="H196"/>
    </row>
    <row r="197" spans="1:8">
      <c r="A197"/>
      <c r="B197"/>
      <c r="C197"/>
      <c r="D197"/>
      <c r="E197"/>
      <c r="F197"/>
      <c r="G197"/>
      <c r="H197"/>
    </row>
    <row r="198" spans="1:8">
      <c r="A198"/>
      <c r="B198"/>
      <c r="C198"/>
      <c r="D198"/>
      <c r="E198"/>
      <c r="F198"/>
      <c r="G198"/>
      <c r="H198"/>
    </row>
    <row r="199" spans="1:8">
      <c r="A199"/>
      <c r="B199"/>
      <c r="C199"/>
      <c r="D199"/>
      <c r="E199"/>
      <c r="F199"/>
      <c r="G199"/>
      <c r="H199"/>
    </row>
    <row r="200" spans="1:8">
      <c r="A200"/>
      <c r="B200"/>
      <c r="C200"/>
      <c r="D200"/>
      <c r="E200"/>
      <c r="F200"/>
      <c r="G200"/>
      <c r="H200"/>
    </row>
    <row r="201" spans="1:8">
      <c r="A201"/>
      <c r="B201"/>
      <c r="C201"/>
      <c r="D201"/>
      <c r="E201"/>
      <c r="F201"/>
      <c r="G201"/>
      <c r="H201"/>
    </row>
    <row r="202" spans="1:8">
      <c r="A202"/>
      <c r="B202"/>
      <c r="C202"/>
      <c r="D202"/>
      <c r="E202"/>
      <c r="F202"/>
      <c r="G202"/>
      <c r="H202"/>
    </row>
    <row r="203" spans="1:8">
      <c r="A203"/>
      <c r="B203"/>
      <c r="C203"/>
      <c r="D203"/>
      <c r="E203"/>
      <c r="F203"/>
      <c r="G203"/>
      <c r="H203"/>
    </row>
    <row r="204" spans="1:8">
      <c r="A204"/>
      <c r="B204"/>
      <c r="C204"/>
      <c r="D204"/>
      <c r="E204"/>
      <c r="F204"/>
      <c r="G204"/>
      <c r="H204"/>
    </row>
    <row r="205" spans="1:8">
      <c r="A205"/>
      <c r="B205"/>
      <c r="C205"/>
      <c r="D205"/>
      <c r="E205"/>
      <c r="F205"/>
      <c r="G205"/>
      <c r="H205"/>
    </row>
    <row r="206" spans="1:8">
      <c r="A206"/>
      <c r="B206"/>
      <c r="C206"/>
      <c r="D206"/>
      <c r="E206"/>
      <c r="F206"/>
      <c r="G206"/>
      <c r="H206"/>
    </row>
    <row r="207" spans="1:8">
      <c r="A207"/>
      <c r="B207"/>
      <c r="C207"/>
      <c r="D207"/>
      <c r="E207"/>
      <c r="F207"/>
      <c r="G207"/>
      <c r="H207"/>
    </row>
    <row r="208" spans="1:8">
      <c r="A208"/>
      <c r="B208"/>
      <c r="C208"/>
      <c r="D208"/>
      <c r="E208"/>
      <c r="F208"/>
      <c r="G208"/>
      <c r="H208"/>
    </row>
    <row r="209" spans="1:8">
      <c r="A209"/>
      <c r="B209"/>
      <c r="C209"/>
      <c r="D209"/>
      <c r="E209"/>
      <c r="F209"/>
      <c r="G209"/>
      <c r="H209"/>
    </row>
    <row r="210" spans="1:8">
      <c r="A210"/>
      <c r="B210"/>
      <c r="C210"/>
      <c r="D210"/>
      <c r="E210"/>
      <c r="F210"/>
      <c r="G210"/>
      <c r="H210"/>
    </row>
    <row r="211" spans="1:8">
      <c r="A211"/>
      <c r="B211"/>
      <c r="C211"/>
      <c r="D211"/>
      <c r="E211"/>
      <c r="F211"/>
      <c r="G211"/>
      <c r="H211"/>
    </row>
    <row r="212" spans="1:8">
      <c r="A212"/>
      <c r="B212"/>
      <c r="C212"/>
      <c r="D212"/>
      <c r="E212"/>
      <c r="F212"/>
      <c r="G212"/>
      <c r="H212"/>
    </row>
    <row r="213" spans="1:8">
      <c r="A213"/>
      <c r="B213"/>
      <c r="C213"/>
      <c r="D213"/>
      <c r="E213"/>
      <c r="F213"/>
      <c r="G213"/>
      <c r="H213"/>
    </row>
    <row r="214" spans="1:8">
      <c r="A214"/>
      <c r="B214"/>
      <c r="C214"/>
      <c r="D214"/>
      <c r="E214"/>
      <c r="F214"/>
      <c r="G214"/>
      <c r="H214"/>
    </row>
    <row r="215" spans="1:8">
      <c r="A215"/>
      <c r="B215"/>
      <c r="C215"/>
      <c r="D215"/>
      <c r="E215"/>
      <c r="F215"/>
      <c r="G215"/>
      <c r="H215"/>
    </row>
    <row r="216" spans="1:8">
      <c r="A216"/>
      <c r="B216"/>
      <c r="C216"/>
      <c r="D216"/>
      <c r="E216"/>
      <c r="F216"/>
      <c r="G216"/>
      <c r="H216"/>
    </row>
    <row r="217" spans="1:8">
      <c r="A217"/>
      <c r="B217"/>
      <c r="C217"/>
      <c r="D217"/>
      <c r="E217"/>
      <c r="F217"/>
      <c r="G217"/>
      <c r="H217"/>
    </row>
    <row r="218" spans="1:8">
      <c r="A218"/>
      <c r="B218"/>
      <c r="C218"/>
      <c r="D218"/>
      <c r="E218"/>
      <c r="F218"/>
      <c r="G218"/>
      <c r="H218"/>
    </row>
    <row r="219" spans="1:8">
      <c r="A219"/>
      <c r="B219"/>
      <c r="C219"/>
      <c r="D219"/>
      <c r="E219"/>
      <c r="F219"/>
      <c r="G219"/>
      <c r="H219"/>
    </row>
    <row r="220" spans="1:8">
      <c r="A220"/>
      <c r="B220"/>
      <c r="C220"/>
      <c r="D220"/>
      <c r="E220"/>
      <c r="F220"/>
      <c r="G220"/>
      <c r="H220"/>
    </row>
    <row r="221" spans="1:8">
      <c r="A221"/>
      <c r="B221"/>
      <c r="C221"/>
      <c r="D221"/>
      <c r="E221"/>
      <c r="F221"/>
      <c r="G221"/>
      <c r="H221"/>
    </row>
    <row r="222" spans="1:8">
      <c r="A222"/>
      <c r="B222"/>
      <c r="C222"/>
      <c r="D222"/>
      <c r="E222"/>
      <c r="F222"/>
      <c r="G222"/>
      <c r="H222"/>
    </row>
    <row r="223" spans="1:8">
      <c r="A223"/>
      <c r="B223"/>
      <c r="C223"/>
      <c r="D223"/>
      <c r="E223"/>
      <c r="F223"/>
      <c r="G223"/>
      <c r="H223"/>
    </row>
    <row r="224" spans="1:8">
      <c r="A224"/>
      <c r="B224"/>
      <c r="C224"/>
      <c r="D224"/>
      <c r="E224"/>
      <c r="F224"/>
      <c r="G224"/>
      <c r="H224"/>
    </row>
    <row r="225" spans="1:8">
      <c r="A225"/>
      <c r="B225"/>
      <c r="C225"/>
      <c r="D225"/>
      <c r="E225"/>
      <c r="F225"/>
      <c r="G225"/>
      <c r="H225"/>
    </row>
    <row r="226" spans="1:8">
      <c r="A226"/>
      <c r="B226"/>
      <c r="C226"/>
      <c r="D226"/>
      <c r="E226"/>
      <c r="F226"/>
      <c r="G226"/>
      <c r="H226"/>
    </row>
    <row r="227" spans="1:8">
      <c r="A227"/>
      <c r="B227"/>
      <c r="C227"/>
      <c r="D227"/>
      <c r="E227"/>
      <c r="F227"/>
      <c r="G227"/>
      <c r="H227"/>
    </row>
    <row r="228" spans="1:8">
      <c r="A228"/>
      <c r="B228"/>
      <c r="C228"/>
      <c r="D228"/>
      <c r="E228"/>
      <c r="F228"/>
      <c r="G228"/>
      <c r="H228"/>
    </row>
    <row r="229" spans="1:8">
      <c r="A229"/>
      <c r="B229"/>
      <c r="C229"/>
      <c r="D229"/>
      <c r="E229"/>
      <c r="F229"/>
      <c r="G229"/>
      <c r="H229"/>
    </row>
    <row r="230" spans="1:8">
      <c r="A230"/>
      <c r="B230"/>
      <c r="C230"/>
      <c r="D230"/>
      <c r="E230"/>
      <c r="F230"/>
      <c r="G230"/>
      <c r="H230"/>
    </row>
    <row r="231" spans="1:8">
      <c r="A231"/>
      <c r="B231"/>
      <c r="C231"/>
      <c r="D231"/>
      <c r="E231"/>
      <c r="F231"/>
      <c r="G231"/>
      <c r="H231"/>
    </row>
    <row r="232" spans="1:8">
      <c r="A232"/>
      <c r="B232"/>
      <c r="C232"/>
      <c r="D232"/>
      <c r="E232"/>
      <c r="F232"/>
      <c r="G232"/>
      <c r="H232"/>
    </row>
    <row r="233" spans="1:8">
      <c r="A233"/>
      <c r="B233"/>
      <c r="C233"/>
      <c r="D233"/>
      <c r="E233"/>
      <c r="F233"/>
      <c r="G233"/>
      <c r="H233"/>
    </row>
    <row r="234" spans="1:8">
      <c r="A234"/>
      <c r="B234"/>
      <c r="C234"/>
      <c r="D234"/>
      <c r="E234"/>
      <c r="F234"/>
      <c r="G234"/>
      <c r="H234"/>
    </row>
    <row r="235" spans="1:8">
      <c r="A235"/>
      <c r="B235"/>
      <c r="C235"/>
      <c r="D235"/>
      <c r="E235"/>
      <c r="F235"/>
      <c r="G235"/>
      <c r="H235"/>
    </row>
    <row r="236" spans="1:8">
      <c r="A236"/>
      <c r="B236"/>
      <c r="C236"/>
      <c r="D236"/>
      <c r="E236"/>
      <c r="F236"/>
      <c r="G236"/>
      <c r="H236"/>
    </row>
    <row r="237" spans="1:8">
      <c r="A237"/>
      <c r="B237"/>
      <c r="C237"/>
      <c r="D237"/>
      <c r="E237"/>
      <c r="F237"/>
      <c r="G237"/>
      <c r="H237"/>
    </row>
    <row r="238" spans="1:8">
      <c r="A238"/>
      <c r="B238"/>
      <c r="C238"/>
      <c r="D238"/>
      <c r="E238"/>
      <c r="F238"/>
      <c r="G238"/>
      <c r="H238"/>
    </row>
    <row r="239" spans="1:8">
      <c r="A239"/>
      <c r="B239"/>
      <c r="C239"/>
      <c r="D239"/>
      <c r="E239"/>
      <c r="F239"/>
      <c r="G239"/>
      <c r="H239"/>
    </row>
    <row r="240" spans="1:8">
      <c r="A240"/>
      <c r="B240"/>
      <c r="C240"/>
      <c r="D240"/>
      <c r="E240"/>
      <c r="F240"/>
      <c r="G240"/>
      <c r="H240"/>
    </row>
    <row r="241" spans="1:8">
      <c r="A241"/>
      <c r="B241"/>
      <c r="C241"/>
      <c r="D241"/>
      <c r="E241"/>
      <c r="F241"/>
      <c r="G241"/>
      <c r="H241"/>
    </row>
    <row r="242" spans="1:8">
      <c r="A242"/>
      <c r="B242"/>
      <c r="C242"/>
      <c r="D242"/>
      <c r="E242"/>
      <c r="F242"/>
      <c r="G242"/>
      <c r="H242"/>
    </row>
    <row r="243" spans="1:8">
      <c r="A243"/>
      <c r="B243"/>
      <c r="C243"/>
      <c r="D243"/>
      <c r="E243"/>
      <c r="F243"/>
      <c r="G243"/>
      <c r="H243"/>
    </row>
    <row r="244" spans="1:8">
      <c r="A244"/>
      <c r="B244"/>
      <c r="C244"/>
      <c r="D244"/>
      <c r="E244"/>
      <c r="F244"/>
      <c r="G244"/>
      <c r="H244"/>
    </row>
    <row r="245" spans="1:8">
      <c r="A245"/>
      <c r="B245"/>
      <c r="C245"/>
      <c r="D245"/>
      <c r="E245"/>
      <c r="F245"/>
      <c r="G245"/>
      <c r="H245"/>
    </row>
    <row r="246" spans="1:8">
      <c r="A246"/>
      <c r="B246"/>
      <c r="C246"/>
      <c r="D246"/>
      <c r="E246"/>
      <c r="F246"/>
      <c r="G246"/>
      <c r="H246"/>
    </row>
    <row r="247" spans="1:8">
      <c r="A247"/>
      <c r="B247"/>
      <c r="C247"/>
      <c r="D247"/>
      <c r="E247"/>
      <c r="F247"/>
      <c r="G247"/>
      <c r="H247"/>
    </row>
    <row r="248" spans="1:8">
      <c r="A248"/>
      <c r="B248"/>
      <c r="C248"/>
      <c r="D248"/>
      <c r="E248"/>
      <c r="F248"/>
      <c r="G248"/>
      <c r="H248"/>
    </row>
    <row r="249" spans="1:8">
      <c r="A249"/>
      <c r="B249"/>
      <c r="C249"/>
      <c r="D249"/>
      <c r="E249"/>
      <c r="F249"/>
      <c r="G249"/>
      <c r="H249"/>
    </row>
    <row r="250" spans="1:8">
      <c r="A250"/>
      <c r="B250"/>
      <c r="C250"/>
      <c r="D250"/>
      <c r="E250"/>
      <c r="F250"/>
      <c r="G250"/>
      <c r="H250"/>
    </row>
    <row r="251" spans="1:8">
      <c r="A251"/>
      <c r="B251"/>
      <c r="C251"/>
      <c r="D251"/>
      <c r="E251"/>
      <c r="F251"/>
      <c r="G251"/>
      <c r="H251"/>
    </row>
    <row r="252" spans="1:8">
      <c r="A252"/>
      <c r="B252"/>
      <c r="C252"/>
      <c r="D252"/>
      <c r="E252"/>
      <c r="F252"/>
      <c r="G252"/>
      <c r="H252"/>
    </row>
    <row r="253" spans="1:8">
      <c r="A253"/>
      <c r="B253"/>
      <c r="C253"/>
      <c r="D253"/>
      <c r="E253"/>
      <c r="F253"/>
      <c r="G253"/>
      <c r="H253"/>
    </row>
    <row r="254" spans="1:8">
      <c r="A254"/>
      <c r="B254"/>
      <c r="C254"/>
      <c r="D254"/>
      <c r="E254"/>
      <c r="F254"/>
      <c r="G254"/>
      <c r="H254"/>
    </row>
    <row r="255" spans="1:8">
      <c r="A255"/>
      <c r="B255"/>
      <c r="C255"/>
      <c r="D255"/>
      <c r="E255"/>
      <c r="F255"/>
      <c r="G255"/>
      <c r="H255"/>
    </row>
    <row r="256" spans="1:8">
      <c r="A256"/>
      <c r="B256"/>
      <c r="C256"/>
      <c r="D256"/>
      <c r="E256"/>
      <c r="F256"/>
      <c r="G256"/>
      <c r="H256"/>
    </row>
    <row r="257" spans="1:8">
      <c r="A257"/>
      <c r="B257"/>
      <c r="C257"/>
      <c r="D257"/>
      <c r="E257"/>
      <c r="F257"/>
      <c r="G257"/>
      <c r="H257"/>
    </row>
    <row r="258" spans="1:8">
      <c r="A258"/>
      <c r="B258"/>
      <c r="C258"/>
      <c r="D258"/>
      <c r="E258"/>
      <c r="F258"/>
      <c r="G258"/>
      <c r="H258"/>
    </row>
    <row r="259" spans="1:8">
      <c r="A259"/>
      <c r="B259"/>
      <c r="C259"/>
      <c r="D259"/>
      <c r="E259"/>
      <c r="F259"/>
      <c r="G259"/>
      <c r="H259"/>
    </row>
    <row r="260" spans="1:8">
      <c r="A260"/>
      <c r="B260"/>
      <c r="C260"/>
      <c r="D260"/>
      <c r="E260"/>
      <c r="F260"/>
      <c r="G260"/>
      <c r="H260"/>
    </row>
    <row r="261" spans="1:8">
      <c r="A261"/>
      <c r="B261"/>
      <c r="C261"/>
      <c r="D261"/>
      <c r="E261"/>
      <c r="F261"/>
      <c r="G261"/>
      <c r="H261"/>
    </row>
    <row r="262" spans="1:8">
      <c r="A262"/>
      <c r="B262"/>
      <c r="C262"/>
      <c r="D262"/>
      <c r="E262"/>
      <c r="F262"/>
      <c r="G262"/>
      <c r="H262"/>
    </row>
    <row r="263" spans="1:8">
      <c r="A263"/>
      <c r="B263"/>
      <c r="C263"/>
      <c r="D263"/>
      <c r="E263"/>
      <c r="F263"/>
      <c r="G263"/>
      <c r="H263"/>
    </row>
    <row r="264" spans="1:8">
      <c r="A264"/>
      <c r="B264"/>
      <c r="C264"/>
      <c r="D264"/>
      <c r="E264"/>
      <c r="F264"/>
      <c r="G264"/>
      <c r="H264"/>
    </row>
    <row r="265" spans="1:8">
      <c r="A265"/>
      <c r="B265"/>
      <c r="C265"/>
      <c r="D265"/>
      <c r="E265"/>
      <c r="F265"/>
      <c r="G265"/>
      <c r="H265"/>
    </row>
    <row r="266" spans="1:8">
      <c r="A266"/>
      <c r="B266"/>
      <c r="C266"/>
      <c r="D266"/>
      <c r="E266"/>
      <c r="F266"/>
      <c r="G266"/>
      <c r="H266"/>
    </row>
    <row r="267" spans="1:8">
      <c r="A267"/>
      <c r="B267"/>
      <c r="C267"/>
      <c r="D267"/>
      <c r="E267"/>
      <c r="F267"/>
      <c r="G267"/>
      <c r="H267"/>
    </row>
    <row r="268" spans="1:8">
      <c r="A268"/>
      <c r="B268"/>
      <c r="C268"/>
      <c r="D268"/>
      <c r="E268"/>
      <c r="F268"/>
      <c r="G268"/>
      <c r="H268"/>
    </row>
    <row r="269" spans="1:8">
      <c r="A269"/>
      <c r="B269"/>
      <c r="C269"/>
      <c r="D269"/>
      <c r="E269"/>
      <c r="F269"/>
      <c r="G269"/>
      <c r="H269"/>
    </row>
    <row r="270" spans="1:8">
      <c r="A270"/>
      <c r="B270"/>
      <c r="C270"/>
      <c r="D270"/>
      <c r="E270"/>
      <c r="F270"/>
      <c r="G270"/>
      <c r="H270"/>
    </row>
    <row r="271" spans="1:8">
      <c r="A271"/>
      <c r="B271"/>
      <c r="C271"/>
      <c r="D271"/>
      <c r="E271"/>
      <c r="F271"/>
      <c r="G271"/>
      <c r="H271"/>
    </row>
    <row r="272" spans="1:8">
      <c r="A272"/>
      <c r="B272"/>
      <c r="C272"/>
      <c r="D272"/>
      <c r="E272"/>
      <c r="F272"/>
      <c r="G272"/>
      <c r="H272"/>
    </row>
    <row r="273" spans="1:8">
      <c r="A273"/>
      <c r="B273"/>
      <c r="C273"/>
      <c r="D273"/>
      <c r="E273"/>
      <c r="F273"/>
      <c r="G273"/>
      <c r="H273"/>
    </row>
    <row r="274" spans="1:8">
      <c r="A274"/>
      <c r="B274"/>
      <c r="C274"/>
      <c r="D274"/>
      <c r="E274"/>
      <c r="F274"/>
      <c r="G274"/>
      <c r="H274"/>
    </row>
    <row r="275" spans="1:8">
      <c r="A275"/>
      <c r="B275"/>
      <c r="C275"/>
      <c r="D275"/>
      <c r="E275"/>
      <c r="F275"/>
      <c r="G275"/>
      <c r="H275"/>
    </row>
    <row r="276" spans="1:8">
      <c r="A276"/>
      <c r="B276"/>
      <c r="C276"/>
      <c r="D276"/>
      <c r="E276"/>
      <c r="F276"/>
      <c r="G276"/>
      <c r="H276"/>
    </row>
    <row r="277" spans="1:8">
      <c r="A277"/>
      <c r="B277"/>
      <c r="C277"/>
      <c r="D277"/>
      <c r="E277"/>
      <c r="F277"/>
      <c r="G277"/>
      <c r="H277"/>
    </row>
    <row r="278" spans="1:8">
      <c r="A278"/>
      <c r="B278"/>
      <c r="C278"/>
      <c r="D278"/>
      <c r="E278"/>
      <c r="F278"/>
      <c r="G278"/>
      <c r="H278"/>
    </row>
    <row r="279" spans="1:8">
      <c r="A279"/>
      <c r="B279"/>
      <c r="C279"/>
      <c r="D279"/>
      <c r="E279"/>
      <c r="F279"/>
      <c r="G279"/>
      <c r="H279"/>
    </row>
    <row r="280" spans="1:8">
      <c r="A280"/>
      <c r="B280"/>
      <c r="C280"/>
      <c r="D280"/>
      <c r="E280"/>
      <c r="F280"/>
      <c r="G280"/>
      <c r="H280"/>
    </row>
    <row r="281" spans="1:8">
      <c r="A281"/>
      <c r="B281"/>
      <c r="C281"/>
      <c r="D281"/>
      <c r="E281"/>
      <c r="F281"/>
      <c r="G281"/>
      <c r="H281"/>
    </row>
    <row r="282" spans="1:8">
      <c r="A282"/>
      <c r="B282"/>
      <c r="C282"/>
      <c r="D282"/>
      <c r="E282"/>
      <c r="F282"/>
      <c r="G282"/>
      <c r="H282"/>
    </row>
    <row r="283" spans="1:8">
      <c r="A283"/>
      <c r="B283"/>
      <c r="C283"/>
      <c r="D283"/>
      <c r="E283"/>
      <c r="F283"/>
      <c r="G283"/>
      <c r="H283"/>
    </row>
    <row r="284" spans="1:8">
      <c r="A284"/>
      <c r="B284"/>
      <c r="C284"/>
      <c r="D284"/>
      <c r="E284"/>
      <c r="F284"/>
      <c r="G284"/>
      <c r="H284"/>
    </row>
    <row r="285" spans="1:8">
      <c r="A285"/>
      <c r="B285"/>
      <c r="C285"/>
      <c r="D285"/>
      <c r="E285"/>
      <c r="F285"/>
      <c r="G285"/>
      <c r="H285"/>
    </row>
    <row r="286" spans="1:8">
      <c r="A286"/>
      <c r="B286"/>
      <c r="C286"/>
      <c r="D286"/>
      <c r="E286"/>
      <c r="F286"/>
      <c r="G286"/>
      <c r="H286"/>
    </row>
    <row r="287" spans="1:8">
      <c r="A287"/>
      <c r="B287"/>
      <c r="C287"/>
      <c r="D287"/>
      <c r="E287"/>
      <c r="F287"/>
      <c r="G287"/>
      <c r="H287"/>
    </row>
    <row r="288" spans="1:8">
      <c r="A288"/>
      <c r="B288"/>
      <c r="C288"/>
      <c r="D288"/>
      <c r="E288"/>
      <c r="F288"/>
      <c r="G288"/>
      <c r="H288"/>
    </row>
    <row r="289" spans="1:8">
      <c r="A289"/>
      <c r="B289"/>
      <c r="C289"/>
      <c r="D289"/>
      <c r="E289"/>
      <c r="F289"/>
      <c r="G289"/>
      <c r="H289"/>
    </row>
    <row r="290" spans="1:8">
      <c r="A290"/>
      <c r="B290"/>
      <c r="C290"/>
      <c r="D290"/>
      <c r="E290"/>
      <c r="F290"/>
      <c r="G290"/>
      <c r="H290"/>
    </row>
    <row r="291" spans="1:8">
      <c r="A291"/>
      <c r="B291"/>
      <c r="C291"/>
      <c r="D291"/>
      <c r="E291"/>
      <c r="F291"/>
      <c r="G291"/>
      <c r="H291"/>
    </row>
    <row r="292" spans="1:8">
      <c r="A292"/>
      <c r="B292"/>
      <c r="C292"/>
      <c r="D292"/>
      <c r="E292"/>
      <c r="F292"/>
      <c r="G292"/>
      <c r="H292"/>
    </row>
    <row r="293" spans="1:8">
      <c r="A293"/>
      <c r="B293"/>
      <c r="C293"/>
      <c r="D293"/>
      <c r="E293"/>
      <c r="F293"/>
      <c r="G293"/>
      <c r="H293"/>
    </row>
    <row r="294" spans="1:8">
      <c r="A294"/>
      <c r="B294"/>
      <c r="C294"/>
      <c r="D294"/>
      <c r="E294"/>
      <c r="F294"/>
      <c r="G294"/>
      <c r="H294"/>
    </row>
    <row r="295" spans="1:8">
      <c r="A295"/>
      <c r="B295"/>
      <c r="C295"/>
      <c r="D295"/>
      <c r="E295"/>
      <c r="F295"/>
      <c r="G295"/>
      <c r="H295"/>
    </row>
    <row r="296" spans="1:8">
      <c r="A296"/>
      <c r="B296"/>
      <c r="C296"/>
      <c r="D296"/>
      <c r="E296"/>
      <c r="F296"/>
      <c r="G296"/>
      <c r="H296"/>
    </row>
    <row r="297" spans="1:8">
      <c r="A297"/>
      <c r="B297"/>
      <c r="C297"/>
      <c r="D297"/>
      <c r="E297"/>
      <c r="F297"/>
      <c r="G297"/>
      <c r="H297"/>
    </row>
    <row r="298" spans="1:8">
      <c r="A298"/>
      <c r="B298"/>
      <c r="C298"/>
      <c r="D298"/>
      <c r="E298"/>
      <c r="F298"/>
      <c r="G298"/>
      <c r="H298"/>
    </row>
    <row r="299" spans="1:8">
      <c r="A299"/>
      <c r="B299"/>
      <c r="C299"/>
      <c r="D299"/>
      <c r="E299"/>
      <c r="F299"/>
      <c r="G299"/>
      <c r="H299"/>
    </row>
    <row r="300" spans="1:8">
      <c r="A300"/>
      <c r="B300"/>
      <c r="C300"/>
      <c r="D300"/>
      <c r="E300"/>
      <c r="F300"/>
      <c r="G300"/>
      <c r="H300"/>
    </row>
    <row r="301" spans="1:8">
      <c r="A301"/>
      <c r="B301"/>
      <c r="C301"/>
      <c r="D301"/>
      <c r="E301"/>
      <c r="F301"/>
      <c r="G301"/>
      <c r="H301"/>
    </row>
    <row r="302" spans="1:8">
      <c r="A302"/>
      <c r="B302"/>
      <c r="C302"/>
      <c r="D302"/>
      <c r="E302"/>
      <c r="F302"/>
      <c r="G302"/>
      <c r="H302"/>
    </row>
    <row r="303" spans="1:8">
      <c r="A303"/>
      <c r="B303"/>
      <c r="C303"/>
      <c r="D303"/>
      <c r="E303"/>
      <c r="F303"/>
      <c r="G303"/>
      <c r="H303"/>
    </row>
    <row r="304" spans="1:8">
      <c r="A304"/>
      <c r="B304"/>
      <c r="C304"/>
      <c r="D304"/>
      <c r="E304"/>
      <c r="F304"/>
      <c r="G304"/>
      <c r="H304"/>
    </row>
    <row r="305" spans="1:8">
      <c r="A305"/>
      <c r="B305"/>
      <c r="C305"/>
      <c r="D305"/>
      <c r="E305"/>
      <c r="F305"/>
      <c r="G305"/>
      <c r="H305"/>
    </row>
    <row r="306" spans="1:8">
      <c r="A306"/>
      <c r="B306"/>
      <c r="C306"/>
      <c r="D306"/>
      <c r="E306"/>
      <c r="F306"/>
      <c r="G306"/>
      <c r="H306"/>
    </row>
    <row r="307" spans="1:8">
      <c r="A307"/>
      <c r="B307"/>
      <c r="C307"/>
      <c r="D307"/>
      <c r="E307"/>
      <c r="F307"/>
      <c r="G307"/>
      <c r="H307"/>
    </row>
    <row r="308" spans="1:8">
      <c r="A308"/>
      <c r="B308"/>
      <c r="C308"/>
      <c r="D308"/>
      <c r="E308"/>
      <c r="F308"/>
      <c r="G308"/>
      <c r="H308"/>
    </row>
    <row r="309" spans="1:8">
      <c r="A309"/>
      <c r="B309"/>
      <c r="C309"/>
      <c r="D309"/>
      <c r="E309"/>
      <c r="F309"/>
      <c r="G309"/>
      <c r="H309"/>
    </row>
    <row r="310" spans="1:8">
      <c r="A310"/>
      <c r="B310"/>
      <c r="C310"/>
      <c r="D310"/>
      <c r="E310"/>
      <c r="F310"/>
      <c r="G310"/>
      <c r="H310"/>
    </row>
    <row r="311" spans="1:8">
      <c r="A311"/>
      <c r="B311"/>
      <c r="C311"/>
      <c r="D311"/>
      <c r="E311"/>
      <c r="F311"/>
      <c r="G311"/>
      <c r="H311"/>
    </row>
    <row r="312" spans="1:8">
      <c r="A312"/>
      <c r="B312"/>
      <c r="C312"/>
      <c r="D312"/>
      <c r="E312"/>
      <c r="F312"/>
      <c r="G312"/>
      <c r="H312"/>
    </row>
    <row r="313" spans="1:8">
      <c r="A313"/>
      <c r="B313"/>
      <c r="C313"/>
      <c r="D313"/>
      <c r="E313"/>
      <c r="F313"/>
      <c r="G313"/>
      <c r="H313"/>
    </row>
    <row r="314" spans="1:8">
      <c r="A314"/>
      <c r="B314"/>
      <c r="C314"/>
      <c r="D314"/>
      <c r="E314"/>
      <c r="F314"/>
      <c r="G314"/>
      <c r="H314"/>
    </row>
    <row r="315" spans="1:8">
      <c r="A315"/>
      <c r="B315"/>
      <c r="C315"/>
      <c r="D315"/>
      <c r="E315"/>
      <c r="F315"/>
      <c r="G315"/>
      <c r="H315"/>
    </row>
    <row r="316" spans="1:8">
      <c r="A316"/>
      <c r="B316"/>
      <c r="C316"/>
      <c r="D316"/>
      <c r="E316"/>
      <c r="F316"/>
      <c r="G316"/>
      <c r="H316"/>
    </row>
    <row r="317" spans="1:8">
      <c r="A317"/>
      <c r="B317"/>
      <c r="C317"/>
      <c r="D317"/>
      <c r="E317"/>
      <c r="F317"/>
      <c r="G317"/>
      <c r="H317"/>
    </row>
    <row r="318" spans="1:8">
      <c r="A318"/>
      <c r="B318"/>
      <c r="C318"/>
      <c r="D318"/>
      <c r="E318"/>
      <c r="F318"/>
      <c r="G318"/>
      <c r="H318"/>
    </row>
    <row r="319" spans="1:8">
      <c r="A319"/>
      <c r="B319"/>
      <c r="C319"/>
      <c r="D319"/>
      <c r="E319"/>
      <c r="F319"/>
      <c r="G319"/>
      <c r="H319"/>
    </row>
    <row r="320" spans="1:8">
      <c r="A320"/>
      <c r="B320"/>
      <c r="C320"/>
      <c r="D320"/>
      <c r="E320"/>
      <c r="F320"/>
      <c r="G320"/>
      <c r="H320"/>
    </row>
    <row r="321" spans="1:8">
      <c r="A321"/>
      <c r="B321"/>
      <c r="C321"/>
      <c r="D321"/>
      <c r="E321"/>
      <c r="F321"/>
      <c r="G321"/>
      <c r="H321"/>
    </row>
    <row r="322" spans="1:8">
      <c r="A322"/>
      <c r="B322"/>
      <c r="C322"/>
      <c r="D322"/>
      <c r="E322"/>
      <c r="F322"/>
      <c r="G322"/>
      <c r="H322"/>
    </row>
    <row r="323" spans="1:8">
      <c r="A323"/>
      <c r="B323"/>
      <c r="C323"/>
      <c r="D323"/>
      <c r="E323"/>
      <c r="F323"/>
      <c r="G323"/>
      <c r="H323"/>
    </row>
    <row r="324" spans="1:8">
      <c r="A324"/>
      <c r="B324"/>
      <c r="C324"/>
      <c r="D324"/>
      <c r="E324"/>
      <c r="F324"/>
      <c r="G324"/>
      <c r="H324"/>
    </row>
    <row r="325" spans="1:8">
      <c r="A325"/>
      <c r="B325"/>
      <c r="C325"/>
      <c r="D325"/>
      <c r="E325"/>
      <c r="F325"/>
      <c r="G325"/>
      <c r="H325"/>
    </row>
    <row r="326" spans="1:8">
      <c r="A326"/>
      <c r="B326"/>
      <c r="C326"/>
      <c r="D326"/>
      <c r="E326"/>
      <c r="F326"/>
      <c r="G326"/>
      <c r="H326"/>
    </row>
    <row r="327" spans="1:8">
      <c r="A327"/>
      <c r="B327"/>
      <c r="C327"/>
      <c r="D327"/>
      <c r="E327"/>
      <c r="F327"/>
      <c r="G327"/>
      <c r="H327"/>
    </row>
    <row r="328" spans="1:8">
      <c r="A328"/>
      <c r="B328"/>
      <c r="C328"/>
      <c r="D328"/>
      <c r="E328"/>
      <c r="F328"/>
      <c r="G328"/>
      <c r="H328"/>
    </row>
    <row r="329" spans="1:8">
      <c r="A329"/>
      <c r="B329"/>
      <c r="C329"/>
      <c r="D329"/>
      <c r="E329"/>
      <c r="F329"/>
      <c r="G329"/>
      <c r="H329"/>
    </row>
    <row r="330" spans="1:8">
      <c r="A330"/>
      <c r="B330"/>
      <c r="C330"/>
      <c r="D330"/>
      <c r="E330"/>
      <c r="F330"/>
      <c r="G330"/>
      <c r="H330"/>
    </row>
    <row r="331" spans="1:8">
      <c r="A331"/>
      <c r="B331"/>
      <c r="C331"/>
      <c r="D331"/>
      <c r="E331"/>
      <c r="F331"/>
      <c r="G331"/>
      <c r="H331"/>
    </row>
    <row r="332" spans="1:8">
      <c r="A332"/>
      <c r="B332"/>
      <c r="C332"/>
      <c r="D332"/>
      <c r="E332"/>
      <c r="F332"/>
      <c r="G332"/>
      <c r="H332"/>
    </row>
    <row r="333" spans="1:8">
      <c r="A333"/>
      <c r="B333"/>
      <c r="C333"/>
      <c r="D333"/>
      <c r="E333"/>
      <c r="F333"/>
      <c r="G333"/>
      <c r="H333"/>
    </row>
    <row r="334" spans="1:8">
      <c r="A334"/>
      <c r="B334"/>
      <c r="C334"/>
      <c r="D334"/>
      <c r="E334"/>
      <c r="F334"/>
      <c r="G334"/>
      <c r="H334"/>
    </row>
    <row r="335" spans="1:8">
      <c r="A335"/>
      <c r="B335"/>
      <c r="C335"/>
      <c r="D335"/>
      <c r="E335"/>
      <c r="F335"/>
      <c r="G335"/>
      <c r="H335"/>
    </row>
    <row r="336" spans="1:8">
      <c r="A336"/>
      <c r="B336"/>
      <c r="C336"/>
      <c r="D336"/>
      <c r="E336"/>
      <c r="F336"/>
      <c r="G336"/>
      <c r="H336"/>
    </row>
    <row r="337" spans="1:8">
      <c r="A337"/>
      <c r="B337"/>
      <c r="C337"/>
      <c r="D337"/>
      <c r="E337"/>
      <c r="F337"/>
      <c r="G337"/>
      <c r="H337"/>
    </row>
    <row r="338" spans="1:8">
      <c r="A338"/>
      <c r="B338"/>
      <c r="C338"/>
      <c r="D338"/>
      <c r="E338"/>
      <c r="F338"/>
      <c r="G338"/>
      <c r="H338"/>
    </row>
    <row r="339" spans="1:8">
      <c r="A339"/>
      <c r="B339"/>
      <c r="C339"/>
      <c r="D339"/>
      <c r="E339"/>
      <c r="F339"/>
      <c r="G339"/>
      <c r="H339"/>
    </row>
    <row r="340" spans="1:8">
      <c r="A340"/>
      <c r="B340"/>
      <c r="C340"/>
      <c r="D340"/>
      <c r="E340"/>
      <c r="F340"/>
      <c r="G340"/>
      <c r="H340"/>
    </row>
    <row r="341" spans="1:8">
      <c r="A341"/>
      <c r="B341"/>
      <c r="C341"/>
      <c r="D341"/>
      <c r="E341"/>
      <c r="F341"/>
      <c r="G341"/>
      <c r="H341"/>
    </row>
    <row r="342" spans="1:8">
      <c r="A342"/>
      <c r="B342"/>
      <c r="C342"/>
      <c r="D342"/>
      <c r="E342"/>
      <c r="F342"/>
      <c r="G342"/>
      <c r="H342"/>
    </row>
    <row r="343" spans="1:8">
      <c r="A343"/>
      <c r="B343"/>
      <c r="C343"/>
      <c r="D343"/>
      <c r="E343"/>
      <c r="F343"/>
      <c r="G343"/>
      <c r="H343"/>
    </row>
    <row r="344" spans="1:8">
      <c r="A344"/>
      <c r="B344"/>
      <c r="C344"/>
      <c r="D344"/>
      <c r="E344"/>
      <c r="F344"/>
      <c r="G344"/>
      <c r="H344"/>
    </row>
    <row r="345" spans="1:8">
      <c r="A345"/>
      <c r="B345"/>
      <c r="C345"/>
      <c r="D345"/>
      <c r="E345"/>
      <c r="F345"/>
      <c r="G345"/>
      <c r="H345"/>
    </row>
    <row r="346" spans="1:8">
      <c r="A346"/>
      <c r="B346"/>
      <c r="C346"/>
      <c r="D346"/>
      <c r="E346"/>
      <c r="F346"/>
      <c r="G346"/>
      <c r="H346"/>
    </row>
    <row r="347" spans="1:8">
      <c r="A347"/>
      <c r="B347"/>
      <c r="C347"/>
      <c r="D347"/>
      <c r="E347"/>
      <c r="F347"/>
      <c r="G347"/>
      <c r="H347"/>
    </row>
    <row r="348" spans="1:8">
      <c r="A348"/>
      <c r="B348"/>
      <c r="C348"/>
      <c r="D348"/>
      <c r="E348"/>
      <c r="F348"/>
      <c r="G348"/>
      <c r="H348"/>
    </row>
    <row r="349" spans="1:8">
      <c r="A349"/>
      <c r="B349"/>
      <c r="C349"/>
      <c r="D349"/>
      <c r="E349"/>
      <c r="F349"/>
      <c r="G349"/>
      <c r="H349"/>
    </row>
    <row r="350" spans="1:8">
      <c r="A350"/>
      <c r="B350"/>
      <c r="C350"/>
      <c r="D350"/>
      <c r="E350"/>
      <c r="F350"/>
      <c r="G350"/>
      <c r="H350"/>
    </row>
    <row r="351" spans="1:8">
      <c r="A351"/>
      <c r="B351"/>
      <c r="C351"/>
      <c r="D351"/>
      <c r="E351"/>
      <c r="F351"/>
      <c r="G351"/>
      <c r="H351"/>
    </row>
    <row r="352" spans="1:8">
      <c r="A352"/>
      <c r="B352"/>
      <c r="C352"/>
      <c r="D352"/>
      <c r="E352"/>
      <c r="F352"/>
      <c r="G352"/>
      <c r="H352"/>
    </row>
    <row r="353" spans="1:8">
      <c r="A353"/>
      <c r="B353"/>
      <c r="C353"/>
      <c r="D353"/>
      <c r="E353"/>
      <c r="F353"/>
      <c r="G353"/>
      <c r="H353"/>
    </row>
    <row r="354" spans="1:8">
      <c r="A354"/>
      <c r="B354"/>
      <c r="C354"/>
      <c r="D354"/>
      <c r="E354"/>
      <c r="F354"/>
      <c r="G354"/>
      <c r="H354"/>
    </row>
    <row r="355" spans="1:8">
      <c r="A355"/>
      <c r="B355"/>
      <c r="C355"/>
      <c r="D355"/>
      <c r="E355"/>
      <c r="F355"/>
      <c r="G355"/>
      <c r="H355"/>
    </row>
    <row r="356" spans="1:8">
      <c r="A356"/>
      <c r="B356"/>
      <c r="C356"/>
      <c r="D356"/>
      <c r="E356"/>
      <c r="F356"/>
      <c r="G356"/>
      <c r="H356"/>
    </row>
    <row r="357" spans="1:8">
      <c r="A357"/>
      <c r="B357"/>
      <c r="C357"/>
      <c r="D357"/>
      <c r="E357"/>
      <c r="F357"/>
      <c r="G357"/>
      <c r="H357"/>
    </row>
    <row r="358" spans="1:8">
      <c r="A358"/>
      <c r="B358"/>
      <c r="C358"/>
      <c r="D358"/>
      <c r="E358"/>
      <c r="F358"/>
      <c r="G358"/>
      <c r="H358"/>
    </row>
    <row r="359" spans="1:8">
      <c r="A359"/>
      <c r="B359"/>
      <c r="C359"/>
      <c r="D359"/>
      <c r="E359"/>
      <c r="F359"/>
      <c r="G359"/>
      <c r="H359"/>
    </row>
    <row r="360" spans="1:8">
      <c r="A360"/>
      <c r="B360"/>
      <c r="C360"/>
      <c r="D360"/>
      <c r="E360"/>
      <c r="F360"/>
      <c r="G360"/>
      <c r="H360"/>
    </row>
    <row r="361" spans="1:8">
      <c r="A361"/>
      <c r="B361"/>
      <c r="C361"/>
      <c r="D361"/>
      <c r="E361"/>
      <c r="F361"/>
      <c r="G361"/>
      <c r="H361"/>
    </row>
    <row r="362" spans="1:8">
      <c r="A362"/>
      <c r="B362"/>
      <c r="C362"/>
      <c r="D362"/>
      <c r="E362"/>
      <c r="F362"/>
      <c r="G362"/>
      <c r="H362"/>
    </row>
    <row r="363" spans="1:8">
      <c r="A363"/>
      <c r="B363"/>
      <c r="C363"/>
      <c r="D363"/>
      <c r="E363"/>
      <c r="F363"/>
      <c r="G363"/>
      <c r="H363"/>
    </row>
    <row r="364" spans="1:8">
      <c r="A364"/>
      <c r="B364"/>
      <c r="C364"/>
      <c r="D364"/>
      <c r="E364"/>
      <c r="F364"/>
      <c r="G364"/>
      <c r="H364"/>
    </row>
    <row r="365" spans="1:8">
      <c r="A365"/>
      <c r="B365"/>
      <c r="C365"/>
      <c r="D365"/>
      <c r="E365"/>
      <c r="F365"/>
      <c r="G365"/>
      <c r="H365"/>
    </row>
    <row r="366" spans="1:8">
      <c r="A366"/>
      <c r="B366"/>
      <c r="C366"/>
      <c r="D366"/>
      <c r="E366"/>
      <c r="F366"/>
      <c r="G366"/>
      <c r="H366"/>
    </row>
    <row r="367" spans="1:8">
      <c r="A367"/>
      <c r="B367"/>
      <c r="C367"/>
      <c r="D367"/>
      <c r="E367"/>
      <c r="F367"/>
      <c r="G367"/>
      <c r="H367"/>
    </row>
    <row r="368" spans="1:8">
      <c r="A368"/>
      <c r="B368"/>
      <c r="C368"/>
      <c r="D368"/>
      <c r="E368"/>
      <c r="F368"/>
      <c r="G368"/>
      <c r="H368"/>
    </row>
    <row r="369" spans="1:8">
      <c r="A369"/>
      <c r="B369"/>
      <c r="C369"/>
      <c r="D369"/>
      <c r="E369"/>
      <c r="F369"/>
      <c r="G369"/>
      <c r="H369"/>
    </row>
    <row r="370" spans="1:8">
      <c r="A370"/>
      <c r="B370"/>
      <c r="C370"/>
      <c r="D370"/>
      <c r="E370"/>
      <c r="F370"/>
      <c r="G370"/>
      <c r="H370"/>
    </row>
    <row r="371" spans="1:8">
      <c r="A371"/>
      <c r="B371"/>
      <c r="C371"/>
      <c r="D371"/>
      <c r="E371"/>
      <c r="F371"/>
      <c r="G371"/>
      <c r="H371"/>
    </row>
    <row r="372" spans="1:8">
      <c r="A372"/>
      <c r="B372"/>
      <c r="C372"/>
      <c r="D372"/>
      <c r="E372"/>
      <c r="F372"/>
      <c r="G372"/>
      <c r="H372"/>
    </row>
    <row r="373" spans="1:8">
      <c r="A373"/>
      <c r="B373"/>
      <c r="C373"/>
      <c r="D373"/>
      <c r="E373"/>
      <c r="F373"/>
      <c r="G373"/>
      <c r="H373"/>
    </row>
    <row r="374" spans="1:8">
      <c r="A374"/>
      <c r="B374"/>
      <c r="C374"/>
      <c r="D374"/>
      <c r="E374"/>
      <c r="F374"/>
      <c r="G374"/>
      <c r="H374"/>
    </row>
    <row r="375" spans="1:8">
      <c r="A375"/>
      <c r="B375"/>
      <c r="C375"/>
      <c r="D375"/>
      <c r="E375"/>
      <c r="F375"/>
      <c r="G375"/>
      <c r="H375"/>
    </row>
    <row r="376" spans="1:8">
      <c r="A376"/>
      <c r="B376"/>
      <c r="C376"/>
      <c r="D376"/>
      <c r="E376"/>
      <c r="F376"/>
      <c r="G376"/>
      <c r="H376"/>
    </row>
    <row r="377" spans="1:8">
      <c r="A377"/>
      <c r="B377"/>
      <c r="C377"/>
      <c r="D377"/>
      <c r="E377"/>
      <c r="F377"/>
      <c r="G377"/>
      <c r="H377"/>
    </row>
    <row r="378" spans="1:8">
      <c r="A378"/>
      <c r="B378"/>
      <c r="C378"/>
      <c r="D378"/>
      <c r="E378"/>
      <c r="F378"/>
      <c r="G378"/>
      <c r="H378"/>
    </row>
    <row r="379" spans="1:8">
      <c r="A379"/>
      <c r="B379"/>
      <c r="C379"/>
      <c r="D379"/>
      <c r="E379"/>
      <c r="F379"/>
      <c r="G379"/>
      <c r="H379"/>
    </row>
    <row r="380" spans="1:8">
      <c r="A380"/>
      <c r="B380"/>
      <c r="C380"/>
      <c r="D380"/>
      <c r="E380"/>
      <c r="F380"/>
      <c r="G380"/>
      <c r="H380"/>
    </row>
    <row r="381" spans="1:8">
      <c r="A381"/>
      <c r="B381"/>
      <c r="C381"/>
      <c r="D381"/>
      <c r="E381"/>
      <c r="F381"/>
      <c r="G381"/>
      <c r="H381"/>
    </row>
    <row r="382" spans="1:8">
      <c r="A382"/>
      <c r="B382"/>
      <c r="C382"/>
      <c r="D382"/>
      <c r="E382"/>
      <c r="F382"/>
      <c r="G382"/>
      <c r="H382"/>
    </row>
    <row r="383" spans="1:8">
      <c r="A383"/>
      <c r="B383"/>
      <c r="C383"/>
      <c r="D383"/>
      <c r="E383"/>
      <c r="F383"/>
      <c r="G383"/>
      <c r="H383"/>
    </row>
    <row r="384" spans="1:8">
      <c r="A384"/>
      <c r="B384"/>
      <c r="C384"/>
      <c r="D384"/>
      <c r="E384"/>
      <c r="F384"/>
      <c r="G384"/>
      <c r="H384"/>
    </row>
    <row r="385" spans="1:8">
      <c r="A385"/>
      <c r="B385"/>
      <c r="C385"/>
      <c r="D385"/>
      <c r="E385"/>
      <c r="F385"/>
      <c r="G385"/>
      <c r="H385"/>
    </row>
    <row r="386" spans="1:8">
      <c r="A386"/>
      <c r="B386"/>
      <c r="C386"/>
      <c r="D386"/>
      <c r="E386"/>
      <c r="F386"/>
      <c r="G386"/>
      <c r="H386"/>
    </row>
    <row r="387" spans="1:8">
      <c r="A387"/>
      <c r="B387"/>
      <c r="C387"/>
      <c r="D387"/>
      <c r="E387"/>
      <c r="F387"/>
      <c r="G387"/>
      <c r="H387"/>
    </row>
    <row r="388" spans="1:8">
      <c r="A388"/>
      <c r="B388"/>
      <c r="C388"/>
      <c r="D388"/>
      <c r="E388"/>
      <c r="F388"/>
      <c r="G388"/>
      <c r="H388"/>
    </row>
    <row r="389" spans="1:8">
      <c r="A389"/>
      <c r="B389"/>
      <c r="C389"/>
      <c r="D389"/>
      <c r="E389"/>
      <c r="F389"/>
      <c r="G389"/>
      <c r="H389"/>
    </row>
    <row r="390" spans="1:8">
      <c r="A390"/>
      <c r="B390"/>
      <c r="C390"/>
      <c r="D390"/>
      <c r="E390"/>
      <c r="F390"/>
      <c r="G390"/>
      <c r="H390"/>
    </row>
    <row r="391" spans="1:8">
      <c r="A391"/>
      <c r="B391"/>
      <c r="C391"/>
      <c r="D391"/>
      <c r="E391"/>
      <c r="F391"/>
      <c r="G391"/>
      <c r="H391"/>
    </row>
    <row r="392" spans="1:8">
      <c r="A392"/>
      <c r="B392"/>
      <c r="C392"/>
      <c r="D392"/>
      <c r="E392"/>
      <c r="F392"/>
      <c r="G392"/>
      <c r="H392"/>
    </row>
    <row r="393" spans="1:8">
      <c r="A393"/>
      <c r="B393"/>
      <c r="C393"/>
      <c r="D393"/>
      <c r="E393"/>
      <c r="F393"/>
      <c r="G393"/>
      <c r="H393"/>
    </row>
    <row r="394" spans="1:8">
      <c r="A394"/>
      <c r="B394"/>
      <c r="C394"/>
      <c r="D394"/>
      <c r="E394"/>
      <c r="F394"/>
      <c r="G394"/>
      <c r="H394"/>
    </row>
    <row r="395" spans="1:8">
      <c r="A395"/>
      <c r="B395"/>
      <c r="C395"/>
      <c r="D395"/>
      <c r="E395"/>
      <c r="F395"/>
      <c r="G395"/>
      <c r="H395"/>
    </row>
    <row r="396" spans="1:8">
      <c r="A396"/>
      <c r="B396"/>
      <c r="C396"/>
      <c r="D396"/>
      <c r="E396"/>
      <c r="F396"/>
      <c r="G396"/>
      <c r="H396"/>
    </row>
    <row r="397" spans="1:8">
      <c r="A397"/>
      <c r="B397"/>
      <c r="C397"/>
      <c r="D397"/>
      <c r="E397"/>
      <c r="F397"/>
      <c r="G397"/>
      <c r="H397"/>
    </row>
    <row r="398" spans="1:8">
      <c r="A398"/>
      <c r="B398"/>
      <c r="C398"/>
      <c r="D398"/>
      <c r="E398"/>
      <c r="F398"/>
      <c r="G398"/>
      <c r="H398"/>
    </row>
    <row r="399" spans="1:8">
      <c r="A399"/>
      <c r="B399"/>
      <c r="C399"/>
      <c r="D399"/>
      <c r="E399"/>
      <c r="F399"/>
      <c r="G399"/>
      <c r="H399"/>
    </row>
    <row r="400" spans="1:8">
      <c r="A400"/>
      <c r="B400"/>
      <c r="C400"/>
      <c r="D400"/>
      <c r="E400"/>
      <c r="F400"/>
      <c r="G400"/>
      <c r="H400"/>
    </row>
    <row r="401" spans="1:8">
      <c r="A401"/>
      <c r="B401"/>
      <c r="C401"/>
      <c r="D401"/>
      <c r="E401"/>
      <c r="F401"/>
      <c r="G401"/>
      <c r="H401"/>
    </row>
    <row r="402" spans="1:8">
      <c r="A402"/>
      <c r="B402"/>
      <c r="C402"/>
      <c r="D402"/>
      <c r="E402"/>
      <c r="F402"/>
      <c r="G402"/>
      <c r="H402"/>
    </row>
    <row r="403" spans="1:8">
      <c r="A403"/>
      <c r="B403"/>
      <c r="C403"/>
      <c r="D403"/>
      <c r="E403"/>
      <c r="F403"/>
      <c r="G403"/>
      <c r="H403"/>
    </row>
    <row r="404" spans="1:8">
      <c r="A404"/>
      <c r="B404"/>
      <c r="C404"/>
      <c r="D404"/>
      <c r="E404"/>
      <c r="F404"/>
      <c r="G404"/>
      <c r="H404"/>
    </row>
    <row r="405" spans="1:8">
      <c r="A405"/>
      <c r="B405"/>
      <c r="C405"/>
      <c r="D405"/>
      <c r="E405"/>
      <c r="F405"/>
      <c r="G405"/>
      <c r="H405"/>
    </row>
    <row r="406" spans="1:8">
      <c r="A406"/>
      <c r="B406"/>
      <c r="C406"/>
      <c r="D406"/>
      <c r="E406"/>
      <c r="F406"/>
      <c r="G406"/>
      <c r="H406"/>
    </row>
    <row r="407" spans="1:8">
      <c r="A407"/>
      <c r="B407"/>
      <c r="C407"/>
      <c r="D407"/>
      <c r="E407"/>
      <c r="F407"/>
      <c r="G407"/>
      <c r="H407"/>
    </row>
    <row r="408" spans="1:8">
      <c r="A408"/>
      <c r="B408"/>
      <c r="C408"/>
      <c r="D408"/>
      <c r="E408"/>
      <c r="F408"/>
      <c r="G408"/>
      <c r="H408"/>
    </row>
    <row r="409" spans="1:8">
      <c r="A409"/>
      <c r="B409"/>
      <c r="C409"/>
      <c r="D409"/>
      <c r="E409"/>
      <c r="F409"/>
      <c r="G409"/>
      <c r="H409"/>
    </row>
    <row r="410" spans="1:8">
      <c r="A410"/>
      <c r="B410"/>
      <c r="C410"/>
      <c r="D410"/>
      <c r="E410"/>
      <c r="F410"/>
      <c r="G410"/>
      <c r="H410"/>
    </row>
    <row r="411" spans="1:8">
      <c r="A411"/>
      <c r="B411"/>
      <c r="C411"/>
      <c r="D411"/>
      <c r="E411"/>
      <c r="F411"/>
      <c r="G411"/>
      <c r="H411"/>
    </row>
    <row r="412" spans="1:8">
      <c r="A412"/>
      <c r="B412"/>
      <c r="C412"/>
      <c r="D412"/>
      <c r="E412"/>
      <c r="F412"/>
      <c r="G412"/>
      <c r="H412"/>
    </row>
    <row r="413" spans="1:8">
      <c r="A413"/>
      <c r="B413"/>
      <c r="C413"/>
      <c r="D413"/>
      <c r="E413"/>
      <c r="F413"/>
      <c r="G413"/>
      <c r="H413"/>
    </row>
    <row r="414" spans="1:8">
      <c r="A414"/>
      <c r="B414"/>
      <c r="C414"/>
      <c r="D414"/>
      <c r="E414"/>
      <c r="F414"/>
      <c r="G414"/>
      <c r="H414"/>
    </row>
    <row r="415" spans="1:8">
      <c r="A415"/>
      <c r="B415"/>
      <c r="C415"/>
      <c r="D415"/>
      <c r="E415"/>
      <c r="F415"/>
      <c r="G415"/>
      <c r="H415"/>
    </row>
    <row r="416" spans="1:8">
      <c r="A416"/>
      <c r="B416"/>
      <c r="C416"/>
      <c r="D416"/>
      <c r="E416"/>
      <c r="F416"/>
      <c r="G416"/>
      <c r="H416"/>
    </row>
    <row r="417" spans="1:8">
      <c r="A417"/>
      <c r="B417"/>
      <c r="C417"/>
      <c r="D417"/>
      <c r="E417"/>
      <c r="F417"/>
      <c r="G417"/>
      <c r="H417"/>
    </row>
    <row r="418" spans="1:8">
      <c r="A418"/>
      <c r="B418"/>
      <c r="C418"/>
      <c r="D418"/>
      <c r="E418"/>
      <c r="F418"/>
      <c r="G418"/>
      <c r="H418"/>
    </row>
    <row r="419" spans="1:8">
      <c r="A419"/>
      <c r="B419"/>
      <c r="C419"/>
      <c r="D419"/>
      <c r="E419"/>
      <c r="F419"/>
      <c r="G419"/>
      <c r="H419"/>
    </row>
    <row r="420" spans="1:8">
      <c r="A420"/>
      <c r="B420"/>
      <c r="C420"/>
      <c r="D420"/>
      <c r="E420"/>
      <c r="F420"/>
      <c r="G420"/>
      <c r="H420"/>
    </row>
    <row r="421" spans="1:8">
      <c r="A421"/>
      <c r="B421"/>
      <c r="C421"/>
      <c r="D421"/>
      <c r="E421"/>
      <c r="F421"/>
      <c r="G421"/>
      <c r="H421"/>
    </row>
    <row r="422" spans="1:8">
      <c r="A422"/>
      <c r="B422"/>
      <c r="C422"/>
      <c r="D422"/>
      <c r="E422"/>
      <c r="F422"/>
      <c r="G422"/>
      <c r="H422"/>
    </row>
    <row r="423" spans="1:8">
      <c r="A423"/>
      <c r="B423"/>
      <c r="C423"/>
      <c r="D423"/>
      <c r="E423"/>
      <c r="F423"/>
      <c r="G423"/>
      <c r="H423"/>
    </row>
    <row r="424" spans="1:8">
      <c r="A424"/>
      <c r="B424"/>
      <c r="C424"/>
      <c r="D424"/>
      <c r="E424"/>
      <c r="F424"/>
      <c r="G424"/>
      <c r="H424"/>
    </row>
    <row r="425" spans="1:8">
      <c r="A425"/>
      <c r="B425"/>
      <c r="C425"/>
      <c r="D425"/>
      <c r="E425"/>
      <c r="F425"/>
      <c r="G425"/>
      <c r="H425"/>
    </row>
    <row r="426" spans="1:8">
      <c r="A426"/>
      <c r="B426"/>
      <c r="C426"/>
      <c r="D426"/>
      <c r="E426"/>
      <c r="F426"/>
      <c r="G426"/>
      <c r="H426"/>
    </row>
    <row r="427" spans="1:8">
      <c r="A427"/>
      <c r="B427"/>
      <c r="C427"/>
      <c r="D427"/>
      <c r="E427"/>
      <c r="F427"/>
      <c r="G427"/>
      <c r="H427"/>
    </row>
    <row r="428" spans="1:8">
      <c r="A428"/>
      <c r="B428"/>
      <c r="C428"/>
      <c r="D428"/>
      <c r="E428"/>
      <c r="F428"/>
      <c r="G428"/>
      <c r="H428"/>
    </row>
    <row r="429" spans="1:8">
      <c r="A429"/>
      <c r="B429"/>
      <c r="C429"/>
      <c r="D429"/>
      <c r="E429"/>
      <c r="F429"/>
      <c r="G429"/>
      <c r="H429"/>
    </row>
    <row r="430" spans="1:8">
      <c r="A430"/>
      <c r="B430"/>
      <c r="C430"/>
      <c r="D430"/>
      <c r="E430"/>
      <c r="F430"/>
      <c r="G430"/>
      <c r="H430"/>
    </row>
    <row r="431" spans="1:8">
      <c r="A431"/>
      <c r="B431"/>
      <c r="C431"/>
      <c r="D431"/>
      <c r="E431"/>
      <c r="F431"/>
      <c r="G431"/>
      <c r="H431"/>
    </row>
    <row r="432" spans="1:8">
      <c r="A432"/>
      <c r="B432"/>
      <c r="C432"/>
      <c r="D432"/>
      <c r="E432"/>
      <c r="F432"/>
      <c r="G432"/>
      <c r="H432"/>
    </row>
    <row r="433" spans="1:8">
      <c r="A433"/>
      <c r="B433"/>
      <c r="C433"/>
      <c r="D433"/>
      <c r="E433"/>
      <c r="F433"/>
      <c r="G433"/>
      <c r="H433"/>
    </row>
    <row r="434" spans="1:8">
      <c r="A434"/>
      <c r="B434"/>
      <c r="C434"/>
      <c r="D434"/>
      <c r="E434"/>
      <c r="F434"/>
      <c r="G434"/>
      <c r="H434"/>
    </row>
    <row r="435" spans="1:8">
      <c r="A435"/>
      <c r="B435"/>
      <c r="C435"/>
      <c r="D435"/>
      <c r="E435"/>
      <c r="F435"/>
      <c r="G435"/>
      <c r="H435"/>
    </row>
    <row r="436" spans="1:8">
      <c r="A436"/>
      <c r="B436"/>
      <c r="C436"/>
      <c r="D436"/>
      <c r="E436"/>
      <c r="F436"/>
      <c r="G436"/>
      <c r="H436"/>
    </row>
    <row r="437" spans="1:8">
      <c r="A437"/>
      <c r="B437"/>
      <c r="C437"/>
      <c r="D437"/>
      <c r="E437"/>
      <c r="F437"/>
      <c r="G437"/>
      <c r="H437"/>
    </row>
    <row r="438" spans="1:8">
      <c r="A438"/>
      <c r="B438"/>
      <c r="C438"/>
      <c r="D438"/>
      <c r="E438"/>
      <c r="F438"/>
      <c r="G438"/>
      <c r="H438"/>
    </row>
    <row r="439" spans="1:8">
      <c r="A439"/>
      <c r="B439"/>
      <c r="C439"/>
      <c r="D439"/>
      <c r="E439"/>
      <c r="F439"/>
      <c r="G439"/>
      <c r="H439"/>
    </row>
    <row r="440" spans="1:8">
      <c r="A440"/>
      <c r="B440"/>
      <c r="C440"/>
      <c r="D440"/>
      <c r="E440"/>
      <c r="F440"/>
      <c r="G440"/>
      <c r="H440"/>
    </row>
    <row r="441" spans="1:8">
      <c r="A441"/>
      <c r="B441"/>
      <c r="C441"/>
      <c r="D441"/>
      <c r="E441"/>
      <c r="F441"/>
      <c r="G441"/>
      <c r="H441"/>
    </row>
    <row r="442" spans="1:8">
      <c r="A442"/>
      <c r="B442"/>
      <c r="C442"/>
      <c r="D442"/>
      <c r="E442"/>
      <c r="F442"/>
      <c r="G442"/>
      <c r="H442"/>
    </row>
    <row r="443" spans="1:8">
      <c r="A443"/>
      <c r="B443"/>
      <c r="C443"/>
      <c r="D443"/>
      <c r="E443"/>
      <c r="F443"/>
      <c r="G443"/>
      <c r="H443"/>
    </row>
    <row r="444" spans="1:8">
      <c r="A444"/>
      <c r="B444"/>
      <c r="C444"/>
      <c r="D444"/>
      <c r="E444"/>
      <c r="F444"/>
      <c r="G444"/>
      <c r="H444"/>
    </row>
    <row r="445" spans="1:8">
      <c r="A445"/>
      <c r="B445"/>
      <c r="C445"/>
      <c r="D445"/>
      <c r="E445"/>
      <c r="F445"/>
      <c r="G445"/>
      <c r="H445"/>
    </row>
    <row r="446" spans="1:8">
      <c r="A446"/>
      <c r="B446"/>
      <c r="C446"/>
      <c r="D446"/>
      <c r="E446"/>
      <c r="F446"/>
      <c r="G446"/>
      <c r="H446"/>
    </row>
    <row r="447" spans="1:8">
      <c r="A447"/>
      <c r="B447"/>
      <c r="C447"/>
      <c r="D447"/>
      <c r="E447"/>
      <c r="F447"/>
      <c r="G447"/>
      <c r="H447"/>
    </row>
    <row r="448" spans="1:8">
      <c r="A448"/>
      <c r="B448"/>
      <c r="C448"/>
      <c r="D448"/>
      <c r="E448"/>
      <c r="F448"/>
      <c r="G448"/>
      <c r="H448"/>
    </row>
    <row r="449" spans="1:8">
      <c r="A449"/>
      <c r="B449"/>
      <c r="C449"/>
      <c r="D449"/>
      <c r="E449"/>
      <c r="F449"/>
      <c r="G449"/>
      <c r="H449"/>
    </row>
    <row r="450" spans="1:8">
      <c r="A450"/>
      <c r="B450"/>
      <c r="C450"/>
      <c r="D450"/>
      <c r="E450"/>
      <c r="F450"/>
      <c r="G450"/>
      <c r="H450"/>
    </row>
    <row r="451" spans="1:8">
      <c r="A451"/>
      <c r="B451"/>
      <c r="C451"/>
      <c r="D451"/>
      <c r="E451"/>
      <c r="F451"/>
      <c r="G451"/>
      <c r="H451"/>
    </row>
    <row r="452" spans="1:8">
      <c r="A452"/>
      <c r="B452"/>
      <c r="C452"/>
      <c r="D452"/>
      <c r="E452"/>
      <c r="F452"/>
      <c r="G452"/>
      <c r="H452"/>
    </row>
    <row r="453" spans="1:8">
      <c r="A453"/>
      <c r="B453"/>
      <c r="C453"/>
      <c r="D453"/>
      <c r="E453"/>
      <c r="F453"/>
      <c r="G453"/>
      <c r="H453"/>
    </row>
    <row r="454" spans="1:8">
      <c r="A454"/>
      <c r="B454"/>
      <c r="C454"/>
      <c r="D454"/>
      <c r="E454"/>
      <c r="F454"/>
      <c r="G454"/>
      <c r="H454"/>
    </row>
    <row r="455" spans="1:8">
      <c r="A455"/>
      <c r="B455"/>
      <c r="C455"/>
      <c r="D455"/>
      <c r="E455"/>
      <c r="F455"/>
      <c r="G455"/>
      <c r="H455"/>
    </row>
    <row r="456" spans="1:8">
      <c r="A456"/>
      <c r="B456"/>
      <c r="C456"/>
      <c r="D456"/>
      <c r="E456"/>
      <c r="F456"/>
      <c r="G456"/>
      <c r="H456"/>
    </row>
    <row r="457" spans="1:8">
      <c r="A457"/>
      <c r="B457"/>
      <c r="C457"/>
      <c r="D457"/>
      <c r="E457"/>
      <c r="F457"/>
      <c r="G457"/>
      <c r="H457"/>
    </row>
    <row r="458" spans="1:8">
      <c r="A458"/>
      <c r="B458"/>
      <c r="C458"/>
      <c r="D458"/>
      <c r="E458"/>
      <c r="F458"/>
      <c r="G458"/>
      <c r="H458"/>
    </row>
    <row r="459" spans="1:8">
      <c r="A459"/>
      <c r="B459"/>
      <c r="C459"/>
      <c r="D459"/>
      <c r="E459"/>
      <c r="F459"/>
      <c r="G459"/>
      <c r="H459"/>
    </row>
    <row r="460" spans="1:8">
      <c r="A460"/>
      <c r="B460"/>
      <c r="C460"/>
      <c r="D460"/>
      <c r="E460"/>
      <c r="F460"/>
      <c r="G460"/>
      <c r="H460"/>
    </row>
    <row r="461" spans="1:8">
      <c r="A461"/>
      <c r="B461"/>
      <c r="C461"/>
      <c r="D461"/>
      <c r="E461"/>
      <c r="F461"/>
      <c r="G461"/>
      <c r="H461"/>
    </row>
    <row r="462" spans="1:8">
      <c r="A462"/>
      <c r="B462"/>
      <c r="C462"/>
      <c r="D462"/>
      <c r="E462"/>
      <c r="F462"/>
      <c r="G462"/>
      <c r="H462"/>
    </row>
    <row r="463" spans="1:8">
      <c r="A463"/>
      <c r="B463"/>
      <c r="C463"/>
      <c r="D463"/>
      <c r="E463"/>
      <c r="F463"/>
      <c r="G463"/>
      <c r="H463"/>
    </row>
    <row r="464" spans="1:8">
      <c r="A464"/>
      <c r="B464"/>
      <c r="C464"/>
      <c r="D464"/>
      <c r="E464"/>
      <c r="F464"/>
      <c r="G464"/>
      <c r="H464"/>
    </row>
    <row r="465" spans="1:8">
      <c r="A465"/>
      <c r="B465"/>
      <c r="C465"/>
      <c r="D465"/>
      <c r="E465"/>
      <c r="F465"/>
      <c r="G465"/>
      <c r="H465"/>
    </row>
    <row r="466" spans="1:8">
      <c r="A466"/>
      <c r="B466"/>
      <c r="C466"/>
      <c r="D466"/>
      <c r="E466"/>
      <c r="F466"/>
      <c r="G466"/>
      <c r="H466"/>
    </row>
    <row r="467" spans="1:8">
      <c r="A467"/>
      <c r="B467"/>
      <c r="C467"/>
      <c r="D467"/>
      <c r="E467"/>
      <c r="F467"/>
      <c r="G467"/>
      <c r="H467"/>
    </row>
    <row r="468" spans="1:8">
      <c r="A468"/>
      <c r="B468"/>
      <c r="C468"/>
      <c r="D468"/>
      <c r="E468"/>
      <c r="F468"/>
      <c r="G468"/>
      <c r="H468"/>
    </row>
    <row r="469" spans="1:8">
      <c r="A469"/>
      <c r="B469"/>
      <c r="C469"/>
      <c r="D469"/>
      <c r="E469"/>
      <c r="F469"/>
      <c r="G469"/>
      <c r="H469"/>
    </row>
    <row r="470" spans="1:8">
      <c r="A470"/>
      <c r="B470"/>
      <c r="C470"/>
      <c r="D470"/>
      <c r="E470"/>
      <c r="F470"/>
      <c r="G470"/>
      <c r="H470"/>
    </row>
    <row r="471" spans="1:8">
      <c r="A471"/>
      <c r="B471"/>
      <c r="C471"/>
      <c r="D471"/>
      <c r="E471"/>
      <c r="F471"/>
      <c r="G471"/>
      <c r="H471"/>
    </row>
    <row r="472" spans="1:8">
      <c r="A472"/>
      <c r="B472"/>
      <c r="C472"/>
      <c r="D472"/>
      <c r="E472"/>
      <c r="F472"/>
      <c r="G472"/>
      <c r="H472"/>
    </row>
    <row r="473" spans="1:8">
      <c r="A473"/>
      <c r="B473"/>
      <c r="C473"/>
      <c r="D473"/>
      <c r="E473"/>
      <c r="F473"/>
      <c r="G473"/>
      <c r="H473"/>
    </row>
    <row r="474" spans="1:8">
      <c r="A474"/>
      <c r="B474"/>
      <c r="C474"/>
      <c r="D474"/>
      <c r="E474"/>
      <c r="F474"/>
      <c r="G474"/>
      <c r="H474"/>
    </row>
    <row r="475" spans="1:8">
      <c r="A475"/>
      <c r="B475"/>
      <c r="C475"/>
      <c r="D475"/>
      <c r="E475"/>
      <c r="F475"/>
      <c r="G475"/>
      <c r="H475"/>
    </row>
    <row r="476" spans="1:8">
      <c r="A476"/>
      <c r="B476"/>
      <c r="C476"/>
      <c r="D476"/>
      <c r="E476"/>
      <c r="F476"/>
      <c r="G476"/>
      <c r="H476"/>
    </row>
    <row r="477" spans="1:8">
      <c r="A477"/>
      <c r="B477"/>
      <c r="C477"/>
      <c r="D477"/>
      <c r="E477"/>
      <c r="F477"/>
      <c r="G477"/>
      <c r="H477"/>
    </row>
    <row r="478" spans="1:8">
      <c r="A478"/>
      <c r="B478"/>
      <c r="C478"/>
      <c r="D478"/>
      <c r="E478"/>
      <c r="F478"/>
      <c r="G478"/>
      <c r="H478"/>
    </row>
    <row r="479" spans="1:8">
      <c r="A479"/>
      <c r="B479"/>
      <c r="C479"/>
      <c r="D479"/>
      <c r="E479"/>
      <c r="F479"/>
      <c r="G479"/>
      <c r="H479"/>
    </row>
    <row r="480" spans="1:8">
      <c r="A480"/>
      <c r="B480"/>
      <c r="C480"/>
      <c r="D480"/>
      <c r="E480"/>
      <c r="F480"/>
      <c r="G480"/>
      <c r="H480"/>
    </row>
    <row r="481" spans="1:8">
      <c r="A481"/>
      <c r="B481"/>
      <c r="C481"/>
      <c r="D481"/>
      <c r="E481"/>
      <c r="F481"/>
      <c r="G481"/>
      <c r="H481"/>
    </row>
    <row r="482" spans="1:8">
      <c r="A482"/>
      <c r="B482"/>
      <c r="C482"/>
      <c r="D482"/>
      <c r="E482"/>
      <c r="F482"/>
      <c r="G482"/>
      <c r="H482"/>
    </row>
    <row r="483" spans="1:8">
      <c r="A483"/>
      <c r="B483"/>
      <c r="C483"/>
      <c r="D483"/>
      <c r="E483"/>
      <c r="F483"/>
      <c r="G483"/>
      <c r="H483"/>
    </row>
    <row r="484" spans="1:8">
      <c r="A484"/>
      <c r="B484"/>
      <c r="C484"/>
      <c r="D484"/>
      <c r="E484"/>
      <c r="F484"/>
      <c r="G484"/>
      <c r="H484"/>
    </row>
    <row r="485" spans="1:8">
      <c r="A485"/>
      <c r="B485"/>
      <c r="C485"/>
      <c r="D485"/>
      <c r="E485"/>
      <c r="F485"/>
      <c r="G485"/>
      <c r="H485"/>
    </row>
    <row r="486" spans="1:8">
      <c r="A486"/>
      <c r="B486"/>
      <c r="C486"/>
      <c r="D486"/>
      <c r="E486"/>
      <c r="F486"/>
      <c r="G486"/>
      <c r="H486"/>
    </row>
    <row r="487" spans="1:8">
      <c r="A487"/>
      <c r="B487"/>
      <c r="C487"/>
      <c r="D487"/>
      <c r="E487"/>
      <c r="F487"/>
      <c r="G487"/>
      <c r="H487"/>
    </row>
    <row r="488" spans="1:8">
      <c r="A488"/>
      <c r="B488"/>
      <c r="C488"/>
      <c r="D488"/>
      <c r="E488"/>
      <c r="F488"/>
      <c r="G488"/>
      <c r="H488"/>
    </row>
    <row r="489" spans="1:8">
      <c r="A489"/>
      <c r="B489"/>
      <c r="C489"/>
      <c r="D489"/>
      <c r="E489"/>
      <c r="F489"/>
      <c r="G489"/>
      <c r="H489"/>
    </row>
    <row r="490" spans="1:8">
      <c r="A490"/>
      <c r="B490"/>
      <c r="C490"/>
      <c r="D490"/>
      <c r="E490"/>
      <c r="F490"/>
      <c r="G490"/>
      <c r="H490"/>
    </row>
    <row r="491" spans="1:8">
      <c r="A491"/>
      <c r="B491"/>
      <c r="C491"/>
      <c r="D491"/>
      <c r="E491"/>
      <c r="F491"/>
      <c r="G491"/>
      <c r="H491"/>
    </row>
    <row r="492" spans="1:8">
      <c r="A492"/>
      <c r="B492"/>
      <c r="C492"/>
      <c r="D492"/>
      <c r="E492"/>
      <c r="F492"/>
      <c r="G492"/>
      <c r="H492"/>
    </row>
    <row r="493" spans="1:8">
      <c r="A493"/>
      <c r="B493"/>
      <c r="C493"/>
      <c r="D493"/>
      <c r="E493"/>
      <c r="F493"/>
      <c r="G493"/>
      <c r="H493"/>
    </row>
    <row r="494" spans="1:8">
      <c r="A494"/>
      <c r="B494"/>
      <c r="C494"/>
      <c r="D494"/>
      <c r="E494"/>
      <c r="F494"/>
      <c r="G494"/>
      <c r="H494"/>
    </row>
    <row r="495" spans="1:8">
      <c r="A495"/>
      <c r="B495"/>
      <c r="C495"/>
      <c r="D495"/>
      <c r="E495"/>
      <c r="F495"/>
      <c r="G495"/>
      <c r="H495"/>
    </row>
    <row r="496" spans="1:8">
      <c r="A496"/>
      <c r="B496"/>
      <c r="C496"/>
      <c r="D496"/>
      <c r="E496"/>
      <c r="F496"/>
      <c r="G496"/>
      <c r="H496"/>
    </row>
    <row r="497" spans="1:8">
      <c r="A497"/>
      <c r="B497"/>
      <c r="C497"/>
      <c r="D497"/>
      <c r="E497"/>
      <c r="F497"/>
      <c r="G497"/>
      <c r="H497"/>
    </row>
    <row r="498" spans="1:8">
      <c r="A498"/>
      <c r="B498"/>
      <c r="C498"/>
      <c r="D498"/>
      <c r="E498"/>
      <c r="F498"/>
      <c r="G498"/>
      <c r="H498"/>
    </row>
    <row r="499" spans="1:8">
      <c r="A499"/>
      <c r="B499"/>
      <c r="C499"/>
      <c r="D499"/>
      <c r="E499"/>
      <c r="F499"/>
      <c r="G499"/>
      <c r="H499"/>
    </row>
    <row r="500" spans="1:8">
      <c r="A500"/>
      <c r="B500"/>
      <c r="C500"/>
      <c r="D500"/>
      <c r="E500"/>
      <c r="F500"/>
      <c r="G500"/>
      <c r="H500"/>
    </row>
    <row r="501" spans="1:8">
      <c r="A501"/>
      <c r="B501"/>
      <c r="C501"/>
      <c r="D501"/>
      <c r="E501"/>
      <c r="F501"/>
      <c r="G501"/>
      <c r="H501"/>
    </row>
    <row r="502" spans="1:8">
      <c r="A502"/>
      <c r="B502"/>
      <c r="C502"/>
      <c r="D502"/>
      <c r="E502"/>
      <c r="F502"/>
      <c r="G502"/>
      <c r="H502"/>
    </row>
    <row r="503" spans="1:8">
      <c r="A503"/>
      <c r="B503"/>
      <c r="C503"/>
      <c r="D503"/>
      <c r="E503"/>
      <c r="F503"/>
      <c r="G503"/>
      <c r="H503"/>
    </row>
    <row r="504" spans="1:8">
      <c r="A504"/>
      <c r="B504"/>
      <c r="C504"/>
      <c r="D504"/>
      <c r="E504"/>
      <c r="F504"/>
      <c r="G504"/>
      <c r="H504"/>
    </row>
    <row r="505" spans="1:8">
      <c r="A505"/>
      <c r="B505"/>
      <c r="C505"/>
      <c r="D505"/>
      <c r="E505"/>
      <c r="F505"/>
      <c r="G505"/>
      <c r="H505"/>
    </row>
    <row r="506" spans="1:8">
      <c r="A506"/>
      <c r="B506"/>
      <c r="C506"/>
      <c r="D506"/>
      <c r="E506"/>
      <c r="F506"/>
      <c r="G506"/>
      <c r="H506"/>
    </row>
    <row r="507" spans="1:8">
      <c r="A507"/>
      <c r="B507"/>
      <c r="C507"/>
      <c r="D507"/>
      <c r="E507"/>
      <c r="F507"/>
      <c r="G507"/>
      <c r="H507"/>
    </row>
    <row r="508" spans="1:8">
      <c r="A508"/>
      <c r="B508"/>
      <c r="C508"/>
      <c r="D508"/>
      <c r="E508"/>
      <c r="F508"/>
      <c r="G508"/>
      <c r="H508"/>
    </row>
    <row r="509" spans="1:8">
      <c r="A509"/>
      <c r="B509"/>
      <c r="C509"/>
      <c r="D509"/>
      <c r="E509"/>
      <c r="F509"/>
      <c r="G509"/>
      <c r="H509"/>
    </row>
    <row r="510" spans="1:8">
      <c r="A510"/>
      <c r="B510"/>
      <c r="C510"/>
      <c r="D510"/>
      <c r="E510"/>
      <c r="F510"/>
      <c r="G510"/>
      <c r="H510"/>
    </row>
    <row r="511" spans="1:8">
      <c r="A511"/>
      <c r="B511"/>
      <c r="C511"/>
      <c r="D511"/>
      <c r="E511"/>
      <c r="F511"/>
      <c r="G511"/>
      <c r="H511"/>
    </row>
    <row r="512" spans="1:8">
      <c r="A512"/>
      <c r="B512"/>
      <c r="C512"/>
      <c r="D512"/>
      <c r="E512"/>
      <c r="F512"/>
      <c r="G512"/>
      <c r="H512"/>
    </row>
    <row r="513" spans="1:8">
      <c r="A513"/>
      <c r="B513"/>
      <c r="C513"/>
      <c r="D513"/>
      <c r="E513"/>
      <c r="F513"/>
      <c r="G513"/>
      <c r="H513"/>
    </row>
    <row r="514" spans="1:8">
      <c r="A514"/>
      <c r="B514"/>
      <c r="C514"/>
      <c r="D514"/>
      <c r="E514"/>
      <c r="F514"/>
      <c r="G514"/>
      <c r="H514"/>
    </row>
    <row r="515" spans="1:8">
      <c r="A515"/>
      <c r="B515"/>
      <c r="C515"/>
      <c r="D515"/>
      <c r="E515"/>
      <c r="F515"/>
      <c r="G515"/>
      <c r="H515"/>
    </row>
    <row r="516" spans="1:8">
      <c r="A516"/>
      <c r="B516"/>
      <c r="C516"/>
      <c r="D516"/>
      <c r="E516"/>
      <c r="F516"/>
      <c r="G516"/>
      <c r="H516"/>
    </row>
    <row r="517" spans="1:8">
      <c r="A517"/>
      <c r="B517"/>
      <c r="C517"/>
      <c r="D517"/>
      <c r="E517"/>
      <c r="F517"/>
      <c r="G517"/>
      <c r="H517"/>
    </row>
    <row r="518" spans="1:8">
      <c r="A518"/>
      <c r="B518"/>
      <c r="C518"/>
      <c r="D518"/>
      <c r="E518"/>
      <c r="F518"/>
      <c r="G518"/>
      <c r="H518"/>
    </row>
    <row r="519" spans="1:8">
      <c r="A519"/>
      <c r="B519"/>
      <c r="C519"/>
      <c r="D519"/>
      <c r="E519"/>
      <c r="F519"/>
      <c r="G519"/>
      <c r="H519"/>
    </row>
    <row r="520" spans="1:8">
      <c r="A520"/>
      <c r="B520"/>
      <c r="C520"/>
      <c r="D520"/>
      <c r="E520"/>
      <c r="F520"/>
      <c r="G520"/>
      <c r="H520"/>
    </row>
    <row r="521" spans="1:8">
      <c r="A521"/>
      <c r="B521"/>
      <c r="C521"/>
      <c r="D521"/>
      <c r="E521"/>
      <c r="F521"/>
      <c r="G521"/>
      <c r="H521"/>
    </row>
    <row r="522" spans="1:8">
      <c r="A522"/>
      <c r="B522"/>
      <c r="C522"/>
      <c r="D522"/>
      <c r="E522"/>
      <c r="F522"/>
      <c r="G522"/>
      <c r="H522"/>
    </row>
    <row r="523" spans="1:8">
      <c r="A523"/>
      <c r="B523"/>
      <c r="C523"/>
      <c r="D523"/>
      <c r="E523"/>
      <c r="F523"/>
      <c r="G523"/>
      <c r="H523"/>
    </row>
    <row r="524" spans="1:8">
      <c r="A524"/>
      <c r="B524"/>
      <c r="C524"/>
      <c r="D524"/>
      <c r="E524"/>
      <c r="F524"/>
      <c r="G524"/>
      <c r="H524"/>
    </row>
    <row r="525" spans="1:8">
      <c r="A525"/>
      <c r="B525"/>
      <c r="C525"/>
      <c r="D525"/>
      <c r="E525"/>
      <c r="F525"/>
      <c r="G525"/>
      <c r="H525"/>
    </row>
    <row r="526" spans="1:8">
      <c r="A526"/>
      <c r="B526"/>
      <c r="C526"/>
      <c r="D526"/>
      <c r="E526"/>
      <c r="F526"/>
      <c r="G526"/>
      <c r="H526"/>
    </row>
    <row r="527" spans="1:8">
      <c r="A527"/>
      <c r="B527"/>
      <c r="C527"/>
      <c r="D527"/>
      <c r="E527"/>
      <c r="F527"/>
      <c r="G527"/>
      <c r="H527"/>
    </row>
    <row r="528" spans="1:8">
      <c r="A528"/>
      <c r="B528"/>
      <c r="C528"/>
      <c r="D528"/>
      <c r="E528"/>
      <c r="F528"/>
      <c r="G528"/>
      <c r="H528"/>
    </row>
    <row r="529" spans="1:8">
      <c r="A529"/>
      <c r="B529"/>
      <c r="C529"/>
      <c r="D529"/>
      <c r="E529"/>
      <c r="F529"/>
      <c r="G529"/>
      <c r="H529"/>
    </row>
    <row r="530" spans="1:8">
      <c r="A530"/>
      <c r="B530"/>
      <c r="C530"/>
      <c r="D530"/>
      <c r="E530"/>
      <c r="F530"/>
      <c r="G530"/>
      <c r="H530"/>
    </row>
    <row r="531" spans="1:8">
      <c r="A531"/>
      <c r="B531"/>
      <c r="C531"/>
      <c r="D531"/>
      <c r="E531"/>
      <c r="F531"/>
      <c r="G531"/>
      <c r="H531"/>
    </row>
    <row r="532" spans="1:8">
      <c r="A532"/>
      <c r="B532"/>
      <c r="C532"/>
      <c r="D532"/>
      <c r="E532"/>
      <c r="F532"/>
      <c r="G532"/>
      <c r="H532"/>
    </row>
    <row r="533" spans="1:8">
      <c r="A533"/>
      <c r="B533"/>
      <c r="C533"/>
      <c r="D533"/>
      <c r="E533"/>
      <c r="F533"/>
      <c r="G533"/>
      <c r="H533"/>
    </row>
    <row r="534" spans="1:8">
      <c r="A534"/>
      <c r="B534"/>
      <c r="C534"/>
      <c r="D534"/>
      <c r="E534"/>
      <c r="F534"/>
      <c r="G534"/>
      <c r="H534"/>
    </row>
    <row r="535" spans="1:8">
      <c r="A535"/>
      <c r="B535"/>
      <c r="C535"/>
      <c r="D535"/>
      <c r="E535"/>
      <c r="F535"/>
      <c r="G535"/>
      <c r="H535"/>
    </row>
    <row r="536" spans="1:8">
      <c r="A536"/>
      <c r="B536"/>
      <c r="C536"/>
      <c r="D536"/>
      <c r="E536"/>
      <c r="F536"/>
      <c r="G536"/>
      <c r="H536"/>
    </row>
    <row r="537" spans="1:8">
      <c r="A537"/>
      <c r="B537"/>
      <c r="C537"/>
      <c r="D537"/>
      <c r="E537"/>
      <c r="F537"/>
      <c r="G537"/>
      <c r="H537"/>
    </row>
    <row r="538" spans="1:8">
      <c r="A538"/>
      <c r="B538"/>
      <c r="C538"/>
      <c r="D538"/>
      <c r="E538"/>
      <c r="F538"/>
      <c r="G538"/>
      <c r="H538"/>
    </row>
    <row r="539" spans="1:8">
      <c r="A539"/>
      <c r="B539"/>
      <c r="C539"/>
      <c r="D539"/>
      <c r="E539"/>
      <c r="F539"/>
      <c r="G539"/>
      <c r="H539"/>
    </row>
    <row r="540" spans="1:8">
      <c r="A540"/>
      <c r="B540"/>
      <c r="C540"/>
      <c r="D540"/>
      <c r="E540"/>
      <c r="F540"/>
      <c r="G540"/>
      <c r="H540"/>
    </row>
    <row r="541" spans="1:8">
      <c r="A541"/>
      <c r="B541"/>
      <c r="C541"/>
      <c r="D541"/>
      <c r="E541"/>
      <c r="F541"/>
      <c r="G541"/>
      <c r="H541"/>
    </row>
    <row r="542" spans="1:8">
      <c r="A542"/>
      <c r="B542"/>
      <c r="C542"/>
      <c r="D542"/>
      <c r="E542"/>
      <c r="F542"/>
      <c r="G542"/>
      <c r="H542"/>
    </row>
    <row r="543" spans="1:8">
      <c r="A543"/>
      <c r="B543"/>
      <c r="C543"/>
      <c r="D543"/>
      <c r="E543"/>
      <c r="F543"/>
      <c r="G543"/>
      <c r="H543"/>
    </row>
    <row r="544" spans="1:8">
      <c r="A544"/>
      <c r="B544"/>
      <c r="C544"/>
      <c r="D544"/>
      <c r="E544"/>
      <c r="F544"/>
      <c r="G544"/>
      <c r="H544"/>
    </row>
    <row r="545" spans="1:8">
      <c r="A545"/>
      <c r="B545"/>
      <c r="C545"/>
      <c r="D545"/>
      <c r="E545"/>
      <c r="F545"/>
      <c r="G545"/>
      <c r="H545"/>
    </row>
    <row r="546" spans="1:8">
      <c r="A546"/>
      <c r="B546"/>
      <c r="C546"/>
      <c r="D546"/>
      <c r="E546"/>
      <c r="F546"/>
      <c r="G546"/>
      <c r="H546"/>
    </row>
    <row r="547" spans="1:8">
      <c r="A547"/>
      <c r="B547"/>
      <c r="C547"/>
      <c r="D547"/>
      <c r="E547"/>
      <c r="F547"/>
      <c r="G547"/>
      <c r="H547"/>
    </row>
    <row r="548" spans="1:8">
      <c r="A548"/>
      <c r="B548"/>
      <c r="C548"/>
      <c r="D548"/>
      <c r="E548"/>
      <c r="F548"/>
      <c r="G548"/>
      <c r="H548"/>
    </row>
    <row r="549" spans="1:8">
      <c r="A549"/>
      <c r="B549"/>
      <c r="C549"/>
      <c r="D549"/>
      <c r="E549"/>
      <c r="F549"/>
      <c r="G549"/>
      <c r="H549"/>
    </row>
    <row r="550" spans="1:8">
      <c r="A550"/>
      <c r="B550"/>
      <c r="C550"/>
      <c r="D550"/>
      <c r="E550"/>
      <c r="F550"/>
      <c r="G550"/>
      <c r="H550"/>
    </row>
    <row r="551" spans="1:8">
      <c r="A551"/>
      <c r="B551"/>
      <c r="C551"/>
      <c r="D551"/>
      <c r="E551"/>
      <c r="F551"/>
      <c r="G551"/>
      <c r="H551"/>
    </row>
    <row r="552" spans="1:8">
      <c r="A552"/>
      <c r="B552"/>
      <c r="C552"/>
      <c r="D552"/>
      <c r="E552"/>
      <c r="F552"/>
      <c r="G552"/>
      <c r="H552"/>
    </row>
    <row r="553" spans="1:8">
      <c r="A553"/>
      <c r="B553"/>
      <c r="C553"/>
      <c r="D553"/>
      <c r="E553"/>
      <c r="F553"/>
      <c r="G553"/>
      <c r="H553"/>
    </row>
    <row r="554" spans="1:8">
      <c r="A554"/>
      <c r="B554"/>
      <c r="C554"/>
      <c r="D554"/>
      <c r="E554"/>
      <c r="F554"/>
      <c r="G554"/>
      <c r="H554"/>
    </row>
    <row r="555" spans="1:8">
      <c r="A555"/>
      <c r="B555"/>
      <c r="C555"/>
      <c r="D555"/>
      <c r="E555"/>
      <c r="F555"/>
      <c r="G555"/>
      <c r="H555"/>
    </row>
    <row r="556" spans="1:8">
      <c r="A556"/>
      <c r="B556"/>
      <c r="C556"/>
      <c r="D556"/>
      <c r="E556"/>
      <c r="F556"/>
      <c r="G556"/>
      <c r="H556"/>
    </row>
    <row r="557" spans="1:8">
      <c r="A557"/>
      <c r="B557"/>
      <c r="C557"/>
      <c r="D557"/>
      <c r="E557"/>
      <c r="F557"/>
      <c r="G557"/>
      <c r="H557"/>
    </row>
    <row r="558" spans="1:8">
      <c r="A558"/>
      <c r="B558"/>
      <c r="C558"/>
      <c r="D558"/>
      <c r="E558"/>
      <c r="F558"/>
      <c r="G558"/>
      <c r="H558"/>
    </row>
    <row r="559" spans="1:8">
      <c r="A559"/>
      <c r="B559"/>
      <c r="C559"/>
      <c r="D559"/>
      <c r="E559"/>
      <c r="F559"/>
      <c r="G559"/>
      <c r="H559"/>
    </row>
    <row r="560" spans="1:8">
      <c r="A560"/>
      <c r="B560"/>
      <c r="C560"/>
      <c r="D560"/>
      <c r="E560"/>
      <c r="F560"/>
      <c r="G560"/>
      <c r="H560"/>
    </row>
    <row r="561" spans="1:8">
      <c r="A561"/>
      <c r="B561"/>
      <c r="C561"/>
      <c r="D561"/>
      <c r="E561"/>
      <c r="F561"/>
      <c r="G561"/>
      <c r="H561"/>
    </row>
    <row r="562" spans="1:8">
      <c r="A562"/>
      <c r="B562"/>
      <c r="C562"/>
      <c r="D562"/>
      <c r="E562"/>
      <c r="F562"/>
      <c r="G562"/>
      <c r="H56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52"/>
  <sheetViews>
    <sheetView topLeftCell="A4" workbookViewId="0">
      <selection activeCell="U39" sqref="U39"/>
    </sheetView>
  </sheetViews>
  <sheetFormatPr defaultColWidth="8.85546875" defaultRowHeight="15.75" customHeight="1"/>
  <cols>
    <col min="1" max="1" width="24" bestFit="1" customWidth="1"/>
    <col min="2" max="2" width="11.42578125" bestFit="1" customWidth="1"/>
    <col min="3" max="3" width="11.7109375" style="271" customWidth="1"/>
    <col min="6" max="6" width="10.42578125" bestFit="1" customWidth="1"/>
    <col min="11" max="11" width="13.140625" bestFit="1" customWidth="1"/>
    <col min="12" max="12" width="14.5703125" customWidth="1"/>
    <col min="16" max="16" width="15.85546875" bestFit="1" customWidth="1"/>
    <col min="17" max="17" width="12" bestFit="1" customWidth="1"/>
    <col min="21" max="21" width="46.42578125" customWidth="1"/>
    <col min="22" max="22" width="14.140625" customWidth="1"/>
  </cols>
  <sheetData>
    <row r="1" spans="1:25" ht="15.75" customHeight="1" thickBot="1">
      <c r="A1" s="27" t="s">
        <v>128</v>
      </c>
      <c r="B1" s="28" t="s">
        <v>129</v>
      </c>
      <c r="C1" s="29" t="s">
        <v>117</v>
      </c>
      <c r="D1" s="29" t="s">
        <v>130</v>
      </c>
      <c r="F1" s="27" t="s">
        <v>128</v>
      </c>
      <c r="G1" s="28" t="s">
        <v>129</v>
      </c>
      <c r="H1" s="28" t="s">
        <v>117</v>
      </c>
      <c r="I1" s="29" t="s">
        <v>130</v>
      </c>
      <c r="K1" s="100" t="s">
        <v>128</v>
      </c>
      <c r="L1" s="101" t="s">
        <v>129</v>
      </c>
      <c r="M1" s="101" t="s">
        <v>117</v>
      </c>
      <c r="N1" s="29" t="s">
        <v>130</v>
      </c>
      <c r="P1" s="100" t="s">
        <v>128</v>
      </c>
      <c r="Q1" s="101" t="s">
        <v>129</v>
      </c>
      <c r="R1" s="101"/>
      <c r="S1" s="29" t="s">
        <v>130</v>
      </c>
      <c r="U1" s="148" t="s">
        <v>195</v>
      </c>
      <c r="V1" s="149" t="s">
        <v>196</v>
      </c>
      <c r="W1" s="150" t="s">
        <v>197</v>
      </c>
      <c r="X1" s="150" t="s">
        <v>117</v>
      </c>
      <c r="Y1" s="150" t="s">
        <v>198</v>
      </c>
    </row>
    <row r="2" spans="1:25" ht="15.75" customHeight="1">
      <c r="A2" s="30" t="s">
        <v>118</v>
      </c>
      <c r="B2" s="31" t="s">
        <v>131</v>
      </c>
      <c r="C2" s="31">
        <v>62</v>
      </c>
      <c r="D2" s="32" t="s">
        <v>132</v>
      </c>
      <c r="F2" s="69" t="s">
        <v>121</v>
      </c>
      <c r="G2" s="70" t="s">
        <v>162</v>
      </c>
      <c r="H2" s="70">
        <v>6</v>
      </c>
      <c r="I2" s="71" t="s">
        <v>152</v>
      </c>
      <c r="K2" s="102" t="s">
        <v>178</v>
      </c>
      <c r="L2" s="103" t="s">
        <v>114</v>
      </c>
      <c r="M2" s="103">
        <v>15</v>
      </c>
      <c r="N2" s="104" t="s">
        <v>146</v>
      </c>
      <c r="P2" s="166" t="s">
        <v>247</v>
      </c>
      <c r="Q2" s="167" t="s">
        <v>248</v>
      </c>
      <c r="R2" s="167">
        <v>29</v>
      </c>
      <c r="S2" s="168" t="s">
        <v>152</v>
      </c>
      <c r="U2" s="151" t="s">
        <v>199</v>
      </c>
      <c r="V2" s="152" t="s">
        <v>167</v>
      </c>
      <c r="W2" s="153">
        <v>2</v>
      </c>
      <c r="X2" s="153">
        <v>17</v>
      </c>
      <c r="Y2" s="153" t="s">
        <v>200</v>
      </c>
    </row>
    <row r="3" spans="1:25" ht="15.75" customHeight="1">
      <c r="A3" s="33" t="s">
        <v>118</v>
      </c>
      <c r="B3" s="34" t="s">
        <v>109</v>
      </c>
      <c r="C3" s="34">
        <v>22</v>
      </c>
      <c r="D3" s="35" t="s">
        <v>132</v>
      </c>
      <c r="F3" s="72" t="s">
        <v>121</v>
      </c>
      <c r="G3" s="73" t="s">
        <v>163</v>
      </c>
      <c r="H3" s="73">
        <v>6</v>
      </c>
      <c r="I3" s="74" t="s">
        <v>152</v>
      </c>
      <c r="K3" s="105" t="s">
        <v>178</v>
      </c>
      <c r="L3" s="106" t="s">
        <v>167</v>
      </c>
      <c r="M3" s="106">
        <v>17</v>
      </c>
      <c r="N3" s="107" t="s">
        <v>146</v>
      </c>
      <c r="P3" s="169" t="s">
        <v>247</v>
      </c>
      <c r="Q3" s="170" t="s">
        <v>114</v>
      </c>
      <c r="R3" s="170">
        <v>15</v>
      </c>
      <c r="S3" s="171" t="s">
        <v>152</v>
      </c>
      <c r="U3" s="151" t="s">
        <v>201</v>
      </c>
      <c r="V3" s="152" t="s">
        <v>163</v>
      </c>
      <c r="W3" s="153">
        <v>2</v>
      </c>
      <c r="X3" s="153">
        <v>6</v>
      </c>
      <c r="Y3" s="153" t="s">
        <v>200</v>
      </c>
    </row>
    <row r="4" spans="1:25" ht="15.75" customHeight="1">
      <c r="A4" s="33" t="s">
        <v>118</v>
      </c>
      <c r="B4" s="34" t="s">
        <v>133</v>
      </c>
      <c r="C4" s="34">
        <v>26</v>
      </c>
      <c r="D4" s="35" t="s">
        <v>132</v>
      </c>
      <c r="F4" s="72" t="s">
        <v>121</v>
      </c>
      <c r="G4" s="73" t="s">
        <v>164</v>
      </c>
      <c r="H4" s="73">
        <v>17</v>
      </c>
      <c r="I4" s="74" t="s">
        <v>152</v>
      </c>
      <c r="K4" s="105" t="s">
        <v>178</v>
      </c>
      <c r="L4" s="108" t="s">
        <v>179</v>
      </c>
      <c r="M4" s="108">
        <v>11</v>
      </c>
      <c r="N4" s="107" t="s">
        <v>146</v>
      </c>
      <c r="P4" s="169" t="s">
        <v>247</v>
      </c>
      <c r="Q4" s="170" t="s">
        <v>249</v>
      </c>
      <c r="R4" s="170">
        <v>23</v>
      </c>
      <c r="S4" s="171" t="s">
        <v>152</v>
      </c>
      <c r="U4" s="151" t="s">
        <v>202</v>
      </c>
      <c r="V4" s="152" t="s">
        <v>151</v>
      </c>
      <c r="W4" s="153">
        <v>2</v>
      </c>
      <c r="X4" s="153">
        <v>10</v>
      </c>
      <c r="Y4" s="153" t="s">
        <v>200</v>
      </c>
    </row>
    <row r="5" spans="1:25" ht="15.75" customHeight="1">
      <c r="A5" s="33" t="s">
        <v>118</v>
      </c>
      <c r="B5" s="34" t="s">
        <v>134</v>
      </c>
      <c r="C5" s="34">
        <v>19</v>
      </c>
      <c r="D5" s="35" t="s">
        <v>132</v>
      </c>
      <c r="F5" s="72" t="s">
        <v>121</v>
      </c>
      <c r="G5" s="73" t="s">
        <v>165</v>
      </c>
      <c r="H5" s="73">
        <v>2</v>
      </c>
      <c r="I5" s="74" t="s">
        <v>152</v>
      </c>
      <c r="K5" s="105" t="s">
        <v>178</v>
      </c>
      <c r="L5" s="106" t="s">
        <v>135</v>
      </c>
      <c r="M5" s="106">
        <v>16</v>
      </c>
      <c r="N5" s="107" t="s">
        <v>146</v>
      </c>
      <c r="P5" s="169" t="s">
        <v>247</v>
      </c>
      <c r="Q5" s="170" t="s">
        <v>223</v>
      </c>
      <c r="R5" s="170">
        <v>2</v>
      </c>
      <c r="S5" s="171" t="s">
        <v>152</v>
      </c>
      <c r="U5" s="151" t="s">
        <v>203</v>
      </c>
      <c r="V5" s="152" t="s">
        <v>169</v>
      </c>
      <c r="W5" s="153">
        <v>2</v>
      </c>
      <c r="X5" s="153">
        <v>14</v>
      </c>
      <c r="Y5" s="153" t="s">
        <v>200</v>
      </c>
    </row>
    <row r="6" spans="1:25" ht="15.75" customHeight="1">
      <c r="A6" s="33" t="s">
        <v>118</v>
      </c>
      <c r="B6" s="34" t="s">
        <v>135</v>
      </c>
      <c r="C6" s="34">
        <v>16</v>
      </c>
      <c r="D6" s="35" t="s">
        <v>132</v>
      </c>
      <c r="F6" s="72" t="s">
        <v>121</v>
      </c>
      <c r="G6" s="73" t="s">
        <v>111</v>
      </c>
      <c r="H6" s="73">
        <v>9</v>
      </c>
      <c r="I6" s="74" t="s">
        <v>152</v>
      </c>
      <c r="K6" s="105" t="s">
        <v>178</v>
      </c>
      <c r="L6" s="106" t="s">
        <v>136</v>
      </c>
      <c r="M6" s="106">
        <v>14</v>
      </c>
      <c r="N6" s="107" t="s">
        <v>146</v>
      </c>
      <c r="P6" s="169" t="s">
        <v>247</v>
      </c>
      <c r="Q6" s="170" t="s">
        <v>250</v>
      </c>
      <c r="R6" s="170">
        <v>11</v>
      </c>
      <c r="S6" s="171" t="s">
        <v>152</v>
      </c>
      <c r="U6" s="151" t="s">
        <v>204</v>
      </c>
      <c r="V6" s="152" t="s">
        <v>108</v>
      </c>
      <c r="W6" s="153">
        <v>2</v>
      </c>
      <c r="X6" s="153">
        <v>58</v>
      </c>
      <c r="Y6" s="153" t="s">
        <v>200</v>
      </c>
    </row>
    <row r="7" spans="1:25" ht="15.75" customHeight="1">
      <c r="A7" s="33" t="s">
        <v>118</v>
      </c>
      <c r="B7" s="34" t="s">
        <v>136</v>
      </c>
      <c r="C7" s="34">
        <v>14</v>
      </c>
      <c r="D7" s="35" t="s">
        <v>132</v>
      </c>
      <c r="F7" s="72" t="s">
        <v>121</v>
      </c>
      <c r="G7" s="73" t="s">
        <v>166</v>
      </c>
      <c r="H7" s="73">
        <v>10</v>
      </c>
      <c r="I7" s="74" t="s">
        <v>152</v>
      </c>
      <c r="K7" s="105" t="s">
        <v>178</v>
      </c>
      <c r="L7" s="106" t="s">
        <v>145</v>
      </c>
      <c r="M7" s="106">
        <v>9</v>
      </c>
      <c r="N7" s="107" t="s">
        <v>146</v>
      </c>
      <c r="P7" s="169" t="s">
        <v>247</v>
      </c>
      <c r="Q7" s="170" t="s">
        <v>225</v>
      </c>
      <c r="R7" s="170">
        <v>25</v>
      </c>
      <c r="S7" s="171" t="s">
        <v>152</v>
      </c>
      <c r="U7" s="151" t="s">
        <v>205</v>
      </c>
      <c r="V7" s="152" t="s">
        <v>139</v>
      </c>
      <c r="W7" s="153">
        <v>2</v>
      </c>
      <c r="X7" s="153">
        <v>9</v>
      </c>
      <c r="Y7" s="153" t="s">
        <v>206</v>
      </c>
    </row>
    <row r="8" spans="1:25" ht="15.75" customHeight="1">
      <c r="A8" s="33" t="s">
        <v>118</v>
      </c>
      <c r="B8" s="34" t="s">
        <v>137</v>
      </c>
      <c r="C8" s="34">
        <v>0</v>
      </c>
      <c r="D8" s="35" t="s">
        <v>132</v>
      </c>
      <c r="F8" s="21" t="s">
        <v>121</v>
      </c>
      <c r="G8" s="75" t="s">
        <v>155</v>
      </c>
      <c r="H8" s="75">
        <v>6</v>
      </c>
      <c r="I8" s="76" t="s">
        <v>152</v>
      </c>
      <c r="K8" s="105" t="s">
        <v>178</v>
      </c>
      <c r="L8" s="106" t="s">
        <v>147</v>
      </c>
      <c r="M8" s="106">
        <v>19</v>
      </c>
      <c r="N8" s="107" t="s">
        <v>146</v>
      </c>
      <c r="P8" s="169" t="s">
        <v>247</v>
      </c>
      <c r="Q8" s="170" t="s">
        <v>220</v>
      </c>
      <c r="R8" s="170">
        <v>3</v>
      </c>
      <c r="S8" s="171" t="s">
        <v>152</v>
      </c>
      <c r="U8" s="151" t="s">
        <v>207</v>
      </c>
      <c r="V8" s="152" t="s">
        <v>155</v>
      </c>
      <c r="W8" s="153">
        <v>2</v>
      </c>
      <c r="X8" s="153">
        <v>20</v>
      </c>
      <c r="Y8" s="153" t="s">
        <v>200</v>
      </c>
    </row>
    <row r="9" spans="1:25" ht="15.75" customHeight="1" thickBot="1">
      <c r="A9" s="33" t="s">
        <v>118</v>
      </c>
      <c r="B9" s="34" t="s">
        <v>138</v>
      </c>
      <c r="C9" s="34">
        <v>13</v>
      </c>
      <c r="D9" s="35" t="s">
        <v>132</v>
      </c>
      <c r="F9" s="92"/>
      <c r="G9" s="93" t="s">
        <v>177</v>
      </c>
      <c r="H9" s="93">
        <f>SUM(H2:H8)</f>
        <v>56</v>
      </c>
      <c r="I9" s="94"/>
      <c r="K9" s="105" t="s">
        <v>178</v>
      </c>
      <c r="L9" s="106" t="s">
        <v>148</v>
      </c>
      <c r="M9" s="106">
        <v>16</v>
      </c>
      <c r="N9" s="107" t="s">
        <v>146</v>
      </c>
      <c r="P9" s="169" t="s">
        <v>247</v>
      </c>
      <c r="Q9" s="170" t="s">
        <v>189</v>
      </c>
      <c r="R9" s="170">
        <v>23</v>
      </c>
      <c r="S9" s="171" t="s">
        <v>152</v>
      </c>
      <c r="U9" s="151" t="s">
        <v>208</v>
      </c>
      <c r="V9" s="152" t="s">
        <v>142</v>
      </c>
      <c r="W9" s="153">
        <v>2</v>
      </c>
      <c r="X9" s="153">
        <v>9</v>
      </c>
      <c r="Y9" s="153" t="s">
        <v>206</v>
      </c>
    </row>
    <row r="10" spans="1:25" ht="15">
      <c r="A10" s="33" t="s">
        <v>118</v>
      </c>
      <c r="B10" s="34" t="s">
        <v>139</v>
      </c>
      <c r="C10" s="34">
        <v>9</v>
      </c>
      <c r="D10" s="35" t="s">
        <v>132</v>
      </c>
      <c r="F10" s="23" t="s">
        <v>124</v>
      </c>
      <c r="G10" s="77" t="s">
        <v>167</v>
      </c>
      <c r="H10" s="77">
        <v>17</v>
      </c>
      <c r="I10" s="78" t="s">
        <v>152</v>
      </c>
      <c r="K10" s="105" t="s">
        <v>178</v>
      </c>
      <c r="L10" s="106" t="s">
        <v>149</v>
      </c>
      <c r="M10" s="106">
        <v>10</v>
      </c>
      <c r="N10" s="107" t="s">
        <v>146</v>
      </c>
      <c r="P10" s="169" t="s">
        <v>247</v>
      </c>
      <c r="Q10" s="170" t="s">
        <v>232</v>
      </c>
      <c r="R10" s="170">
        <v>9</v>
      </c>
      <c r="S10" s="171" t="s">
        <v>152</v>
      </c>
      <c r="U10" s="151" t="s">
        <v>209</v>
      </c>
      <c r="V10" s="152" t="s">
        <v>110</v>
      </c>
      <c r="W10" s="153" t="s">
        <v>210</v>
      </c>
      <c r="X10" s="153">
        <v>3</v>
      </c>
      <c r="Y10" s="153" t="s">
        <v>200</v>
      </c>
    </row>
    <row r="11" spans="1:25" ht="15.75" customHeight="1">
      <c r="A11" s="33" t="s">
        <v>118</v>
      </c>
      <c r="B11" s="34" t="s">
        <v>140</v>
      </c>
      <c r="C11" s="34">
        <v>9</v>
      </c>
      <c r="D11" s="35" t="s">
        <v>132</v>
      </c>
      <c r="F11" s="79" t="s">
        <v>124</v>
      </c>
      <c r="G11" s="80" t="s">
        <v>168</v>
      </c>
      <c r="H11" s="80">
        <v>9</v>
      </c>
      <c r="I11" s="81" t="s">
        <v>152</v>
      </c>
      <c r="K11" s="105" t="s">
        <v>178</v>
      </c>
      <c r="L11" s="106" t="s">
        <v>180</v>
      </c>
      <c r="M11" s="106">
        <v>16</v>
      </c>
      <c r="N11" s="107" t="s">
        <v>146</v>
      </c>
      <c r="P11" s="169" t="s">
        <v>247</v>
      </c>
      <c r="Q11" s="170" t="s">
        <v>190</v>
      </c>
      <c r="R11" s="170">
        <v>12</v>
      </c>
      <c r="S11" s="171" t="s">
        <v>152</v>
      </c>
      <c r="U11" s="151" t="s">
        <v>211</v>
      </c>
      <c r="V11" s="152" t="s">
        <v>114</v>
      </c>
      <c r="W11" s="153">
        <v>2</v>
      </c>
      <c r="X11" s="153">
        <v>15</v>
      </c>
      <c r="Y11" s="153" t="s">
        <v>212</v>
      </c>
    </row>
    <row r="12" spans="1:25" ht="26.25">
      <c r="A12" s="33" t="s">
        <v>118</v>
      </c>
      <c r="B12" s="34" t="s">
        <v>141</v>
      </c>
      <c r="C12" s="34">
        <v>11</v>
      </c>
      <c r="D12" s="35" t="s">
        <v>132</v>
      </c>
      <c r="F12" s="79" t="s">
        <v>124</v>
      </c>
      <c r="G12" s="80" t="s">
        <v>151</v>
      </c>
      <c r="H12" s="80">
        <v>10</v>
      </c>
      <c r="I12" s="81" t="s">
        <v>152</v>
      </c>
      <c r="K12" s="105" t="s">
        <v>178</v>
      </c>
      <c r="L12" s="106" t="s">
        <v>150</v>
      </c>
      <c r="M12" s="106">
        <v>11</v>
      </c>
      <c r="N12" s="107" t="s">
        <v>146</v>
      </c>
      <c r="P12" s="169" t="s">
        <v>247</v>
      </c>
      <c r="Q12" s="172" t="s">
        <v>143</v>
      </c>
      <c r="R12" s="172">
        <v>10</v>
      </c>
      <c r="S12" s="171" t="s">
        <v>152</v>
      </c>
      <c r="U12" s="151" t="s">
        <v>213</v>
      </c>
      <c r="V12" s="152" t="s">
        <v>131</v>
      </c>
      <c r="W12" s="153">
        <v>2</v>
      </c>
      <c r="X12" s="153">
        <v>62</v>
      </c>
      <c r="Y12" s="153" t="s">
        <v>212</v>
      </c>
    </row>
    <row r="13" spans="1:25" ht="15.75" customHeight="1">
      <c r="A13" s="33" t="s">
        <v>118</v>
      </c>
      <c r="B13" s="34" t="s">
        <v>142</v>
      </c>
      <c r="C13" s="34">
        <v>9</v>
      </c>
      <c r="D13" s="35" t="s">
        <v>132</v>
      </c>
      <c r="F13" s="79" t="s">
        <v>124</v>
      </c>
      <c r="G13" s="80" t="s">
        <v>169</v>
      </c>
      <c r="H13" s="80">
        <v>14</v>
      </c>
      <c r="I13" s="81" t="s">
        <v>152</v>
      </c>
      <c r="K13" s="105" t="s">
        <v>178</v>
      </c>
      <c r="L13" s="108" t="s">
        <v>181</v>
      </c>
      <c r="M13" s="108">
        <v>0</v>
      </c>
      <c r="N13" s="107" t="s">
        <v>146</v>
      </c>
      <c r="P13" s="173" t="s">
        <v>247</v>
      </c>
      <c r="Q13" s="174" t="s">
        <v>234</v>
      </c>
      <c r="R13" s="174"/>
      <c r="S13" s="175" t="s">
        <v>152</v>
      </c>
      <c r="U13" s="151" t="s">
        <v>214</v>
      </c>
      <c r="V13" s="152" t="s">
        <v>135</v>
      </c>
      <c r="W13" s="153">
        <v>2</v>
      </c>
      <c r="X13" s="153">
        <v>16</v>
      </c>
      <c r="Y13" s="153" t="s">
        <v>212</v>
      </c>
    </row>
    <row r="14" spans="1:25" ht="15.75" customHeight="1" thickBot="1">
      <c r="A14" s="17" t="s">
        <v>118</v>
      </c>
      <c r="B14" s="36" t="s">
        <v>143</v>
      </c>
      <c r="C14" s="36">
        <v>10</v>
      </c>
      <c r="D14" s="37" t="s">
        <v>132</v>
      </c>
      <c r="F14" s="79" t="s">
        <v>124</v>
      </c>
      <c r="G14" s="80" t="s">
        <v>170</v>
      </c>
      <c r="H14" s="80">
        <v>20</v>
      </c>
      <c r="I14" s="81" t="s">
        <v>152</v>
      </c>
      <c r="K14" s="105" t="s">
        <v>178</v>
      </c>
      <c r="L14" s="108" t="s">
        <v>182</v>
      </c>
      <c r="M14" s="108">
        <v>0</v>
      </c>
      <c r="N14" s="107" t="s">
        <v>146</v>
      </c>
      <c r="P14" s="208"/>
      <c r="Q14" s="210" t="s">
        <v>177</v>
      </c>
      <c r="R14" s="210">
        <f>SUM(R2:R13)</f>
        <v>162</v>
      </c>
      <c r="S14" s="209"/>
      <c r="U14" s="154" t="s">
        <v>215</v>
      </c>
      <c r="V14" s="152" t="s">
        <v>143</v>
      </c>
      <c r="W14" s="153">
        <v>2</v>
      </c>
      <c r="X14" s="153">
        <v>10</v>
      </c>
      <c r="Y14" s="155" t="s">
        <v>206</v>
      </c>
    </row>
    <row r="15" spans="1:25" ht="15.75" customHeight="1">
      <c r="A15" s="63"/>
      <c r="B15" s="66" t="s">
        <v>177</v>
      </c>
      <c r="C15" s="66">
        <f>SUM(C2:C14)</f>
        <v>220</v>
      </c>
      <c r="D15" s="64"/>
      <c r="F15" s="79" t="s">
        <v>124</v>
      </c>
      <c r="G15" s="80" t="s">
        <v>171</v>
      </c>
      <c r="H15" s="80">
        <v>19</v>
      </c>
      <c r="I15" s="81" t="s">
        <v>152</v>
      </c>
      <c r="K15" s="105" t="s">
        <v>178</v>
      </c>
      <c r="L15" s="109" t="s">
        <v>139</v>
      </c>
      <c r="M15" s="234">
        <v>9</v>
      </c>
      <c r="N15" s="107" t="s">
        <v>146</v>
      </c>
      <c r="P15" s="176" t="s">
        <v>251</v>
      </c>
      <c r="Q15" s="177" t="s">
        <v>133</v>
      </c>
      <c r="R15" s="177">
        <v>26</v>
      </c>
      <c r="S15" s="178" t="s">
        <v>146</v>
      </c>
      <c r="U15" s="151" t="s">
        <v>216</v>
      </c>
      <c r="V15" s="153" t="s">
        <v>188</v>
      </c>
      <c r="W15" s="153">
        <v>3</v>
      </c>
      <c r="X15" s="153">
        <v>17</v>
      </c>
      <c r="Y15" s="153" t="s">
        <v>200</v>
      </c>
    </row>
    <row r="16" spans="1:25" ht="15.75" customHeight="1">
      <c r="A16" s="18" t="s">
        <v>119</v>
      </c>
      <c r="B16" s="38" t="s">
        <v>109</v>
      </c>
      <c r="C16" s="38">
        <v>22</v>
      </c>
      <c r="D16" s="39" t="s">
        <v>132</v>
      </c>
      <c r="F16" s="79" t="s">
        <v>124</v>
      </c>
      <c r="G16" s="80" t="s">
        <v>172</v>
      </c>
      <c r="H16" s="80">
        <v>16</v>
      </c>
      <c r="I16" s="81" t="s">
        <v>152</v>
      </c>
      <c r="K16" s="105" t="s">
        <v>178</v>
      </c>
      <c r="L16" s="110" t="s">
        <v>183</v>
      </c>
      <c r="M16" s="235">
        <v>0</v>
      </c>
      <c r="N16" s="107" t="s">
        <v>146</v>
      </c>
      <c r="P16" s="179" t="s">
        <v>251</v>
      </c>
      <c r="Q16" s="180" t="s">
        <v>134</v>
      </c>
      <c r="R16" s="180">
        <v>19</v>
      </c>
      <c r="S16" s="181" t="s">
        <v>146</v>
      </c>
      <c r="U16" s="151" t="s">
        <v>217</v>
      </c>
      <c r="V16" s="152" t="s">
        <v>218</v>
      </c>
      <c r="W16" s="153">
        <v>3</v>
      </c>
      <c r="X16" s="153">
        <v>16</v>
      </c>
      <c r="Y16" s="153" t="s">
        <v>200</v>
      </c>
    </row>
    <row r="17" spans="1:25" ht="15.75" customHeight="1">
      <c r="A17" s="40" t="s">
        <v>119</v>
      </c>
      <c r="B17" s="41" t="s">
        <v>133</v>
      </c>
      <c r="C17" s="41">
        <v>26</v>
      </c>
      <c r="D17" s="42" t="s">
        <v>132</v>
      </c>
      <c r="F17" s="79" t="s">
        <v>124</v>
      </c>
      <c r="G17" s="80" t="s">
        <v>173</v>
      </c>
      <c r="H17" s="80">
        <v>10</v>
      </c>
      <c r="I17" s="81" t="s">
        <v>152</v>
      </c>
      <c r="K17" s="105" t="s">
        <v>178</v>
      </c>
      <c r="L17" s="108" t="s">
        <v>184</v>
      </c>
      <c r="M17" s="108">
        <v>11</v>
      </c>
      <c r="N17" s="107" t="s">
        <v>146</v>
      </c>
      <c r="P17" s="179" t="s">
        <v>251</v>
      </c>
      <c r="Q17" s="182" t="s">
        <v>252</v>
      </c>
      <c r="R17" s="182">
        <v>43</v>
      </c>
      <c r="S17" s="181" t="s">
        <v>146</v>
      </c>
      <c r="U17" s="151" t="s">
        <v>219</v>
      </c>
      <c r="V17" s="152" t="s">
        <v>220</v>
      </c>
      <c r="W17" s="153">
        <v>3</v>
      </c>
      <c r="X17" s="153">
        <v>3</v>
      </c>
      <c r="Y17" s="153" t="s">
        <v>200</v>
      </c>
    </row>
    <row r="18" spans="1:25" ht="15.75" customHeight="1">
      <c r="A18" s="40" t="s">
        <v>119</v>
      </c>
      <c r="B18" s="41" t="s">
        <v>135</v>
      </c>
      <c r="C18" s="41">
        <v>16</v>
      </c>
      <c r="D18" s="42" t="s">
        <v>132</v>
      </c>
      <c r="F18" s="79" t="s">
        <v>124</v>
      </c>
      <c r="G18" s="80" t="s">
        <v>174</v>
      </c>
      <c r="H18" s="80">
        <v>11</v>
      </c>
      <c r="I18" s="81" t="s">
        <v>152</v>
      </c>
      <c r="K18" s="105" t="s">
        <v>178</v>
      </c>
      <c r="L18" s="108" t="s">
        <v>142</v>
      </c>
      <c r="M18" s="108">
        <v>9</v>
      </c>
      <c r="N18" s="107" t="s">
        <v>146</v>
      </c>
      <c r="P18" s="179" t="s">
        <v>251</v>
      </c>
      <c r="Q18" s="182" t="s">
        <v>253</v>
      </c>
      <c r="R18" s="182">
        <v>8</v>
      </c>
      <c r="S18" s="181" t="s">
        <v>146</v>
      </c>
      <c r="U18" s="151" t="s">
        <v>221</v>
      </c>
      <c r="V18" s="152" t="s">
        <v>127</v>
      </c>
      <c r="W18" s="153">
        <v>3</v>
      </c>
      <c r="X18" s="153">
        <v>27</v>
      </c>
      <c r="Y18" s="153" t="s">
        <v>200</v>
      </c>
    </row>
    <row r="19" spans="1:25" ht="15.75" customHeight="1" thickBot="1">
      <c r="A19" s="40" t="s">
        <v>119</v>
      </c>
      <c r="B19" s="41" t="s">
        <v>139</v>
      </c>
      <c r="C19" s="41">
        <v>9</v>
      </c>
      <c r="D19" s="42" t="s">
        <v>132</v>
      </c>
      <c r="F19" s="79" t="s">
        <v>124</v>
      </c>
      <c r="G19" s="80" t="s">
        <v>139</v>
      </c>
      <c r="H19" s="80">
        <v>9</v>
      </c>
      <c r="I19" s="81" t="s">
        <v>152</v>
      </c>
      <c r="K19" s="111" t="s">
        <v>178</v>
      </c>
      <c r="L19" s="112" t="s">
        <v>143</v>
      </c>
      <c r="M19" s="112">
        <v>10</v>
      </c>
      <c r="N19" s="113" t="s">
        <v>146</v>
      </c>
      <c r="P19" s="179" t="s">
        <v>251</v>
      </c>
      <c r="Q19" s="182" t="s">
        <v>254</v>
      </c>
      <c r="R19" s="182">
        <v>14</v>
      </c>
      <c r="S19" s="181" t="s">
        <v>146</v>
      </c>
      <c r="U19" s="151" t="s">
        <v>222</v>
      </c>
      <c r="V19" s="152" t="s">
        <v>223</v>
      </c>
      <c r="W19" s="153">
        <v>3</v>
      </c>
      <c r="X19" s="153">
        <v>2</v>
      </c>
      <c r="Y19" s="153" t="s">
        <v>200</v>
      </c>
    </row>
    <row r="20" spans="1:25" ht="15.75" customHeight="1" thickBot="1">
      <c r="A20" s="40" t="s">
        <v>119</v>
      </c>
      <c r="B20" s="41" t="s">
        <v>142</v>
      </c>
      <c r="C20" s="41">
        <v>9</v>
      </c>
      <c r="D20" s="42" t="s">
        <v>132</v>
      </c>
      <c r="F20" s="79" t="s">
        <v>124</v>
      </c>
      <c r="G20" s="80" t="s">
        <v>157</v>
      </c>
      <c r="H20" s="80">
        <v>15</v>
      </c>
      <c r="I20" s="81" t="s">
        <v>152</v>
      </c>
      <c r="K20" s="314"/>
      <c r="L20" s="315" t="s">
        <v>177</v>
      </c>
      <c r="M20" s="316">
        <f>SUM(M2:M19)</f>
        <v>193</v>
      </c>
      <c r="N20" s="317"/>
      <c r="P20" s="179" t="s">
        <v>251</v>
      </c>
      <c r="Q20" s="182" t="s">
        <v>1806</v>
      </c>
      <c r="R20" s="182">
        <v>32</v>
      </c>
      <c r="S20" s="181" t="s">
        <v>146</v>
      </c>
      <c r="U20" s="151" t="s">
        <v>224</v>
      </c>
      <c r="V20" s="152" t="s">
        <v>225</v>
      </c>
      <c r="W20" s="153">
        <v>3</v>
      </c>
      <c r="X20" s="153"/>
      <c r="Y20" s="153" t="s">
        <v>200</v>
      </c>
    </row>
    <row r="21" spans="1:25" ht="15.75" customHeight="1" thickBot="1">
      <c r="A21" s="43" t="s">
        <v>119</v>
      </c>
      <c r="B21" s="44" t="s">
        <v>143</v>
      </c>
      <c r="C21" s="44">
        <v>10</v>
      </c>
      <c r="D21" s="45" t="s">
        <v>132</v>
      </c>
      <c r="F21" s="79" t="s">
        <v>124</v>
      </c>
      <c r="G21" s="80" t="s">
        <v>158</v>
      </c>
      <c r="H21" s="80">
        <v>8</v>
      </c>
      <c r="I21" s="81" t="s">
        <v>152</v>
      </c>
      <c r="K21" s="114" t="s">
        <v>185</v>
      </c>
      <c r="L21" s="115" t="s">
        <v>114</v>
      </c>
      <c r="M21" s="115">
        <v>15</v>
      </c>
      <c r="N21" s="116" t="s">
        <v>146</v>
      </c>
      <c r="P21" s="179" t="s">
        <v>251</v>
      </c>
      <c r="Q21" s="182" t="s">
        <v>255</v>
      </c>
      <c r="R21" s="182">
        <v>10</v>
      </c>
      <c r="S21" s="181" t="s">
        <v>146</v>
      </c>
      <c r="U21" s="151" t="s">
        <v>226</v>
      </c>
      <c r="V21" s="152" t="s">
        <v>227</v>
      </c>
      <c r="W21" s="153">
        <v>3</v>
      </c>
      <c r="X21" s="153"/>
      <c r="Y21" s="153" t="s">
        <v>228</v>
      </c>
    </row>
    <row r="22" spans="1:25" s="16" customFormat="1" ht="15.75" customHeight="1" thickBot="1">
      <c r="A22" s="65"/>
      <c r="B22" s="67" t="s">
        <v>177</v>
      </c>
      <c r="C22" s="67">
        <f>SUM(C16:C21)</f>
        <v>92</v>
      </c>
      <c r="D22" s="68"/>
      <c r="F22" s="79" t="s">
        <v>124</v>
      </c>
      <c r="G22" s="80" t="s">
        <v>159</v>
      </c>
      <c r="H22" s="80">
        <v>6</v>
      </c>
      <c r="I22" s="81" t="s">
        <v>152</v>
      </c>
      <c r="K22" s="117" t="s">
        <v>185</v>
      </c>
      <c r="L22" s="118" t="s">
        <v>131</v>
      </c>
      <c r="M22" s="118">
        <v>62</v>
      </c>
      <c r="N22" s="119" t="s">
        <v>146</v>
      </c>
      <c r="P22" s="179" t="s">
        <v>251</v>
      </c>
      <c r="Q22" s="182" t="s">
        <v>256</v>
      </c>
      <c r="R22" s="182">
        <v>1</v>
      </c>
      <c r="S22" s="181" t="s">
        <v>146</v>
      </c>
      <c r="U22" s="151" t="s">
        <v>229</v>
      </c>
      <c r="V22" s="152" t="s">
        <v>230</v>
      </c>
      <c r="W22" s="153">
        <v>3</v>
      </c>
      <c r="X22" s="153">
        <v>5</v>
      </c>
      <c r="Y22" s="153" t="s">
        <v>212</v>
      </c>
    </row>
    <row r="23" spans="1:25" ht="15.75" customHeight="1">
      <c r="A23" s="46" t="s">
        <v>144</v>
      </c>
      <c r="B23" s="47" t="s">
        <v>145</v>
      </c>
      <c r="C23" s="264">
        <v>9</v>
      </c>
      <c r="D23" s="48" t="s">
        <v>146</v>
      </c>
      <c r="F23" s="79" t="s">
        <v>124</v>
      </c>
      <c r="G23" s="80" t="s">
        <v>160</v>
      </c>
      <c r="H23" s="80">
        <v>4</v>
      </c>
      <c r="I23" s="81" t="s">
        <v>152</v>
      </c>
      <c r="K23" s="117" t="s">
        <v>185</v>
      </c>
      <c r="L23" s="118" t="s">
        <v>109</v>
      </c>
      <c r="M23" s="118">
        <v>22</v>
      </c>
      <c r="N23" s="119" t="s">
        <v>146</v>
      </c>
      <c r="P23" s="179" t="s">
        <v>251</v>
      </c>
      <c r="Q23" s="182" t="s">
        <v>257</v>
      </c>
      <c r="R23" s="182">
        <v>14</v>
      </c>
      <c r="S23" s="181" t="s">
        <v>146</v>
      </c>
      <c r="U23" s="151" t="s">
        <v>231</v>
      </c>
      <c r="V23" s="152" t="s">
        <v>232</v>
      </c>
      <c r="W23" s="153">
        <v>3</v>
      </c>
      <c r="X23" s="153"/>
      <c r="Y23" s="153" t="s">
        <v>200</v>
      </c>
    </row>
    <row r="24" spans="1:25" ht="15.75" customHeight="1">
      <c r="A24" s="49" t="s">
        <v>144</v>
      </c>
      <c r="B24" s="50" t="s">
        <v>147</v>
      </c>
      <c r="C24" s="265">
        <v>19</v>
      </c>
      <c r="D24" s="51" t="s">
        <v>146</v>
      </c>
      <c r="F24" s="79" t="s">
        <v>124</v>
      </c>
      <c r="G24" s="80" t="s">
        <v>175</v>
      </c>
      <c r="H24" s="80">
        <v>10</v>
      </c>
      <c r="I24" s="81" t="s">
        <v>152</v>
      </c>
      <c r="K24" s="117" t="s">
        <v>185</v>
      </c>
      <c r="L24" s="118" t="s">
        <v>133</v>
      </c>
      <c r="M24" s="118">
        <v>26</v>
      </c>
      <c r="N24" s="119" t="s">
        <v>146</v>
      </c>
      <c r="P24" s="179" t="s">
        <v>251</v>
      </c>
      <c r="Q24" s="182" t="s">
        <v>258</v>
      </c>
      <c r="R24" s="182">
        <v>37</v>
      </c>
      <c r="S24" s="181" t="s">
        <v>146</v>
      </c>
      <c r="U24" s="151" t="s">
        <v>233</v>
      </c>
      <c r="V24" s="152" t="s">
        <v>234</v>
      </c>
      <c r="W24" s="153">
        <v>3</v>
      </c>
      <c r="X24" s="153">
        <v>10</v>
      </c>
      <c r="Y24" s="153" t="s">
        <v>200</v>
      </c>
    </row>
    <row r="25" spans="1:25" ht="15.75" customHeight="1">
      <c r="A25" s="49" t="s">
        <v>144</v>
      </c>
      <c r="B25" s="50" t="s">
        <v>148</v>
      </c>
      <c r="C25" s="265">
        <v>16</v>
      </c>
      <c r="D25" s="51" t="s">
        <v>146</v>
      </c>
      <c r="F25" s="24" t="s">
        <v>124</v>
      </c>
      <c r="G25" s="82" t="s">
        <v>110</v>
      </c>
      <c r="H25" s="82">
        <v>3</v>
      </c>
      <c r="I25" s="83" t="s">
        <v>152</v>
      </c>
      <c r="K25" s="117" t="s">
        <v>185</v>
      </c>
      <c r="L25" s="120" t="s">
        <v>186</v>
      </c>
      <c r="M25" s="120">
        <v>0</v>
      </c>
      <c r="N25" s="119" t="s">
        <v>146</v>
      </c>
      <c r="P25" s="179" t="s">
        <v>251</v>
      </c>
      <c r="Q25" s="182" t="s">
        <v>259</v>
      </c>
      <c r="R25" s="182">
        <v>14</v>
      </c>
      <c r="S25" s="181" t="s">
        <v>146</v>
      </c>
      <c r="U25" s="151" t="s">
        <v>235</v>
      </c>
      <c r="V25" s="152" t="s">
        <v>236</v>
      </c>
      <c r="W25" s="153">
        <v>3</v>
      </c>
      <c r="X25" s="153"/>
      <c r="Y25" s="153" t="s">
        <v>200</v>
      </c>
    </row>
    <row r="26" spans="1:25" ht="15.75" customHeight="1" thickBot="1">
      <c r="A26" s="49" t="s">
        <v>144</v>
      </c>
      <c r="B26" s="50" t="s">
        <v>149</v>
      </c>
      <c r="C26" s="265">
        <v>10</v>
      </c>
      <c r="D26" s="51" t="s">
        <v>146</v>
      </c>
      <c r="F26" s="96"/>
      <c r="G26" s="99" t="s">
        <v>177</v>
      </c>
      <c r="H26" s="99">
        <f>SUM(H10:H25)</f>
        <v>181</v>
      </c>
      <c r="I26" s="97"/>
      <c r="K26" s="117" t="s">
        <v>185</v>
      </c>
      <c r="L26" s="120" t="s">
        <v>187</v>
      </c>
      <c r="M26" s="120">
        <v>3</v>
      </c>
      <c r="N26" s="119" t="s">
        <v>146</v>
      </c>
      <c r="P26" s="179" t="s">
        <v>251</v>
      </c>
      <c r="Q26" s="182" t="s">
        <v>260</v>
      </c>
      <c r="R26" s="182">
        <v>23</v>
      </c>
      <c r="S26" s="181" t="s">
        <v>146</v>
      </c>
      <c r="U26" s="151" t="s">
        <v>237</v>
      </c>
      <c r="V26" s="152" t="s">
        <v>238</v>
      </c>
      <c r="W26" s="153">
        <v>3</v>
      </c>
      <c r="X26" s="153"/>
      <c r="Y26" s="153" t="s">
        <v>200</v>
      </c>
    </row>
    <row r="27" spans="1:25" ht="15.75" customHeight="1" thickBot="1">
      <c r="A27" s="52" t="s">
        <v>1805</v>
      </c>
      <c r="B27" s="53" t="s">
        <v>150</v>
      </c>
      <c r="C27" s="266">
        <v>11</v>
      </c>
      <c r="D27" s="54" t="s">
        <v>146</v>
      </c>
      <c r="F27" s="25" t="s">
        <v>125</v>
      </c>
      <c r="G27" s="84" t="s">
        <v>176</v>
      </c>
      <c r="H27" s="84">
        <v>21</v>
      </c>
      <c r="I27" s="85" t="s">
        <v>152</v>
      </c>
      <c r="K27" s="117" t="s">
        <v>185</v>
      </c>
      <c r="L27" s="118" t="s">
        <v>145</v>
      </c>
      <c r="M27" s="118">
        <v>9</v>
      </c>
      <c r="N27" s="119" t="s">
        <v>146</v>
      </c>
      <c r="P27" s="179" t="s">
        <v>251</v>
      </c>
      <c r="Q27" s="180" t="s">
        <v>138</v>
      </c>
      <c r="R27" s="180">
        <v>13</v>
      </c>
      <c r="S27" s="181" t="s">
        <v>146</v>
      </c>
      <c r="U27" s="156" t="s">
        <v>239</v>
      </c>
      <c r="V27" s="157" t="s">
        <v>240</v>
      </c>
      <c r="W27" s="158" t="s">
        <v>241</v>
      </c>
      <c r="X27" s="158"/>
      <c r="Y27" s="159" t="s">
        <v>200</v>
      </c>
    </row>
    <row r="28" spans="1:25" ht="15.75" customHeight="1" thickBot="1">
      <c r="A28" s="310"/>
      <c r="B28" s="311" t="s">
        <v>177</v>
      </c>
      <c r="C28" s="312">
        <f>SUM(C23:C27)</f>
        <v>65</v>
      </c>
      <c r="D28" s="313"/>
      <c r="F28" s="86" t="s">
        <v>125</v>
      </c>
      <c r="G28" s="87" t="s">
        <v>166</v>
      </c>
      <c r="H28" s="87">
        <v>10</v>
      </c>
      <c r="I28" s="88" t="s">
        <v>152</v>
      </c>
      <c r="K28" s="117" t="s">
        <v>185</v>
      </c>
      <c r="L28" s="118" t="s">
        <v>147</v>
      </c>
      <c r="M28" s="118">
        <v>19</v>
      </c>
      <c r="N28" s="119" t="s">
        <v>146</v>
      </c>
      <c r="P28" s="179" t="s">
        <v>251</v>
      </c>
      <c r="Q28" s="180" t="s">
        <v>140</v>
      </c>
      <c r="R28" s="180">
        <v>9</v>
      </c>
      <c r="S28" s="181" t="s">
        <v>146</v>
      </c>
      <c r="U28" s="160" t="s">
        <v>242</v>
      </c>
      <c r="V28" s="161" t="s">
        <v>243</v>
      </c>
      <c r="W28" s="162">
        <v>3</v>
      </c>
      <c r="X28" s="162"/>
      <c r="Y28" s="162" t="s">
        <v>212</v>
      </c>
    </row>
    <row r="29" spans="1:25" ht="15.75" customHeight="1" thickBot="1">
      <c r="A29" s="55" t="s">
        <v>120</v>
      </c>
      <c r="B29" s="56" t="s">
        <v>151</v>
      </c>
      <c r="C29" s="267">
        <v>10</v>
      </c>
      <c r="D29" s="57" t="s">
        <v>152</v>
      </c>
      <c r="F29" s="86" t="s">
        <v>125</v>
      </c>
      <c r="G29" s="87" t="s">
        <v>157</v>
      </c>
      <c r="H29" s="84">
        <v>15</v>
      </c>
      <c r="I29" s="88" t="s">
        <v>152</v>
      </c>
      <c r="K29" s="117" t="s">
        <v>185</v>
      </c>
      <c r="L29" s="118" t="s">
        <v>148</v>
      </c>
      <c r="M29" s="118">
        <v>16</v>
      </c>
      <c r="N29" s="119" t="s">
        <v>146</v>
      </c>
      <c r="P29" s="183" t="s">
        <v>251</v>
      </c>
      <c r="Q29" s="184" t="s">
        <v>261</v>
      </c>
      <c r="R29" s="184">
        <v>14</v>
      </c>
      <c r="S29" s="185" t="s">
        <v>146</v>
      </c>
      <c r="U29" s="160" t="s">
        <v>244</v>
      </c>
      <c r="V29" s="161" t="s">
        <v>245</v>
      </c>
      <c r="W29" s="162">
        <v>3</v>
      </c>
      <c r="X29" s="162"/>
      <c r="Y29" s="162" t="s">
        <v>212</v>
      </c>
    </row>
    <row r="30" spans="1:25" ht="15.75" customHeight="1" thickBot="1">
      <c r="A30" s="58" t="s">
        <v>120</v>
      </c>
      <c r="B30" s="59" t="s">
        <v>153</v>
      </c>
      <c r="C30" s="268">
        <v>5</v>
      </c>
      <c r="D30" s="60" t="s">
        <v>152</v>
      </c>
      <c r="F30" s="86" t="s">
        <v>125</v>
      </c>
      <c r="G30" s="87" t="s">
        <v>158</v>
      </c>
      <c r="H30" s="84">
        <v>8</v>
      </c>
      <c r="I30" s="88" t="s">
        <v>152</v>
      </c>
      <c r="K30" s="117" t="s">
        <v>185</v>
      </c>
      <c r="L30" s="118" t="s">
        <v>149</v>
      </c>
      <c r="M30" s="118">
        <v>10</v>
      </c>
      <c r="N30" s="119" t="s">
        <v>146</v>
      </c>
      <c r="P30" s="183" t="s">
        <v>251</v>
      </c>
      <c r="Q30" s="184" t="s">
        <v>131</v>
      </c>
      <c r="R30" s="184">
        <v>62</v>
      </c>
      <c r="S30" s="185" t="s">
        <v>146</v>
      </c>
      <c r="U30" s="163" t="s">
        <v>246</v>
      </c>
      <c r="V30" s="164" t="s">
        <v>166</v>
      </c>
      <c r="W30" s="165">
        <v>3</v>
      </c>
      <c r="X30" s="165"/>
      <c r="Y30" s="165" t="s">
        <v>200</v>
      </c>
    </row>
    <row r="31" spans="1:25" ht="15.75" customHeight="1" thickBot="1">
      <c r="A31" s="58" t="s">
        <v>120</v>
      </c>
      <c r="B31" s="59" t="s">
        <v>154</v>
      </c>
      <c r="C31" s="268">
        <v>58</v>
      </c>
      <c r="D31" s="60" t="s">
        <v>152</v>
      </c>
      <c r="F31" s="86" t="s">
        <v>125</v>
      </c>
      <c r="G31" s="87" t="s">
        <v>159</v>
      </c>
      <c r="H31" s="84">
        <v>6</v>
      </c>
      <c r="I31" s="88" t="s">
        <v>152</v>
      </c>
      <c r="K31" s="117" t="s">
        <v>185</v>
      </c>
      <c r="L31" s="118" t="s">
        <v>138</v>
      </c>
      <c r="M31" s="118">
        <v>13</v>
      </c>
      <c r="N31" s="119" t="s">
        <v>146</v>
      </c>
      <c r="P31" s="183" t="s">
        <v>251</v>
      </c>
      <c r="Q31" s="184" t="s">
        <v>262</v>
      </c>
      <c r="R31" s="184">
        <v>21</v>
      </c>
      <c r="S31" s="185" t="s">
        <v>146</v>
      </c>
    </row>
    <row r="32" spans="1:25" ht="15.75" customHeight="1" thickBot="1">
      <c r="A32" s="58" t="s">
        <v>120</v>
      </c>
      <c r="B32" s="59" t="s">
        <v>155</v>
      </c>
      <c r="C32" s="268">
        <v>6</v>
      </c>
      <c r="D32" s="60" t="s">
        <v>152</v>
      </c>
      <c r="F32" s="89" t="s">
        <v>125</v>
      </c>
      <c r="G32" s="90" t="s">
        <v>160</v>
      </c>
      <c r="H32" s="84">
        <v>4</v>
      </c>
      <c r="I32" s="91" t="s">
        <v>152</v>
      </c>
      <c r="K32" s="117" t="s">
        <v>185</v>
      </c>
      <c r="L32" s="118" t="s">
        <v>150</v>
      </c>
      <c r="M32" s="118">
        <v>11</v>
      </c>
      <c r="N32" s="119" t="s">
        <v>146</v>
      </c>
      <c r="P32" s="183" t="s">
        <v>251</v>
      </c>
      <c r="Q32" s="184" t="s">
        <v>263</v>
      </c>
      <c r="R32" s="184">
        <v>11</v>
      </c>
      <c r="S32" s="185" t="s">
        <v>146</v>
      </c>
    </row>
    <row r="33" spans="1:19" ht="15.75" customHeight="1">
      <c r="A33" s="58" t="s">
        <v>120</v>
      </c>
      <c r="B33" s="59" t="s">
        <v>156</v>
      </c>
      <c r="C33" s="268">
        <v>4</v>
      </c>
      <c r="D33" s="60" t="s">
        <v>152</v>
      </c>
      <c r="G33" s="98" t="s">
        <v>177</v>
      </c>
      <c r="H33" s="16">
        <f>SUM(H27:H32)</f>
        <v>64</v>
      </c>
      <c r="K33" s="117" t="s">
        <v>185</v>
      </c>
      <c r="L33" s="120" t="s">
        <v>142</v>
      </c>
      <c r="M33" s="120">
        <v>9</v>
      </c>
      <c r="N33" s="119" t="s">
        <v>146</v>
      </c>
      <c r="P33" s="183" t="s">
        <v>251</v>
      </c>
      <c r="Q33" s="184" t="s">
        <v>137</v>
      </c>
      <c r="R33" s="184">
        <v>0</v>
      </c>
      <c r="S33" s="185" t="s">
        <v>146</v>
      </c>
    </row>
    <row r="34" spans="1:19" ht="15.75" customHeight="1" thickBot="1">
      <c r="A34" s="58" t="s">
        <v>120</v>
      </c>
      <c r="B34" s="59" t="s">
        <v>157</v>
      </c>
      <c r="C34" s="268">
        <v>15</v>
      </c>
      <c r="D34" s="60" t="s">
        <v>152</v>
      </c>
      <c r="K34" s="121" t="s">
        <v>185</v>
      </c>
      <c r="L34" s="122" t="s">
        <v>143</v>
      </c>
      <c r="M34" s="122">
        <v>10</v>
      </c>
      <c r="N34" s="123" t="s">
        <v>146</v>
      </c>
      <c r="P34" s="183" t="s">
        <v>251</v>
      </c>
      <c r="Q34" s="184" t="s">
        <v>1807</v>
      </c>
      <c r="R34" s="184">
        <v>19</v>
      </c>
      <c r="S34" s="185" t="s">
        <v>146</v>
      </c>
    </row>
    <row r="35" spans="1:19" ht="15.75" customHeight="1" thickBot="1">
      <c r="A35" s="58" t="s">
        <v>120</v>
      </c>
      <c r="B35" s="59" t="s">
        <v>158</v>
      </c>
      <c r="C35" s="268">
        <v>8</v>
      </c>
      <c r="D35" s="60" t="s">
        <v>152</v>
      </c>
      <c r="K35" s="142"/>
      <c r="L35" s="144" t="s">
        <v>177</v>
      </c>
      <c r="M35" s="144">
        <f>SUM(M21:M34)</f>
        <v>225</v>
      </c>
      <c r="N35" s="143"/>
      <c r="P35" s="211"/>
      <c r="Q35" s="213" t="s">
        <v>177</v>
      </c>
      <c r="R35" s="213">
        <f>SUM(R15:R34)</f>
        <v>390</v>
      </c>
      <c r="S35" s="212"/>
    </row>
    <row r="36" spans="1:19" ht="15.75" customHeight="1">
      <c r="A36" s="58" t="s">
        <v>120</v>
      </c>
      <c r="B36" s="59" t="s">
        <v>159</v>
      </c>
      <c r="C36" s="268">
        <v>6</v>
      </c>
      <c r="D36" s="60" t="s">
        <v>152</v>
      </c>
      <c r="K36" s="124" t="s">
        <v>126</v>
      </c>
      <c r="L36" s="125" t="s">
        <v>167</v>
      </c>
      <c r="M36" s="125">
        <v>17</v>
      </c>
      <c r="N36" s="126" t="s">
        <v>152</v>
      </c>
      <c r="P36" s="186" t="s">
        <v>264</v>
      </c>
      <c r="Q36" s="187" t="s">
        <v>265</v>
      </c>
      <c r="R36" s="187">
        <v>10</v>
      </c>
      <c r="S36" s="188" t="s">
        <v>152</v>
      </c>
    </row>
    <row r="37" spans="1:19" ht="15.75" customHeight="1">
      <c r="A37" s="58" t="s">
        <v>120</v>
      </c>
      <c r="B37" s="59" t="s">
        <v>160</v>
      </c>
      <c r="C37" s="268">
        <v>4</v>
      </c>
      <c r="D37" s="60" t="s">
        <v>152</v>
      </c>
      <c r="K37" s="127" t="s">
        <v>126</v>
      </c>
      <c r="L37" s="128" t="s">
        <v>186</v>
      </c>
      <c r="M37" s="128">
        <v>7</v>
      </c>
      <c r="N37" s="129" t="s">
        <v>152</v>
      </c>
      <c r="P37" s="189" t="s">
        <v>264</v>
      </c>
      <c r="Q37" s="190" t="s">
        <v>266</v>
      </c>
      <c r="R37" s="190">
        <v>23</v>
      </c>
      <c r="S37" s="191" t="s">
        <v>152</v>
      </c>
    </row>
    <row r="38" spans="1:19" ht="15.75" customHeight="1">
      <c r="A38" s="58" t="s">
        <v>120</v>
      </c>
      <c r="B38" s="59" t="s">
        <v>161</v>
      </c>
      <c r="C38" s="268">
        <v>3</v>
      </c>
      <c r="D38" s="60" t="s">
        <v>152</v>
      </c>
      <c r="K38" s="127" t="s">
        <v>126</v>
      </c>
      <c r="L38" s="130" t="s">
        <v>187</v>
      </c>
      <c r="M38" s="130">
        <v>3</v>
      </c>
      <c r="N38" s="129" t="s">
        <v>152</v>
      </c>
      <c r="P38" s="189" t="s">
        <v>264</v>
      </c>
      <c r="Q38" s="190" t="s">
        <v>267</v>
      </c>
      <c r="R38" s="190">
        <v>15</v>
      </c>
      <c r="S38" s="191" t="s">
        <v>152</v>
      </c>
    </row>
    <row r="39" spans="1:19" ht="15.75" customHeight="1" thickBot="1">
      <c r="A39" s="20" t="s">
        <v>120</v>
      </c>
      <c r="B39" s="61" t="s">
        <v>110</v>
      </c>
      <c r="C39" s="269">
        <v>3</v>
      </c>
      <c r="D39" s="62" t="s">
        <v>152</v>
      </c>
      <c r="K39" s="127" t="s">
        <v>126</v>
      </c>
      <c r="L39" s="130" t="s">
        <v>188</v>
      </c>
      <c r="M39" s="130">
        <v>17</v>
      </c>
      <c r="N39" s="129" t="s">
        <v>152</v>
      </c>
      <c r="P39" s="189" t="s">
        <v>264</v>
      </c>
      <c r="Q39" s="190" t="s">
        <v>263</v>
      </c>
      <c r="R39" s="190">
        <v>11</v>
      </c>
      <c r="S39" s="191" t="s">
        <v>152</v>
      </c>
    </row>
    <row r="40" spans="1:19" ht="15.75" customHeight="1">
      <c r="B40" s="95" t="s">
        <v>177</v>
      </c>
      <c r="C40" s="270">
        <f>SUM(C29:C39)</f>
        <v>122</v>
      </c>
      <c r="K40" s="127" t="s">
        <v>126</v>
      </c>
      <c r="L40" s="130" t="s">
        <v>189</v>
      </c>
      <c r="M40" s="130">
        <v>23</v>
      </c>
      <c r="N40" s="129" t="s">
        <v>152</v>
      </c>
      <c r="P40" s="189" t="s">
        <v>264</v>
      </c>
      <c r="Q40" s="190" t="s">
        <v>268</v>
      </c>
      <c r="R40" s="190">
        <v>15</v>
      </c>
      <c r="S40" s="191" t="s">
        <v>152</v>
      </c>
    </row>
    <row r="41" spans="1:19" ht="15.75" customHeight="1">
      <c r="K41" s="26" t="s">
        <v>126</v>
      </c>
      <c r="L41" s="131" t="s">
        <v>190</v>
      </c>
      <c r="M41" s="131">
        <v>12</v>
      </c>
      <c r="N41" s="132" t="s">
        <v>152</v>
      </c>
      <c r="P41" s="189" t="s">
        <v>264</v>
      </c>
      <c r="Q41" s="190" t="s">
        <v>269</v>
      </c>
      <c r="R41" s="190">
        <v>6</v>
      </c>
      <c r="S41" s="191" t="s">
        <v>152</v>
      </c>
    </row>
    <row r="42" spans="1:19" ht="15.75" customHeight="1" thickBot="1">
      <c r="K42" s="145"/>
      <c r="L42" s="147" t="s">
        <v>177</v>
      </c>
      <c r="M42" s="147">
        <f>SUM(M36:M41)</f>
        <v>79</v>
      </c>
      <c r="N42" s="146"/>
      <c r="P42" s="192" t="s">
        <v>264</v>
      </c>
      <c r="Q42" s="193" t="s">
        <v>270</v>
      </c>
      <c r="R42" s="193">
        <v>16</v>
      </c>
      <c r="S42" s="194" t="s">
        <v>152</v>
      </c>
    </row>
    <row r="43" spans="1:19" ht="15.75" customHeight="1" thickBot="1">
      <c r="K43" s="133" t="s">
        <v>191</v>
      </c>
      <c r="L43" s="134" t="s">
        <v>192</v>
      </c>
      <c r="M43" s="134">
        <v>0</v>
      </c>
      <c r="N43" s="135" t="s">
        <v>146</v>
      </c>
      <c r="P43" s="214"/>
      <c r="Q43" s="216" t="s">
        <v>177</v>
      </c>
      <c r="R43" s="216">
        <f>SUM(R36:R42)</f>
        <v>96</v>
      </c>
      <c r="S43" s="215"/>
    </row>
    <row r="44" spans="1:19" ht="15.75" customHeight="1">
      <c r="K44" s="136" t="s">
        <v>191</v>
      </c>
      <c r="L44" s="137" t="s">
        <v>193</v>
      </c>
      <c r="M44" s="137">
        <v>5</v>
      </c>
      <c r="N44" s="138" t="s">
        <v>146</v>
      </c>
      <c r="P44" s="195" t="s">
        <v>122</v>
      </c>
      <c r="Q44" s="196" t="s">
        <v>223</v>
      </c>
      <c r="R44" s="196">
        <v>2</v>
      </c>
      <c r="S44" s="197" t="s">
        <v>152</v>
      </c>
    </row>
    <row r="45" spans="1:19" ht="15.75" customHeight="1" thickBot="1">
      <c r="K45" s="139" t="s">
        <v>191</v>
      </c>
      <c r="L45" s="140" t="s">
        <v>194</v>
      </c>
      <c r="M45" s="140">
        <v>8</v>
      </c>
      <c r="N45" s="141" t="s">
        <v>146</v>
      </c>
      <c r="P45" s="198" t="s">
        <v>122</v>
      </c>
      <c r="Q45" s="199" t="s">
        <v>271</v>
      </c>
      <c r="R45" s="199">
        <v>20</v>
      </c>
      <c r="S45" s="200" t="s">
        <v>152</v>
      </c>
    </row>
    <row r="46" spans="1:19" ht="15.75" customHeight="1">
      <c r="L46" s="236" t="s">
        <v>177</v>
      </c>
      <c r="M46" s="237">
        <f>SUM(M43:M45)</f>
        <v>13</v>
      </c>
      <c r="P46" s="198" t="s">
        <v>122</v>
      </c>
      <c r="Q46" s="199" t="s">
        <v>272</v>
      </c>
      <c r="R46" s="199">
        <v>19</v>
      </c>
      <c r="S46" s="200" t="s">
        <v>152</v>
      </c>
    </row>
    <row r="47" spans="1:19" ht="15.75" customHeight="1">
      <c r="P47" s="198" t="s">
        <v>122</v>
      </c>
      <c r="Q47" s="201" t="s">
        <v>273</v>
      </c>
      <c r="R47" s="201">
        <v>8</v>
      </c>
      <c r="S47" s="200" t="s">
        <v>152</v>
      </c>
    </row>
    <row r="48" spans="1:19" ht="15.75" customHeight="1">
      <c r="P48" s="198" t="s">
        <v>122</v>
      </c>
      <c r="Q48" s="199" t="s">
        <v>274</v>
      </c>
      <c r="R48" s="199">
        <v>22</v>
      </c>
      <c r="S48" s="200" t="s">
        <v>152</v>
      </c>
    </row>
    <row r="49" spans="16:19" ht="15.75" customHeight="1">
      <c r="P49" s="22" t="s">
        <v>122</v>
      </c>
      <c r="Q49" s="202" t="s">
        <v>139</v>
      </c>
      <c r="R49" s="202">
        <v>9</v>
      </c>
      <c r="S49" s="203" t="s">
        <v>152</v>
      </c>
    </row>
    <row r="50" spans="16:19" ht="15.75" customHeight="1" thickBot="1">
      <c r="P50" s="217"/>
      <c r="Q50" s="219" t="s">
        <v>177</v>
      </c>
      <c r="R50" s="219">
        <f>SUM(R44:R49)</f>
        <v>80</v>
      </c>
      <c r="S50" s="218"/>
    </row>
    <row r="51" spans="16:19" ht="15.75" customHeight="1">
      <c r="P51" s="23" t="s">
        <v>123</v>
      </c>
      <c r="Q51" s="204" t="s">
        <v>275</v>
      </c>
      <c r="R51" s="204">
        <v>21</v>
      </c>
      <c r="S51" s="78" t="s">
        <v>152</v>
      </c>
    </row>
    <row r="52" spans="16:19" ht="15.75" customHeight="1" thickBot="1">
      <c r="P52" s="205" t="s">
        <v>123</v>
      </c>
      <c r="Q52" s="206" t="s">
        <v>276</v>
      </c>
      <c r="R52" s="206">
        <v>41</v>
      </c>
      <c r="S52" s="207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70"/>
  <sheetViews>
    <sheetView tabSelected="1" zoomScaleNormal="100"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3.85546875" customWidth="1"/>
    <col min="2" max="2" width="14.140625" customWidth="1"/>
    <col min="3" max="3" width="16.42578125" customWidth="1"/>
    <col min="4" max="4" width="18.42578125" style="325" bestFit="1" customWidth="1"/>
    <col min="5" max="5" width="18.42578125" style="336" customWidth="1"/>
    <col min="6" max="6" width="14.85546875" style="325" customWidth="1"/>
    <col min="7" max="7" width="12.42578125" style="325" customWidth="1"/>
    <col min="8" max="8" width="11.28515625" style="325" customWidth="1"/>
    <col min="9" max="9" width="11.140625" style="325" customWidth="1"/>
    <col min="10" max="10" width="52.5703125" style="279" bestFit="1" customWidth="1"/>
    <col min="11" max="11" width="31" style="361" customWidth="1"/>
    <col min="12" max="12" width="31.140625" style="365" customWidth="1"/>
    <col min="13" max="13" width="32.85546875" bestFit="1" customWidth="1"/>
    <col min="14" max="14" width="14.7109375" style="19" customWidth="1"/>
    <col min="15" max="15" width="12.28515625" style="19" customWidth="1"/>
    <col min="16" max="16" width="13.140625" style="293" customWidth="1"/>
    <col min="17" max="17" width="13.140625" style="284" customWidth="1"/>
    <col min="18" max="18" width="13.140625" style="19" customWidth="1"/>
    <col min="19" max="19" width="122.85546875" bestFit="1" customWidth="1"/>
  </cols>
  <sheetData>
    <row r="1" spans="1:20" s="271" customFormat="1" ht="60">
      <c r="A1" s="270" t="s">
        <v>278</v>
      </c>
      <c r="B1" s="270" t="s">
        <v>279</v>
      </c>
      <c r="C1" s="270" t="s">
        <v>1753</v>
      </c>
      <c r="D1" s="320" t="s">
        <v>1754</v>
      </c>
      <c r="E1" s="320" t="s">
        <v>366</v>
      </c>
      <c r="F1" s="320" t="s">
        <v>367</v>
      </c>
      <c r="G1" s="371" t="s">
        <v>280</v>
      </c>
      <c r="H1" s="320" t="s">
        <v>281</v>
      </c>
      <c r="I1" s="320" t="s">
        <v>282</v>
      </c>
      <c r="J1" s="321" t="s">
        <v>1733</v>
      </c>
      <c r="K1" s="358" t="s">
        <v>283</v>
      </c>
      <c r="L1" s="359" t="s">
        <v>1632</v>
      </c>
      <c r="M1" s="282" t="s">
        <v>1782</v>
      </c>
      <c r="N1" s="282" t="s">
        <v>1780</v>
      </c>
      <c r="O1" s="282" t="s">
        <v>1781</v>
      </c>
      <c r="P1" s="296" t="s">
        <v>1788</v>
      </c>
      <c r="Q1" s="309" t="s">
        <v>1789</v>
      </c>
      <c r="R1" s="282" t="s">
        <v>177</v>
      </c>
      <c r="S1" s="270" t="s">
        <v>408</v>
      </c>
      <c r="T1" s="271" t="s">
        <v>1783</v>
      </c>
    </row>
    <row r="2" spans="1:20">
      <c r="A2" s="412" t="s">
        <v>370</v>
      </c>
      <c r="B2" s="239" t="s">
        <v>371</v>
      </c>
      <c r="C2" s="273" t="s">
        <v>1645</v>
      </c>
      <c r="D2" s="322">
        <v>1215</v>
      </c>
      <c r="E2" s="323">
        <v>0</v>
      </c>
      <c r="F2" s="324">
        <v>4</v>
      </c>
      <c r="G2" s="325">
        <f>D2-(E2+F2+H2+I2)</f>
        <v>1211</v>
      </c>
      <c r="H2" s="324">
        <v>0</v>
      </c>
      <c r="I2" s="324">
        <v>0</v>
      </c>
      <c r="J2" s="249" t="s">
        <v>13</v>
      </c>
      <c r="K2" s="379" t="s">
        <v>13</v>
      </c>
      <c r="L2" s="380" t="s">
        <v>13</v>
      </c>
      <c r="M2" s="278" t="s">
        <v>1760</v>
      </c>
      <c r="N2" s="283">
        <v>4</v>
      </c>
      <c r="O2" s="283">
        <v>0</v>
      </c>
      <c r="P2" s="283">
        <v>0</v>
      </c>
      <c r="Q2" s="283">
        <f>R2-(N2+O2+P2)</f>
        <v>1211</v>
      </c>
      <c r="R2" s="292">
        <v>1215</v>
      </c>
      <c r="S2" s="249"/>
      <c r="T2" t="s">
        <v>1784</v>
      </c>
    </row>
    <row r="3" spans="1:20">
      <c r="A3" s="413"/>
      <c r="B3" s="242" t="s">
        <v>372</v>
      </c>
      <c r="C3" s="242" t="s">
        <v>1645</v>
      </c>
      <c r="D3" s="285">
        <v>1215</v>
      </c>
      <c r="E3" s="284">
        <v>2</v>
      </c>
      <c r="F3" s="325">
        <v>0</v>
      </c>
      <c r="G3" s="325">
        <f t="shared" ref="G3:G62" si="0">D3-(E3+F3+H3+I3)</f>
        <v>1213</v>
      </c>
      <c r="H3" s="325">
        <v>0</v>
      </c>
      <c r="I3" s="325">
        <v>0</v>
      </c>
      <c r="J3" s="279" t="s">
        <v>18</v>
      </c>
      <c r="K3" s="280" t="s">
        <v>18</v>
      </c>
      <c r="L3" s="381" t="s">
        <v>1633</v>
      </c>
      <c r="M3" s="279" t="s">
        <v>18</v>
      </c>
      <c r="N3" s="284">
        <v>2</v>
      </c>
      <c r="O3" s="284">
        <v>0</v>
      </c>
      <c r="P3" s="284">
        <v>0</v>
      </c>
      <c r="Q3" s="284">
        <f t="shared" ref="Q3:Q62" si="1">R3-(N3+O3+P3)</f>
        <v>1213</v>
      </c>
      <c r="R3" s="293">
        <v>1215</v>
      </c>
      <c r="S3" s="6"/>
      <c r="T3" t="s">
        <v>1790</v>
      </c>
    </row>
    <row r="4" spans="1:20">
      <c r="A4" s="413"/>
      <c r="B4" s="242" t="s">
        <v>373</v>
      </c>
      <c r="C4" s="242" t="s">
        <v>1645</v>
      </c>
      <c r="D4" s="285">
        <v>1215</v>
      </c>
      <c r="E4" s="284">
        <v>6</v>
      </c>
      <c r="F4" s="325">
        <v>0</v>
      </c>
      <c r="G4" s="325">
        <f t="shared" si="0"/>
        <v>1209</v>
      </c>
      <c r="H4" s="325">
        <v>0</v>
      </c>
      <c r="I4" s="325">
        <v>0</v>
      </c>
      <c r="J4" s="279" t="s">
        <v>24</v>
      </c>
      <c r="K4" s="280" t="s">
        <v>381</v>
      </c>
      <c r="L4" s="381" t="s">
        <v>381</v>
      </c>
      <c r="M4" s="279" t="s">
        <v>1761</v>
      </c>
      <c r="N4" s="284">
        <v>6</v>
      </c>
      <c r="O4" s="284">
        <v>0</v>
      </c>
      <c r="P4" s="284">
        <v>0</v>
      </c>
      <c r="Q4" s="284">
        <f t="shared" si="1"/>
        <v>1209</v>
      </c>
      <c r="R4" s="293">
        <v>1215</v>
      </c>
      <c r="S4" s="6"/>
      <c r="T4" t="s">
        <v>1785</v>
      </c>
    </row>
    <row r="5" spans="1:20">
      <c r="A5" s="413"/>
      <c r="B5" s="242" t="s">
        <v>374</v>
      </c>
      <c r="C5" s="242" t="s">
        <v>1645</v>
      </c>
      <c r="D5" s="285">
        <v>1215</v>
      </c>
      <c r="E5" s="326">
        <v>1</v>
      </c>
      <c r="F5" s="325">
        <v>0</v>
      </c>
      <c r="G5" s="325">
        <f t="shared" si="0"/>
        <v>1214</v>
      </c>
      <c r="H5" s="325">
        <v>0</v>
      </c>
      <c r="I5" s="325">
        <v>0</v>
      </c>
      <c r="J5" s="279" t="s">
        <v>10</v>
      </c>
      <c r="K5" s="280" t="s">
        <v>10</v>
      </c>
      <c r="L5" s="381" t="s">
        <v>10</v>
      </c>
      <c r="M5" s="279" t="s">
        <v>1762</v>
      </c>
      <c r="N5" s="284">
        <v>1</v>
      </c>
      <c r="O5" s="284">
        <v>0</v>
      </c>
      <c r="P5" s="284">
        <v>0</v>
      </c>
      <c r="Q5" s="284">
        <f t="shared" si="1"/>
        <v>1214</v>
      </c>
      <c r="R5" s="293">
        <v>1215</v>
      </c>
      <c r="S5" s="6"/>
      <c r="T5" t="s">
        <v>1786</v>
      </c>
    </row>
    <row r="6" spans="1:20">
      <c r="A6" s="413"/>
      <c r="B6" s="242" t="s">
        <v>375</v>
      </c>
      <c r="C6" s="242" t="s">
        <v>1645</v>
      </c>
      <c r="D6" s="285">
        <v>1215</v>
      </c>
      <c r="E6" s="326">
        <v>1</v>
      </c>
      <c r="F6" s="325">
        <v>0</v>
      </c>
      <c r="G6" s="325">
        <f t="shared" si="0"/>
        <v>1214</v>
      </c>
      <c r="H6" s="325">
        <v>0</v>
      </c>
      <c r="I6" s="325">
        <v>0</v>
      </c>
      <c r="J6" s="279" t="s">
        <v>22</v>
      </c>
      <c r="K6" s="382" t="s">
        <v>22</v>
      </c>
      <c r="L6" s="383" t="s">
        <v>22</v>
      </c>
      <c r="M6" s="279" t="s">
        <v>1763</v>
      </c>
      <c r="N6" s="285">
        <v>1</v>
      </c>
      <c r="O6" s="285">
        <v>0</v>
      </c>
      <c r="P6" s="285">
        <v>0</v>
      </c>
      <c r="Q6" s="284">
        <f t="shared" si="1"/>
        <v>1214</v>
      </c>
      <c r="R6" s="293">
        <v>1215</v>
      </c>
      <c r="S6" s="6"/>
      <c r="T6" t="s">
        <v>1787</v>
      </c>
    </row>
    <row r="7" spans="1:20" ht="15" customHeight="1">
      <c r="A7" s="413"/>
      <c r="B7" s="242" t="s">
        <v>376</v>
      </c>
      <c r="C7" s="242" t="s">
        <v>1645</v>
      </c>
      <c r="D7" s="285">
        <v>1215</v>
      </c>
      <c r="E7" s="327">
        <v>1</v>
      </c>
      <c r="F7" s="325">
        <v>0</v>
      </c>
      <c r="G7" s="325">
        <f t="shared" si="0"/>
        <v>1211</v>
      </c>
      <c r="H7" s="328">
        <v>3</v>
      </c>
      <c r="I7" s="325">
        <v>0</v>
      </c>
      <c r="J7" s="279" t="s">
        <v>1624</v>
      </c>
      <c r="K7" s="382" t="s">
        <v>20</v>
      </c>
      <c r="L7" s="383" t="s">
        <v>20</v>
      </c>
      <c r="M7" s="279" t="s">
        <v>1764</v>
      </c>
      <c r="N7" s="285">
        <v>1</v>
      </c>
      <c r="O7" s="284">
        <v>5</v>
      </c>
      <c r="P7" s="284">
        <v>0</v>
      </c>
      <c r="Q7" s="284">
        <f t="shared" si="1"/>
        <v>1209</v>
      </c>
      <c r="R7" s="293">
        <v>1215</v>
      </c>
      <c r="S7" s="304" t="s">
        <v>1791</v>
      </c>
    </row>
    <row r="8" spans="1:20">
      <c r="A8" s="413"/>
      <c r="B8" s="242" t="s">
        <v>377</v>
      </c>
      <c r="C8" s="242" t="s">
        <v>1645</v>
      </c>
      <c r="D8" s="285">
        <v>1215</v>
      </c>
      <c r="E8" s="327">
        <v>1</v>
      </c>
      <c r="F8" s="325">
        <v>0</v>
      </c>
      <c r="G8" s="325">
        <f t="shared" si="0"/>
        <v>1214</v>
      </c>
      <c r="H8" s="325">
        <v>0</v>
      </c>
      <c r="I8" s="325">
        <v>0</v>
      </c>
      <c r="J8" s="279" t="s">
        <v>15</v>
      </c>
      <c r="K8" s="382" t="s">
        <v>15</v>
      </c>
      <c r="L8" s="383" t="s">
        <v>15</v>
      </c>
      <c r="M8" s="279" t="s">
        <v>1765</v>
      </c>
      <c r="N8" s="285">
        <v>1</v>
      </c>
      <c r="O8" s="285">
        <v>0</v>
      </c>
      <c r="P8" s="285">
        <v>0</v>
      </c>
      <c r="Q8" s="284">
        <f t="shared" si="1"/>
        <v>1214</v>
      </c>
      <c r="R8" s="293">
        <v>1215</v>
      </c>
      <c r="S8" s="6"/>
    </row>
    <row r="9" spans="1:20">
      <c r="A9" s="413"/>
      <c r="B9" s="242" t="s">
        <v>378</v>
      </c>
      <c r="C9" s="242" t="s">
        <v>1645</v>
      </c>
      <c r="D9" s="285">
        <v>1215</v>
      </c>
      <c r="E9" s="284">
        <v>0</v>
      </c>
      <c r="F9" s="329">
        <v>1</v>
      </c>
      <c r="G9" s="325">
        <f t="shared" si="0"/>
        <v>1214</v>
      </c>
      <c r="H9" s="325">
        <v>0</v>
      </c>
      <c r="I9" s="325">
        <v>0</v>
      </c>
      <c r="J9" s="279" t="s">
        <v>26</v>
      </c>
      <c r="K9" s="280" t="s">
        <v>26</v>
      </c>
      <c r="L9" s="381" t="s">
        <v>26</v>
      </c>
      <c r="M9" s="279" t="s">
        <v>33</v>
      </c>
      <c r="N9" s="284">
        <v>1</v>
      </c>
      <c r="O9" s="284">
        <v>0</v>
      </c>
      <c r="P9" s="284">
        <v>0</v>
      </c>
      <c r="Q9" s="284">
        <f t="shared" si="1"/>
        <v>1214</v>
      </c>
      <c r="R9" s="293">
        <v>1215</v>
      </c>
      <c r="S9" s="6"/>
    </row>
    <row r="10" spans="1:20">
      <c r="A10" s="414"/>
      <c r="B10" s="242" t="s">
        <v>379</v>
      </c>
      <c r="C10" s="242" t="s">
        <v>1645</v>
      </c>
      <c r="D10" s="285">
        <v>1215</v>
      </c>
      <c r="E10" s="284">
        <v>2</v>
      </c>
      <c r="F10" s="325">
        <v>0</v>
      </c>
      <c r="G10" s="325">
        <f t="shared" si="0"/>
        <v>1213</v>
      </c>
      <c r="H10" s="325">
        <v>0</v>
      </c>
      <c r="I10" s="325">
        <v>0</v>
      </c>
      <c r="J10" s="279" t="s">
        <v>1625</v>
      </c>
      <c r="K10" s="280" t="s">
        <v>1634</v>
      </c>
      <c r="L10" s="384" t="s">
        <v>1625</v>
      </c>
      <c r="M10" s="250" t="s">
        <v>1766</v>
      </c>
      <c r="N10" s="286">
        <v>12</v>
      </c>
      <c r="O10" s="286">
        <v>0</v>
      </c>
      <c r="P10" s="286">
        <v>0</v>
      </c>
      <c r="Q10" s="284">
        <f t="shared" si="1"/>
        <v>1203</v>
      </c>
      <c r="R10" s="286">
        <v>1215</v>
      </c>
      <c r="S10" s="250" t="s">
        <v>1792</v>
      </c>
    </row>
    <row r="11" spans="1:20">
      <c r="A11" s="416" t="s">
        <v>393</v>
      </c>
      <c r="B11" s="239" t="s">
        <v>383</v>
      </c>
      <c r="C11" s="275" t="s">
        <v>1645</v>
      </c>
      <c r="D11" s="322">
        <v>1215</v>
      </c>
      <c r="E11" s="323">
        <v>17</v>
      </c>
      <c r="F11" s="322">
        <v>0</v>
      </c>
      <c r="G11" s="324">
        <f t="shared" si="0"/>
        <v>1198</v>
      </c>
      <c r="H11" s="324">
        <v>0</v>
      </c>
      <c r="I11" s="324">
        <v>0</v>
      </c>
      <c r="J11" s="249" t="s">
        <v>1636</v>
      </c>
      <c r="K11" s="379" t="s">
        <v>1636</v>
      </c>
      <c r="L11" s="380" t="s">
        <v>1635</v>
      </c>
      <c r="M11" s="279" t="s">
        <v>1757</v>
      </c>
      <c r="N11" s="284">
        <v>17</v>
      </c>
      <c r="O11" s="284">
        <v>0</v>
      </c>
      <c r="P11" s="284">
        <v>0</v>
      </c>
      <c r="Q11" s="283">
        <f t="shared" si="1"/>
        <v>1198</v>
      </c>
      <c r="R11" s="293">
        <v>1215</v>
      </c>
      <c r="S11" s="7"/>
    </row>
    <row r="12" spans="1:20">
      <c r="A12" s="417"/>
      <c r="B12" s="242" t="s">
        <v>384</v>
      </c>
      <c r="C12" s="276" t="s">
        <v>1645</v>
      </c>
      <c r="D12" s="285">
        <v>1215</v>
      </c>
      <c r="E12" s="327">
        <v>1</v>
      </c>
      <c r="F12" s="285">
        <v>0</v>
      </c>
      <c r="G12" s="325">
        <f t="shared" si="0"/>
        <v>1214</v>
      </c>
      <c r="H12" s="325">
        <v>0</v>
      </c>
      <c r="I12" s="325">
        <v>0</v>
      </c>
      <c r="J12" s="280" t="s">
        <v>394</v>
      </c>
      <c r="K12" s="280" t="s">
        <v>394</v>
      </c>
      <c r="L12" s="381" t="s">
        <v>394</v>
      </c>
      <c r="M12" s="280" t="s">
        <v>65</v>
      </c>
      <c r="N12" s="287">
        <v>1</v>
      </c>
      <c r="O12" s="287">
        <v>0</v>
      </c>
      <c r="P12" s="287">
        <v>0</v>
      </c>
      <c r="Q12" s="284">
        <f t="shared" si="1"/>
        <v>1214</v>
      </c>
      <c r="R12" s="293">
        <v>1215</v>
      </c>
      <c r="S12" s="6"/>
    </row>
    <row r="13" spans="1:20">
      <c r="A13" s="417"/>
      <c r="B13" s="242" t="s">
        <v>385</v>
      </c>
      <c r="C13" s="276" t="s">
        <v>1645</v>
      </c>
      <c r="D13" s="285">
        <v>1215</v>
      </c>
      <c r="E13" s="284">
        <v>0</v>
      </c>
      <c r="F13" s="285">
        <v>4</v>
      </c>
      <c r="G13" s="325">
        <f t="shared" si="0"/>
        <v>1211</v>
      </c>
      <c r="H13" s="325">
        <v>0</v>
      </c>
      <c r="I13" s="325">
        <v>0</v>
      </c>
      <c r="J13" s="280" t="s">
        <v>380</v>
      </c>
      <c r="K13" s="280" t="s">
        <v>380</v>
      </c>
      <c r="L13" s="381" t="s">
        <v>380</v>
      </c>
      <c r="M13" s="280" t="s">
        <v>1758</v>
      </c>
      <c r="N13" s="287">
        <v>4</v>
      </c>
      <c r="O13" s="287">
        <v>0</v>
      </c>
      <c r="P13" s="287">
        <v>0</v>
      </c>
      <c r="Q13" s="284">
        <f t="shared" si="1"/>
        <v>1211</v>
      </c>
      <c r="R13" s="293">
        <v>1215</v>
      </c>
      <c r="S13" s="6"/>
    </row>
    <row r="14" spans="1:20">
      <c r="A14" s="417"/>
      <c r="B14" s="242" t="s">
        <v>386</v>
      </c>
      <c r="C14" s="276" t="s">
        <v>1645</v>
      </c>
      <c r="D14" s="285">
        <v>1215</v>
      </c>
      <c r="E14" s="284">
        <v>5</v>
      </c>
      <c r="F14" s="285">
        <v>0</v>
      </c>
      <c r="G14" s="325">
        <f t="shared" si="0"/>
        <v>1210</v>
      </c>
      <c r="H14" s="325">
        <v>0</v>
      </c>
      <c r="I14" s="325">
        <v>0</v>
      </c>
      <c r="J14" s="280" t="s">
        <v>395</v>
      </c>
      <c r="K14" s="280" t="s">
        <v>395</v>
      </c>
      <c r="L14" s="381" t="s">
        <v>395</v>
      </c>
      <c r="M14" s="280" t="s">
        <v>39</v>
      </c>
      <c r="N14" s="287">
        <v>5</v>
      </c>
      <c r="O14" s="287">
        <v>1</v>
      </c>
      <c r="P14" s="287">
        <v>0</v>
      </c>
      <c r="Q14" s="284">
        <f t="shared" si="1"/>
        <v>1209</v>
      </c>
      <c r="R14" s="293">
        <v>1215</v>
      </c>
      <c r="S14" s="6" t="s">
        <v>1793</v>
      </c>
    </row>
    <row r="15" spans="1:20">
      <c r="A15" s="417"/>
      <c r="B15" s="242" t="s">
        <v>387</v>
      </c>
      <c r="C15" s="276" t="s">
        <v>1645</v>
      </c>
      <c r="D15" s="285">
        <v>1215</v>
      </c>
      <c r="E15" s="284">
        <v>6</v>
      </c>
      <c r="F15" s="285">
        <v>0</v>
      </c>
      <c r="G15" s="325">
        <f t="shared" si="0"/>
        <v>1209</v>
      </c>
      <c r="H15" s="325">
        <v>0</v>
      </c>
      <c r="I15" s="325">
        <v>0</v>
      </c>
      <c r="J15" s="280" t="s">
        <v>397</v>
      </c>
      <c r="K15" s="280" t="s">
        <v>397</v>
      </c>
      <c r="L15" s="381" t="s">
        <v>397</v>
      </c>
      <c r="M15" s="280" t="s">
        <v>37</v>
      </c>
      <c r="N15" s="287">
        <v>6</v>
      </c>
      <c r="O15" s="287">
        <v>0</v>
      </c>
      <c r="P15" s="287">
        <v>0</v>
      </c>
      <c r="Q15" s="284">
        <f t="shared" si="1"/>
        <v>1213</v>
      </c>
      <c r="R15" s="293">
        <v>1219</v>
      </c>
      <c r="S15" s="6" t="s">
        <v>1794</v>
      </c>
    </row>
    <row r="16" spans="1:20">
      <c r="A16" s="417"/>
      <c r="B16" s="246" t="s">
        <v>388</v>
      </c>
      <c r="C16" s="276" t="s">
        <v>1645</v>
      </c>
      <c r="D16" s="285">
        <v>1215</v>
      </c>
      <c r="E16" s="284">
        <v>0</v>
      </c>
      <c r="F16" s="285">
        <v>2</v>
      </c>
      <c r="G16" s="325">
        <f t="shared" si="0"/>
        <v>1213</v>
      </c>
      <c r="H16" s="325">
        <v>0</v>
      </c>
      <c r="I16" s="325">
        <v>0</v>
      </c>
      <c r="J16" s="280" t="s">
        <v>398</v>
      </c>
      <c r="K16" s="280" t="s">
        <v>398</v>
      </c>
      <c r="L16" s="381" t="s">
        <v>398</v>
      </c>
      <c r="M16" s="280" t="s">
        <v>50</v>
      </c>
      <c r="N16" s="287">
        <v>2</v>
      </c>
      <c r="O16" s="287">
        <v>1</v>
      </c>
      <c r="P16" s="287">
        <v>0</v>
      </c>
      <c r="Q16" s="284">
        <f t="shared" si="1"/>
        <v>1216</v>
      </c>
      <c r="R16" s="293">
        <v>1219</v>
      </c>
      <c r="S16" s="6" t="s">
        <v>1795</v>
      </c>
    </row>
    <row r="17" spans="1:19">
      <c r="A17" s="417"/>
      <c r="B17" s="246" t="s">
        <v>389</v>
      </c>
      <c r="C17" s="276" t="s">
        <v>1645</v>
      </c>
      <c r="D17" s="285">
        <v>1215</v>
      </c>
      <c r="E17" s="284">
        <v>26</v>
      </c>
      <c r="F17" s="285">
        <v>0</v>
      </c>
      <c r="G17" s="325">
        <f t="shared" si="0"/>
        <v>1187</v>
      </c>
      <c r="H17" s="328">
        <v>2</v>
      </c>
      <c r="I17" s="325">
        <v>0</v>
      </c>
      <c r="J17" s="280" t="s">
        <v>1626</v>
      </c>
      <c r="K17" s="280" t="s">
        <v>399</v>
      </c>
      <c r="L17" s="381" t="s">
        <v>1631</v>
      </c>
      <c r="M17" s="279" t="s">
        <v>1767</v>
      </c>
      <c r="N17" s="287">
        <v>26</v>
      </c>
      <c r="O17" s="287">
        <v>0</v>
      </c>
      <c r="P17" s="284">
        <v>0</v>
      </c>
      <c r="Q17" s="284">
        <f t="shared" si="1"/>
        <v>1189</v>
      </c>
      <c r="R17" s="293">
        <v>1215</v>
      </c>
      <c r="S17" s="6"/>
    </row>
    <row r="18" spans="1:19">
      <c r="A18" s="417"/>
      <c r="B18" s="242" t="s">
        <v>390</v>
      </c>
      <c r="C18" s="276" t="s">
        <v>1645</v>
      </c>
      <c r="D18" s="285">
        <v>1215</v>
      </c>
      <c r="E18" s="284">
        <v>12</v>
      </c>
      <c r="F18" s="285">
        <v>0</v>
      </c>
      <c r="G18" s="325">
        <f t="shared" si="0"/>
        <v>1203</v>
      </c>
      <c r="H18" s="325">
        <v>0</v>
      </c>
      <c r="I18" s="325">
        <v>0</v>
      </c>
      <c r="J18" s="280" t="s">
        <v>1627</v>
      </c>
      <c r="K18" s="280" t="s">
        <v>1627</v>
      </c>
      <c r="L18" s="381" t="s">
        <v>1627</v>
      </c>
      <c r="M18" s="280" t="s">
        <v>1759</v>
      </c>
      <c r="N18" s="287">
        <v>12</v>
      </c>
      <c r="O18" s="287">
        <v>0</v>
      </c>
      <c r="P18" s="287">
        <v>0</v>
      </c>
      <c r="Q18" s="284">
        <f t="shared" si="1"/>
        <v>1203</v>
      </c>
      <c r="R18" s="293">
        <v>1215</v>
      </c>
      <c r="S18" s="6"/>
    </row>
    <row r="19" spans="1:19">
      <c r="A19" s="418"/>
      <c r="B19" s="242" t="s">
        <v>391</v>
      </c>
      <c r="C19" s="276" t="s">
        <v>1645</v>
      </c>
      <c r="D19" s="285">
        <v>63</v>
      </c>
      <c r="E19" s="284">
        <v>19</v>
      </c>
      <c r="F19" s="285">
        <v>0</v>
      </c>
      <c r="G19" s="330">
        <f t="shared" si="0"/>
        <v>44</v>
      </c>
      <c r="H19" s="325">
        <v>0</v>
      </c>
      <c r="I19" s="325">
        <v>0</v>
      </c>
      <c r="J19" s="280" t="s">
        <v>396</v>
      </c>
      <c r="K19" s="280" t="s">
        <v>1628</v>
      </c>
      <c r="L19" s="384" t="s">
        <v>396</v>
      </c>
      <c r="M19" s="251" t="s">
        <v>35</v>
      </c>
      <c r="N19" s="288">
        <v>19</v>
      </c>
      <c r="O19" s="288">
        <v>0</v>
      </c>
      <c r="P19" s="288">
        <v>0</v>
      </c>
      <c r="Q19" s="286">
        <f t="shared" si="1"/>
        <v>44</v>
      </c>
      <c r="R19" s="294">
        <v>63</v>
      </c>
      <c r="S19" s="251" t="s">
        <v>1637</v>
      </c>
    </row>
    <row r="20" spans="1:19">
      <c r="A20" s="416" t="s">
        <v>392</v>
      </c>
      <c r="B20" s="238">
        <v>19469</v>
      </c>
      <c r="C20" s="275" t="s">
        <v>1645</v>
      </c>
      <c r="D20" s="322">
        <v>1215</v>
      </c>
      <c r="E20" s="323">
        <v>0</v>
      </c>
      <c r="F20" s="322">
        <v>11</v>
      </c>
      <c r="G20" s="325">
        <f t="shared" si="0"/>
        <v>1204</v>
      </c>
      <c r="H20" s="324">
        <v>0</v>
      </c>
      <c r="I20" s="324">
        <v>0</v>
      </c>
      <c r="J20" s="249" t="s">
        <v>53</v>
      </c>
      <c r="K20" s="379" t="s">
        <v>53</v>
      </c>
      <c r="L20" s="380" t="s">
        <v>53</v>
      </c>
      <c r="M20" s="279" t="s">
        <v>53</v>
      </c>
      <c r="N20" s="287">
        <v>11</v>
      </c>
      <c r="O20" s="287">
        <v>0</v>
      </c>
      <c r="P20" s="284">
        <v>0</v>
      </c>
      <c r="Q20" s="284">
        <f t="shared" si="1"/>
        <v>1204</v>
      </c>
      <c r="R20" s="293">
        <v>1215</v>
      </c>
      <c r="S20" s="6"/>
    </row>
    <row r="21" spans="1:19">
      <c r="A21" s="417"/>
      <c r="B21" s="240">
        <v>20601</v>
      </c>
      <c r="C21" s="276" t="s">
        <v>1645</v>
      </c>
      <c r="D21" s="285">
        <v>1215</v>
      </c>
      <c r="E21" s="327">
        <v>1</v>
      </c>
      <c r="F21" s="285">
        <v>0</v>
      </c>
      <c r="G21" s="325">
        <f t="shared" si="0"/>
        <v>1214</v>
      </c>
      <c r="H21" s="325">
        <v>0</v>
      </c>
      <c r="I21" s="325">
        <v>0</v>
      </c>
      <c r="J21" s="280" t="s">
        <v>400</v>
      </c>
      <c r="K21" s="280" t="s">
        <v>400</v>
      </c>
      <c r="L21" s="381" t="s">
        <v>400</v>
      </c>
      <c r="M21" s="280" t="s">
        <v>400</v>
      </c>
      <c r="N21" s="287">
        <v>1</v>
      </c>
      <c r="O21" s="287">
        <v>0</v>
      </c>
      <c r="P21" s="287">
        <v>0</v>
      </c>
      <c r="Q21" s="284">
        <f t="shared" si="1"/>
        <v>1214</v>
      </c>
      <c r="R21" s="293">
        <v>1215</v>
      </c>
      <c r="S21" s="6"/>
    </row>
    <row r="22" spans="1:19">
      <c r="A22" s="417"/>
      <c r="B22" s="240">
        <v>28108</v>
      </c>
      <c r="C22" s="276" t="s">
        <v>1645</v>
      </c>
      <c r="D22" s="331">
        <v>22</v>
      </c>
      <c r="E22" s="284">
        <v>2</v>
      </c>
      <c r="F22" s="285">
        <v>0</v>
      </c>
      <c r="G22" s="325">
        <f t="shared" si="0"/>
        <v>20</v>
      </c>
      <c r="H22" s="325">
        <v>0</v>
      </c>
      <c r="I22" s="325">
        <v>0</v>
      </c>
      <c r="J22" s="280" t="s">
        <v>401</v>
      </c>
      <c r="K22" s="280" t="s">
        <v>1638</v>
      </c>
      <c r="L22" s="381" t="s">
        <v>401</v>
      </c>
      <c r="M22" s="280" t="s">
        <v>401</v>
      </c>
      <c r="N22" s="287">
        <v>2</v>
      </c>
      <c r="O22" s="287">
        <v>0</v>
      </c>
      <c r="P22" s="287">
        <v>0</v>
      </c>
      <c r="Q22" s="284">
        <f t="shared" si="1"/>
        <v>20</v>
      </c>
      <c r="R22" s="293">
        <v>22</v>
      </c>
      <c r="S22" s="7" t="s">
        <v>1639</v>
      </c>
    </row>
    <row r="23" spans="1:19">
      <c r="A23" s="417"/>
      <c r="B23" s="240">
        <v>36627</v>
      </c>
      <c r="C23" s="276" t="s">
        <v>1645</v>
      </c>
      <c r="D23" s="285">
        <v>1215</v>
      </c>
      <c r="E23" s="284">
        <v>5</v>
      </c>
      <c r="F23" s="285">
        <v>0</v>
      </c>
      <c r="G23" s="325">
        <f t="shared" si="0"/>
        <v>1210</v>
      </c>
      <c r="H23" s="325">
        <v>0</v>
      </c>
      <c r="I23" s="325">
        <v>0</v>
      </c>
      <c r="J23" s="280" t="s">
        <v>402</v>
      </c>
      <c r="K23" s="280" t="s">
        <v>402</v>
      </c>
      <c r="L23" s="381" t="s">
        <v>402</v>
      </c>
      <c r="M23" s="280" t="s">
        <v>402</v>
      </c>
      <c r="N23" s="287">
        <v>5</v>
      </c>
      <c r="O23" s="287">
        <v>0</v>
      </c>
      <c r="P23" s="287">
        <v>0</v>
      </c>
      <c r="Q23" s="284">
        <f t="shared" si="1"/>
        <v>1210</v>
      </c>
      <c r="R23" s="293">
        <v>1215</v>
      </c>
      <c r="S23" s="6"/>
    </row>
    <row r="24" spans="1:19">
      <c r="A24" s="417"/>
      <c r="B24" s="240">
        <v>41431</v>
      </c>
      <c r="C24" s="276" t="s">
        <v>1645</v>
      </c>
      <c r="D24" s="285">
        <v>1215</v>
      </c>
      <c r="E24" s="284">
        <v>0</v>
      </c>
      <c r="F24" s="332">
        <v>1</v>
      </c>
      <c r="G24" s="325">
        <f t="shared" si="0"/>
        <v>1214</v>
      </c>
      <c r="H24" s="325">
        <v>0</v>
      </c>
      <c r="I24" s="325">
        <v>0</v>
      </c>
      <c r="J24" s="280" t="s">
        <v>26</v>
      </c>
      <c r="K24" s="280" t="s">
        <v>26</v>
      </c>
      <c r="L24" s="381" t="s">
        <v>26</v>
      </c>
      <c r="M24" s="279" t="s">
        <v>33</v>
      </c>
      <c r="N24" s="284">
        <v>1</v>
      </c>
      <c r="O24" s="284">
        <v>0</v>
      </c>
      <c r="P24" s="284">
        <v>0</v>
      </c>
      <c r="Q24" s="284">
        <f t="shared" si="1"/>
        <v>1214</v>
      </c>
      <c r="R24" s="293">
        <v>1215</v>
      </c>
      <c r="S24" s="6"/>
    </row>
    <row r="25" spans="1:19">
      <c r="A25" s="417"/>
      <c r="B25" s="240">
        <v>41591</v>
      </c>
      <c r="C25" s="276" t="s">
        <v>1645</v>
      </c>
      <c r="D25" s="285">
        <v>1215</v>
      </c>
      <c r="E25" s="284">
        <v>7</v>
      </c>
      <c r="F25" s="285">
        <v>0</v>
      </c>
      <c r="G25" s="325">
        <f t="shared" si="0"/>
        <v>1208</v>
      </c>
      <c r="H25" s="325">
        <v>0</v>
      </c>
      <c r="I25" s="325">
        <v>0</v>
      </c>
      <c r="J25" s="280" t="s">
        <v>403</v>
      </c>
      <c r="K25" s="280" t="s">
        <v>403</v>
      </c>
      <c r="L25" s="381" t="s">
        <v>403</v>
      </c>
      <c r="M25" s="280" t="s">
        <v>403</v>
      </c>
      <c r="N25" s="287">
        <v>7</v>
      </c>
      <c r="O25" s="287">
        <v>0</v>
      </c>
      <c r="P25" s="287">
        <v>0</v>
      </c>
      <c r="Q25" s="284">
        <f t="shared" si="1"/>
        <v>1208</v>
      </c>
      <c r="R25" s="293">
        <v>1215</v>
      </c>
      <c r="S25" s="6"/>
    </row>
    <row r="26" spans="1:19">
      <c r="A26" s="417"/>
      <c r="B26" s="240">
        <v>60612</v>
      </c>
      <c r="C26" s="276" t="s">
        <v>1645</v>
      </c>
      <c r="D26" s="285">
        <v>1215</v>
      </c>
      <c r="E26" s="327">
        <v>1</v>
      </c>
      <c r="F26" s="285">
        <v>0</v>
      </c>
      <c r="G26" s="325">
        <f t="shared" si="0"/>
        <v>1214</v>
      </c>
      <c r="H26" s="325">
        <v>0</v>
      </c>
      <c r="I26" s="325">
        <v>0</v>
      </c>
      <c r="J26" s="280" t="s">
        <v>404</v>
      </c>
      <c r="K26" s="280" t="s">
        <v>404</v>
      </c>
      <c r="L26" s="381" t="s">
        <v>404</v>
      </c>
      <c r="M26" s="280" t="s">
        <v>59</v>
      </c>
      <c r="N26" s="287">
        <v>1</v>
      </c>
      <c r="O26" s="287">
        <v>1</v>
      </c>
      <c r="P26" s="287">
        <v>0</v>
      </c>
      <c r="Q26" s="284">
        <f t="shared" si="1"/>
        <v>1213</v>
      </c>
      <c r="R26" s="293">
        <v>1215</v>
      </c>
      <c r="S26" s="6" t="s">
        <v>1796</v>
      </c>
    </row>
    <row r="27" spans="1:19">
      <c r="A27" s="417"/>
      <c r="B27" s="240">
        <v>60760</v>
      </c>
      <c r="C27" s="276" t="s">
        <v>1645</v>
      </c>
      <c r="D27" s="285">
        <v>1215</v>
      </c>
      <c r="E27" s="284">
        <v>8</v>
      </c>
      <c r="F27" s="285">
        <v>0</v>
      </c>
      <c r="G27" s="325">
        <f t="shared" si="0"/>
        <v>1207</v>
      </c>
      <c r="H27" s="325">
        <v>0</v>
      </c>
      <c r="I27" s="325">
        <v>0</v>
      </c>
      <c r="J27" s="280" t="s">
        <v>405</v>
      </c>
      <c r="K27" s="280" t="s">
        <v>1629</v>
      </c>
      <c r="L27" s="381" t="s">
        <v>405</v>
      </c>
      <c r="M27" s="279" t="s">
        <v>405</v>
      </c>
      <c r="N27" s="284">
        <v>8</v>
      </c>
      <c r="O27" s="284">
        <v>1</v>
      </c>
      <c r="P27" s="284">
        <v>0</v>
      </c>
      <c r="Q27" s="284">
        <f t="shared" si="1"/>
        <v>1206</v>
      </c>
      <c r="R27" s="293">
        <v>1215</v>
      </c>
      <c r="S27" s="6" t="s">
        <v>1797</v>
      </c>
    </row>
    <row r="28" spans="1:19">
      <c r="A28" s="417"/>
      <c r="B28" s="240">
        <v>61280</v>
      </c>
      <c r="C28" s="276" t="s">
        <v>1645</v>
      </c>
      <c r="D28" s="285">
        <v>1215</v>
      </c>
      <c r="E28" s="284">
        <v>0</v>
      </c>
      <c r="F28" s="332">
        <v>1</v>
      </c>
      <c r="G28" s="325">
        <f t="shared" si="0"/>
        <v>1214</v>
      </c>
      <c r="H28" s="325">
        <v>0</v>
      </c>
      <c r="I28" s="325">
        <v>0</v>
      </c>
      <c r="J28" s="280" t="s">
        <v>26</v>
      </c>
      <c r="K28" s="280" t="s">
        <v>26</v>
      </c>
      <c r="L28" s="381" t="s">
        <v>26</v>
      </c>
      <c r="M28" s="280" t="s">
        <v>33</v>
      </c>
      <c r="N28" s="287">
        <v>1</v>
      </c>
      <c r="O28" s="287">
        <v>0</v>
      </c>
      <c r="P28" s="287">
        <v>0</v>
      </c>
      <c r="Q28" s="284">
        <f t="shared" si="1"/>
        <v>1214</v>
      </c>
      <c r="R28" s="293">
        <v>1215</v>
      </c>
      <c r="S28" s="6"/>
    </row>
    <row r="29" spans="1:19">
      <c r="A29" s="417"/>
      <c r="B29" s="240">
        <v>68389</v>
      </c>
      <c r="C29" s="276" t="s">
        <v>1645</v>
      </c>
      <c r="D29" s="285">
        <v>1215</v>
      </c>
      <c r="E29" s="284">
        <v>0</v>
      </c>
      <c r="F29" s="332">
        <v>1</v>
      </c>
      <c r="G29" s="325">
        <f t="shared" si="0"/>
        <v>1214</v>
      </c>
      <c r="H29" s="325">
        <v>0</v>
      </c>
      <c r="I29" s="325">
        <v>0</v>
      </c>
      <c r="J29" s="280" t="s">
        <v>26</v>
      </c>
      <c r="K29" s="280" t="s">
        <v>26</v>
      </c>
      <c r="L29" s="381" t="s">
        <v>26</v>
      </c>
      <c r="M29" s="280" t="s">
        <v>33</v>
      </c>
      <c r="N29" s="287">
        <v>1</v>
      </c>
      <c r="O29" s="287">
        <v>0</v>
      </c>
      <c r="P29" s="287">
        <v>0</v>
      </c>
      <c r="Q29" s="284">
        <f t="shared" si="1"/>
        <v>1214</v>
      </c>
      <c r="R29" s="293">
        <v>1215</v>
      </c>
      <c r="S29" s="6"/>
    </row>
    <row r="30" spans="1:19">
      <c r="A30" s="417"/>
      <c r="B30" s="240">
        <v>70681</v>
      </c>
      <c r="C30" s="276" t="s">
        <v>1645</v>
      </c>
      <c r="D30" s="285">
        <v>1215</v>
      </c>
      <c r="E30" s="284">
        <v>22</v>
      </c>
      <c r="F30" s="285">
        <v>0</v>
      </c>
      <c r="G30" s="325">
        <f t="shared" si="0"/>
        <v>1193</v>
      </c>
      <c r="H30" s="325">
        <v>0</v>
      </c>
      <c r="I30" s="325">
        <v>0</v>
      </c>
      <c r="J30" s="280" t="s">
        <v>406</v>
      </c>
      <c r="K30" s="280" t="s">
        <v>1630</v>
      </c>
      <c r="L30" s="381" t="s">
        <v>1630</v>
      </c>
      <c r="M30" s="279" t="s">
        <v>41</v>
      </c>
      <c r="N30" s="284">
        <v>22</v>
      </c>
      <c r="O30" s="284">
        <v>0</v>
      </c>
      <c r="P30" s="284">
        <v>0</v>
      </c>
      <c r="Q30" s="284">
        <f t="shared" si="1"/>
        <v>1193</v>
      </c>
      <c r="R30" s="293">
        <v>1215</v>
      </c>
      <c r="S30" s="6"/>
    </row>
    <row r="31" spans="1:19" s="247" customFormat="1">
      <c r="A31" s="418"/>
      <c r="B31" s="305">
        <v>75980</v>
      </c>
      <c r="C31" s="306" t="s">
        <v>1645</v>
      </c>
      <c r="D31" s="333">
        <v>66</v>
      </c>
      <c r="E31" s="288">
        <v>7</v>
      </c>
      <c r="F31" s="333">
        <v>0</v>
      </c>
      <c r="G31" s="325">
        <f t="shared" si="0"/>
        <v>59</v>
      </c>
      <c r="H31" s="334">
        <v>0</v>
      </c>
      <c r="I31" s="334">
        <v>0</v>
      </c>
      <c r="J31" s="251" t="s">
        <v>407</v>
      </c>
      <c r="K31" s="364" t="s">
        <v>1628</v>
      </c>
      <c r="L31" s="384" t="s">
        <v>407</v>
      </c>
      <c r="M31" s="384" t="s">
        <v>407</v>
      </c>
      <c r="N31" s="288">
        <v>7</v>
      </c>
      <c r="O31" s="288">
        <v>0</v>
      </c>
      <c r="P31" s="288">
        <v>0</v>
      </c>
      <c r="Q31" s="287">
        <f t="shared" si="1"/>
        <v>1212</v>
      </c>
      <c r="R31" s="307">
        <v>1219</v>
      </c>
      <c r="S31" s="251" t="s">
        <v>1640</v>
      </c>
    </row>
    <row r="32" spans="1:19">
      <c r="A32" s="422" t="s">
        <v>284</v>
      </c>
      <c r="B32" s="238">
        <v>27519</v>
      </c>
      <c r="C32" s="318" t="s">
        <v>285</v>
      </c>
      <c r="D32" s="324">
        <v>193</v>
      </c>
      <c r="E32" s="335">
        <v>0</v>
      </c>
      <c r="F32" s="324">
        <v>0</v>
      </c>
      <c r="G32" s="324">
        <f t="shared" si="0"/>
        <v>193</v>
      </c>
      <c r="H32" s="324">
        <v>0</v>
      </c>
      <c r="I32" s="324">
        <v>0</v>
      </c>
      <c r="J32" s="249" t="s">
        <v>286</v>
      </c>
      <c r="K32" s="379" t="s">
        <v>1755</v>
      </c>
      <c r="L32" s="360" t="s">
        <v>1642</v>
      </c>
      <c r="M32" s="281" t="s">
        <v>1775</v>
      </c>
      <c r="N32" s="289">
        <v>0</v>
      </c>
      <c r="O32" s="289">
        <v>0</v>
      </c>
      <c r="P32" s="289">
        <v>0</v>
      </c>
      <c r="Q32" s="289">
        <f t="shared" si="1"/>
        <v>193</v>
      </c>
      <c r="R32" s="295">
        <f>D32</f>
        <v>193</v>
      </c>
      <c r="S32" s="249"/>
    </row>
    <row r="33" spans="1:19">
      <c r="A33" s="423"/>
      <c r="B33" s="240">
        <v>71618</v>
      </c>
      <c r="C33" s="240" t="s">
        <v>287</v>
      </c>
      <c r="D33" s="325">
        <v>220</v>
      </c>
      <c r="E33" s="336">
        <v>0</v>
      </c>
      <c r="F33" s="325">
        <v>0</v>
      </c>
      <c r="G33" s="325">
        <f t="shared" si="0"/>
        <v>220</v>
      </c>
      <c r="H33" s="325">
        <v>0</v>
      </c>
      <c r="I33" s="325">
        <v>0</v>
      </c>
      <c r="J33" s="279" t="s">
        <v>286</v>
      </c>
      <c r="K33" s="280" t="s">
        <v>1755</v>
      </c>
      <c r="L33" s="362" t="s">
        <v>1642</v>
      </c>
      <c r="M33" s="280" t="s">
        <v>1771</v>
      </c>
      <c r="N33" s="287">
        <v>0</v>
      </c>
      <c r="O33" s="287">
        <v>0</v>
      </c>
      <c r="P33" s="287">
        <v>0</v>
      </c>
      <c r="Q33" s="287">
        <f t="shared" si="1"/>
        <v>220</v>
      </c>
      <c r="R33" s="287">
        <f t="shared" ref="R33:R93" si="2">D33</f>
        <v>220</v>
      </c>
      <c r="S33" s="6"/>
    </row>
    <row r="34" spans="1:19">
      <c r="A34" s="423"/>
      <c r="B34" s="240">
        <v>81466</v>
      </c>
      <c r="C34" s="240" t="s">
        <v>287</v>
      </c>
      <c r="D34" s="325">
        <v>220</v>
      </c>
      <c r="E34" s="336">
        <v>0</v>
      </c>
      <c r="F34" s="325">
        <v>0</v>
      </c>
      <c r="G34" s="325">
        <f t="shared" si="0"/>
        <v>220</v>
      </c>
      <c r="H34" s="325">
        <v>0</v>
      </c>
      <c r="I34" s="325">
        <v>0</v>
      </c>
      <c r="J34" s="279" t="s">
        <v>286</v>
      </c>
      <c r="K34" s="280" t="s">
        <v>1755</v>
      </c>
      <c r="L34" s="362" t="s">
        <v>1642</v>
      </c>
      <c r="M34" s="280" t="s">
        <v>1771</v>
      </c>
      <c r="N34" s="287">
        <v>0</v>
      </c>
      <c r="O34" s="287">
        <v>0</v>
      </c>
      <c r="P34" s="287">
        <v>0</v>
      </c>
      <c r="Q34" s="287">
        <f t="shared" si="1"/>
        <v>220</v>
      </c>
      <c r="R34" s="287">
        <f t="shared" si="2"/>
        <v>220</v>
      </c>
      <c r="S34" s="6"/>
    </row>
    <row r="35" spans="1:19">
      <c r="A35" s="423"/>
      <c r="B35" s="240">
        <v>81467</v>
      </c>
      <c r="C35" s="240" t="s">
        <v>287</v>
      </c>
      <c r="D35" s="325">
        <v>220</v>
      </c>
      <c r="E35" s="336">
        <v>0</v>
      </c>
      <c r="F35" s="325">
        <v>0</v>
      </c>
      <c r="G35" s="325">
        <f t="shared" si="0"/>
        <v>220</v>
      </c>
      <c r="H35" s="325">
        <v>0</v>
      </c>
      <c r="I35" s="325">
        <v>0</v>
      </c>
      <c r="J35" s="279" t="s">
        <v>286</v>
      </c>
      <c r="K35" s="280" t="s">
        <v>1755</v>
      </c>
      <c r="L35" s="362" t="s">
        <v>1642</v>
      </c>
      <c r="M35" s="280" t="s">
        <v>1771</v>
      </c>
      <c r="N35" s="287">
        <v>0</v>
      </c>
      <c r="O35" s="287">
        <v>0</v>
      </c>
      <c r="P35" s="287">
        <v>0</v>
      </c>
      <c r="Q35" s="287">
        <f t="shared" si="1"/>
        <v>220</v>
      </c>
      <c r="R35" s="287">
        <f t="shared" si="2"/>
        <v>220</v>
      </c>
      <c r="S35" s="6"/>
    </row>
    <row r="36" spans="1:19">
      <c r="A36" s="423"/>
      <c r="B36" s="240">
        <v>81468</v>
      </c>
      <c r="C36" s="240" t="s">
        <v>287</v>
      </c>
      <c r="D36" s="325">
        <v>220</v>
      </c>
      <c r="E36" s="336">
        <v>0</v>
      </c>
      <c r="F36" s="325">
        <v>0</v>
      </c>
      <c r="G36" s="325">
        <f t="shared" si="0"/>
        <v>220</v>
      </c>
      <c r="H36" s="325">
        <v>0</v>
      </c>
      <c r="I36" s="325">
        <v>0</v>
      </c>
      <c r="J36" s="279" t="s">
        <v>286</v>
      </c>
      <c r="K36" s="280" t="s">
        <v>1755</v>
      </c>
      <c r="L36" s="362" t="s">
        <v>1642</v>
      </c>
      <c r="M36" s="280" t="s">
        <v>1771</v>
      </c>
      <c r="N36" s="287">
        <v>0</v>
      </c>
      <c r="O36" s="287">
        <v>3</v>
      </c>
      <c r="P36" s="287">
        <v>0</v>
      </c>
      <c r="Q36" s="287">
        <f t="shared" si="1"/>
        <v>217</v>
      </c>
      <c r="R36" s="287">
        <f t="shared" si="2"/>
        <v>220</v>
      </c>
      <c r="S36" s="6" t="s">
        <v>1832</v>
      </c>
    </row>
    <row r="37" spans="1:19">
      <c r="A37" s="423"/>
      <c r="B37" s="240">
        <v>81469</v>
      </c>
      <c r="C37" s="240" t="s">
        <v>144</v>
      </c>
      <c r="D37" s="325">
        <v>65</v>
      </c>
      <c r="E37" s="336">
        <v>0</v>
      </c>
      <c r="F37" s="325">
        <v>0</v>
      </c>
      <c r="G37" s="325">
        <f t="shared" si="0"/>
        <v>65</v>
      </c>
      <c r="H37" s="325">
        <v>0</v>
      </c>
      <c r="I37" s="325">
        <v>0</v>
      </c>
      <c r="J37" s="279" t="s">
        <v>286</v>
      </c>
      <c r="K37" s="280" t="s">
        <v>1755</v>
      </c>
      <c r="L37" s="362" t="s">
        <v>1642</v>
      </c>
      <c r="M37" s="280" t="s">
        <v>1772</v>
      </c>
      <c r="N37" s="287">
        <v>0</v>
      </c>
      <c r="O37" s="287">
        <v>0</v>
      </c>
      <c r="P37" s="287">
        <v>0</v>
      </c>
      <c r="Q37" s="287">
        <v>65</v>
      </c>
      <c r="R37" s="287">
        <v>65</v>
      </c>
      <c r="S37" s="6"/>
    </row>
    <row r="38" spans="1:19">
      <c r="A38" s="423"/>
      <c r="B38" s="240">
        <v>81485</v>
      </c>
      <c r="C38" s="240" t="s">
        <v>285</v>
      </c>
      <c r="D38" s="325">
        <v>193</v>
      </c>
      <c r="E38" s="336">
        <v>4</v>
      </c>
      <c r="F38" s="325">
        <v>0</v>
      </c>
      <c r="G38" s="325">
        <f t="shared" si="0"/>
        <v>189</v>
      </c>
      <c r="H38" s="325">
        <v>0</v>
      </c>
      <c r="I38" s="325">
        <v>0</v>
      </c>
      <c r="J38" s="279" t="s">
        <v>288</v>
      </c>
      <c r="K38" s="280" t="s">
        <v>289</v>
      </c>
      <c r="L38" s="381" t="s">
        <v>1641</v>
      </c>
      <c r="M38" s="279" t="s">
        <v>1776</v>
      </c>
      <c r="N38" s="284">
        <v>4</v>
      </c>
      <c r="O38" s="284">
        <v>0</v>
      </c>
      <c r="P38" s="284">
        <v>0</v>
      </c>
      <c r="Q38" s="287">
        <f t="shared" si="1"/>
        <v>189</v>
      </c>
      <c r="R38" s="287">
        <f t="shared" si="2"/>
        <v>193</v>
      </c>
      <c r="S38" s="6"/>
    </row>
    <row r="39" spans="1:19" s="247" customFormat="1">
      <c r="A39" s="423"/>
      <c r="B39" s="308">
        <v>81535</v>
      </c>
      <c r="C39" s="357" t="s">
        <v>287</v>
      </c>
      <c r="D39" s="338">
        <v>220</v>
      </c>
      <c r="E39" s="339">
        <v>0</v>
      </c>
      <c r="F39" s="338">
        <v>0</v>
      </c>
      <c r="G39" s="338">
        <f t="shared" si="0"/>
        <v>220</v>
      </c>
      <c r="H39" s="338">
        <v>0</v>
      </c>
      <c r="I39" s="338">
        <v>0</v>
      </c>
      <c r="J39" s="280" t="s">
        <v>286</v>
      </c>
      <c r="K39" s="280" t="s">
        <v>1755</v>
      </c>
      <c r="L39" s="362" t="s">
        <v>1642</v>
      </c>
      <c r="M39" s="280" t="s">
        <v>1771</v>
      </c>
      <c r="N39" s="287">
        <v>0</v>
      </c>
      <c r="O39" s="287">
        <v>0</v>
      </c>
      <c r="P39" s="287">
        <v>0</v>
      </c>
      <c r="Q39" s="287">
        <f t="shared" si="1"/>
        <v>220</v>
      </c>
      <c r="R39" s="287">
        <f t="shared" si="2"/>
        <v>220</v>
      </c>
      <c r="S39" s="7"/>
    </row>
    <row r="40" spans="1:19">
      <c r="A40" s="423"/>
      <c r="B40" s="240">
        <v>81542</v>
      </c>
      <c r="C40" s="240" t="s">
        <v>287</v>
      </c>
      <c r="D40" s="325">
        <v>220</v>
      </c>
      <c r="E40" s="336">
        <v>0</v>
      </c>
      <c r="F40" s="325">
        <v>0</v>
      </c>
      <c r="G40" s="325">
        <f t="shared" si="0"/>
        <v>220</v>
      </c>
      <c r="H40" s="325">
        <v>0</v>
      </c>
      <c r="I40" s="325">
        <v>0</v>
      </c>
      <c r="J40" s="279" t="s">
        <v>286</v>
      </c>
      <c r="K40" s="280" t="s">
        <v>1755</v>
      </c>
      <c r="L40" s="362" t="s">
        <v>1642</v>
      </c>
      <c r="M40" s="280" t="s">
        <v>1771</v>
      </c>
      <c r="N40" s="284">
        <v>0</v>
      </c>
      <c r="O40" s="284">
        <v>1</v>
      </c>
      <c r="P40" s="284">
        <v>0</v>
      </c>
      <c r="Q40" s="287">
        <f t="shared" si="1"/>
        <v>219</v>
      </c>
      <c r="R40" s="287">
        <f t="shared" si="2"/>
        <v>220</v>
      </c>
      <c r="S40" s="6" t="s">
        <v>1833</v>
      </c>
    </row>
    <row r="41" spans="1:19">
      <c r="A41" s="423"/>
      <c r="B41" s="240">
        <v>81543</v>
      </c>
      <c r="C41" s="240" t="s">
        <v>285</v>
      </c>
      <c r="D41" s="325">
        <v>193</v>
      </c>
      <c r="E41" s="336">
        <v>0</v>
      </c>
      <c r="F41" s="325">
        <v>0</v>
      </c>
      <c r="G41" s="325">
        <f t="shared" si="0"/>
        <v>193</v>
      </c>
      <c r="H41" s="325">
        <v>0</v>
      </c>
      <c r="I41" s="325">
        <v>0</v>
      </c>
      <c r="J41" s="279" t="s">
        <v>286</v>
      </c>
      <c r="K41" s="280" t="s">
        <v>1755</v>
      </c>
      <c r="L41" s="362" t="s">
        <v>1642</v>
      </c>
      <c r="M41" s="279" t="s">
        <v>1770</v>
      </c>
      <c r="N41" s="284">
        <v>0</v>
      </c>
      <c r="O41" s="284">
        <v>0</v>
      </c>
      <c r="P41" s="284">
        <v>0</v>
      </c>
      <c r="Q41" s="287">
        <f t="shared" si="1"/>
        <v>193</v>
      </c>
      <c r="R41" s="287">
        <f t="shared" si="2"/>
        <v>193</v>
      </c>
      <c r="S41" s="6"/>
    </row>
    <row r="42" spans="1:19">
      <c r="A42" s="423"/>
      <c r="B42" s="240">
        <v>81544</v>
      </c>
      <c r="C42" s="240" t="s">
        <v>285</v>
      </c>
      <c r="D42" s="325">
        <v>193</v>
      </c>
      <c r="E42" s="336">
        <v>0</v>
      </c>
      <c r="F42" s="325">
        <v>0</v>
      </c>
      <c r="G42" s="325">
        <f t="shared" si="0"/>
        <v>193</v>
      </c>
      <c r="H42" s="325">
        <v>0</v>
      </c>
      <c r="I42" s="325">
        <v>0</v>
      </c>
      <c r="J42" s="279" t="s">
        <v>286</v>
      </c>
      <c r="K42" s="280" t="s">
        <v>1755</v>
      </c>
      <c r="L42" s="362" t="s">
        <v>1642</v>
      </c>
      <c r="M42" s="279" t="s">
        <v>1770</v>
      </c>
      <c r="N42" s="284">
        <v>0</v>
      </c>
      <c r="O42" s="284">
        <v>1</v>
      </c>
      <c r="P42" s="284">
        <v>0</v>
      </c>
      <c r="Q42" s="287">
        <f t="shared" si="1"/>
        <v>192</v>
      </c>
      <c r="R42" s="287">
        <f t="shared" si="2"/>
        <v>193</v>
      </c>
      <c r="S42" s="6" t="s">
        <v>1834</v>
      </c>
    </row>
    <row r="43" spans="1:19">
      <c r="A43" s="423"/>
      <c r="B43" s="240">
        <v>81583</v>
      </c>
      <c r="C43" s="240" t="s">
        <v>287</v>
      </c>
      <c r="D43" s="325">
        <v>220</v>
      </c>
      <c r="E43" s="336">
        <v>0</v>
      </c>
      <c r="F43" s="325">
        <v>0</v>
      </c>
      <c r="G43" s="325">
        <f t="shared" si="0"/>
        <v>220</v>
      </c>
      <c r="H43" s="325">
        <v>0</v>
      </c>
      <c r="I43" s="325">
        <v>0</v>
      </c>
      <c r="J43" s="279" t="s">
        <v>286</v>
      </c>
      <c r="K43" s="280" t="s">
        <v>1755</v>
      </c>
      <c r="L43" s="362" t="s">
        <v>1642</v>
      </c>
      <c r="M43" s="280" t="s">
        <v>1771</v>
      </c>
      <c r="N43" s="284">
        <v>0</v>
      </c>
      <c r="O43" s="284">
        <v>0</v>
      </c>
      <c r="P43" s="284">
        <v>0</v>
      </c>
      <c r="Q43" s="287">
        <f t="shared" si="1"/>
        <v>220</v>
      </c>
      <c r="R43" s="287">
        <f t="shared" si="2"/>
        <v>220</v>
      </c>
      <c r="S43" s="6"/>
    </row>
    <row r="44" spans="1:19">
      <c r="A44" s="423"/>
      <c r="B44" s="240">
        <v>81584</v>
      </c>
      <c r="C44" s="240" t="s">
        <v>287</v>
      </c>
      <c r="D44" s="325">
        <v>220</v>
      </c>
      <c r="E44" s="336">
        <v>0</v>
      </c>
      <c r="F44" s="325">
        <v>0</v>
      </c>
      <c r="G44" s="325">
        <f t="shared" si="0"/>
        <v>220</v>
      </c>
      <c r="H44" s="325">
        <v>0</v>
      </c>
      <c r="I44" s="325">
        <v>0</v>
      </c>
      <c r="J44" s="279" t="s">
        <v>286</v>
      </c>
      <c r="K44" s="280" t="s">
        <v>1755</v>
      </c>
      <c r="L44" s="362" t="s">
        <v>1642</v>
      </c>
      <c r="M44" s="280" t="s">
        <v>1771</v>
      </c>
      <c r="N44" s="284">
        <v>0</v>
      </c>
      <c r="O44" s="284">
        <v>0</v>
      </c>
      <c r="P44" s="284">
        <v>0</v>
      </c>
      <c r="Q44" s="287">
        <f t="shared" si="1"/>
        <v>220</v>
      </c>
      <c r="R44" s="287">
        <f t="shared" si="2"/>
        <v>220</v>
      </c>
      <c r="S44" s="6"/>
    </row>
    <row r="45" spans="1:19">
      <c r="A45" s="423"/>
      <c r="B45" s="240">
        <v>81603</v>
      </c>
      <c r="C45" s="240" t="s">
        <v>144</v>
      </c>
      <c r="D45" s="325">
        <v>65</v>
      </c>
      <c r="E45" s="336">
        <v>0</v>
      </c>
      <c r="F45" s="325">
        <v>0</v>
      </c>
      <c r="G45" s="325">
        <f t="shared" si="0"/>
        <v>65</v>
      </c>
      <c r="H45" s="325">
        <v>0</v>
      </c>
      <c r="I45" s="325">
        <v>0</v>
      </c>
      <c r="J45" s="279" t="s">
        <v>286</v>
      </c>
      <c r="K45" s="280" t="s">
        <v>1755</v>
      </c>
      <c r="L45" s="362" t="s">
        <v>1642</v>
      </c>
      <c r="M45" s="280" t="s">
        <v>1772</v>
      </c>
      <c r="N45" s="284">
        <v>0</v>
      </c>
      <c r="O45" s="284">
        <v>0</v>
      </c>
      <c r="P45" s="284">
        <v>0</v>
      </c>
      <c r="Q45" s="287">
        <f t="shared" si="1"/>
        <v>65</v>
      </c>
      <c r="R45" s="287">
        <f t="shared" si="2"/>
        <v>65</v>
      </c>
      <c r="S45" s="6"/>
    </row>
    <row r="46" spans="1:19" s="247" customFormat="1" ht="15" customHeight="1">
      <c r="A46" s="423"/>
      <c r="B46" s="308">
        <v>81617</v>
      </c>
      <c r="C46" s="357" t="s">
        <v>287</v>
      </c>
      <c r="D46" s="338">
        <v>220</v>
      </c>
      <c r="E46" s="339">
        <v>0</v>
      </c>
      <c r="F46" s="338">
        <v>0</v>
      </c>
      <c r="G46" s="338">
        <f t="shared" si="0"/>
        <v>220</v>
      </c>
      <c r="H46" s="338">
        <v>0</v>
      </c>
      <c r="I46" s="338">
        <v>0</v>
      </c>
      <c r="J46" s="280" t="s">
        <v>286</v>
      </c>
      <c r="K46" s="280" t="s">
        <v>1755</v>
      </c>
      <c r="L46" s="362" t="s">
        <v>1642</v>
      </c>
      <c r="M46" s="280" t="s">
        <v>1769</v>
      </c>
      <c r="N46" s="287">
        <v>0</v>
      </c>
      <c r="O46" s="287">
        <v>0</v>
      </c>
      <c r="P46" s="287">
        <v>0</v>
      </c>
      <c r="Q46" s="287">
        <f t="shared" si="1"/>
        <v>220</v>
      </c>
      <c r="R46" s="287">
        <f t="shared" si="2"/>
        <v>220</v>
      </c>
      <c r="S46" s="7"/>
    </row>
    <row r="47" spans="1:19" ht="15" customHeight="1">
      <c r="A47" s="423"/>
      <c r="B47" s="240">
        <v>81648</v>
      </c>
      <c r="C47" s="240" t="s">
        <v>287</v>
      </c>
      <c r="D47" s="325">
        <v>220</v>
      </c>
      <c r="E47" s="336">
        <v>0</v>
      </c>
      <c r="F47" s="325">
        <v>0</v>
      </c>
      <c r="G47" s="325">
        <f t="shared" si="0"/>
        <v>220</v>
      </c>
      <c r="H47" s="325">
        <v>0</v>
      </c>
      <c r="I47" s="325">
        <v>0</v>
      </c>
      <c r="J47" s="279" t="s">
        <v>286</v>
      </c>
      <c r="K47" s="280" t="s">
        <v>1755</v>
      </c>
      <c r="L47" s="362" t="s">
        <v>1642</v>
      </c>
      <c r="M47" s="280" t="s">
        <v>1771</v>
      </c>
      <c r="N47" s="284">
        <v>0</v>
      </c>
      <c r="O47" s="284">
        <v>0</v>
      </c>
      <c r="P47" s="284">
        <v>0</v>
      </c>
      <c r="Q47" s="287">
        <f t="shared" si="1"/>
        <v>220</v>
      </c>
      <c r="R47" s="287">
        <f t="shared" si="2"/>
        <v>220</v>
      </c>
      <c r="S47" s="6"/>
    </row>
    <row r="48" spans="1:19">
      <c r="A48" s="423"/>
      <c r="B48" s="240">
        <v>81649</v>
      </c>
      <c r="C48" s="240" t="s">
        <v>290</v>
      </c>
      <c r="D48" s="325">
        <v>285</v>
      </c>
      <c r="E48" s="336">
        <v>0</v>
      </c>
      <c r="F48" s="325">
        <v>0</v>
      </c>
      <c r="G48" s="325">
        <f t="shared" si="0"/>
        <v>285</v>
      </c>
      <c r="H48" s="325">
        <v>0</v>
      </c>
      <c r="I48" s="325">
        <v>0</v>
      </c>
      <c r="J48" s="279" t="s">
        <v>286</v>
      </c>
      <c r="K48" s="280" t="s">
        <v>1755</v>
      </c>
      <c r="L48" s="362" t="s">
        <v>1642</v>
      </c>
      <c r="M48" s="279" t="s">
        <v>1773</v>
      </c>
      <c r="N48" s="284">
        <v>0</v>
      </c>
      <c r="O48" s="284">
        <v>0</v>
      </c>
      <c r="P48" s="284">
        <v>0</v>
      </c>
      <c r="Q48" s="287">
        <f t="shared" si="1"/>
        <v>285</v>
      </c>
      <c r="R48" s="287">
        <f t="shared" si="2"/>
        <v>285</v>
      </c>
      <c r="S48" s="6"/>
    </row>
    <row r="49" spans="1:19">
      <c r="A49" s="423"/>
      <c r="B49" s="240">
        <v>81736</v>
      </c>
      <c r="C49" s="240" t="s">
        <v>290</v>
      </c>
      <c r="D49" s="325">
        <v>285</v>
      </c>
      <c r="E49" s="336">
        <v>0</v>
      </c>
      <c r="F49" s="325">
        <v>0</v>
      </c>
      <c r="G49" s="325">
        <f t="shared" si="0"/>
        <v>285</v>
      </c>
      <c r="H49" s="325">
        <v>0</v>
      </c>
      <c r="I49" s="325">
        <v>0</v>
      </c>
      <c r="J49" s="279" t="s">
        <v>286</v>
      </c>
      <c r="K49" s="280" t="s">
        <v>1755</v>
      </c>
      <c r="L49" s="362" t="s">
        <v>1642</v>
      </c>
      <c r="M49" s="279" t="s">
        <v>1773</v>
      </c>
      <c r="N49" s="284">
        <v>0</v>
      </c>
      <c r="O49" s="284">
        <v>0</v>
      </c>
      <c r="P49" s="284">
        <v>0</v>
      </c>
      <c r="Q49" s="287">
        <f t="shared" si="1"/>
        <v>285</v>
      </c>
      <c r="R49" s="287">
        <f t="shared" si="2"/>
        <v>285</v>
      </c>
      <c r="S49" s="6"/>
    </row>
    <row r="50" spans="1:19">
      <c r="A50" s="423"/>
      <c r="B50" s="240">
        <v>81737</v>
      </c>
      <c r="C50" s="240" t="s">
        <v>285</v>
      </c>
      <c r="D50" s="325">
        <v>193</v>
      </c>
      <c r="E50" s="336">
        <v>0</v>
      </c>
      <c r="F50" s="325">
        <v>0</v>
      </c>
      <c r="G50" s="325">
        <f t="shared" si="0"/>
        <v>193</v>
      </c>
      <c r="H50" s="325">
        <v>0</v>
      </c>
      <c r="I50" s="325">
        <v>0</v>
      </c>
      <c r="J50" s="279" t="s">
        <v>286</v>
      </c>
      <c r="K50" s="280" t="s">
        <v>1755</v>
      </c>
      <c r="L50" s="362" t="s">
        <v>1642</v>
      </c>
      <c r="M50" s="279" t="s">
        <v>1770</v>
      </c>
      <c r="N50" s="284">
        <v>0</v>
      </c>
      <c r="O50" s="284">
        <v>0</v>
      </c>
      <c r="P50" s="284">
        <v>0</v>
      </c>
      <c r="Q50" s="287">
        <f t="shared" si="1"/>
        <v>193</v>
      </c>
      <c r="R50" s="287">
        <f t="shared" si="2"/>
        <v>193</v>
      </c>
      <c r="S50" s="6"/>
    </row>
    <row r="51" spans="1:19">
      <c r="A51" s="423"/>
      <c r="B51" s="240">
        <v>81738</v>
      </c>
      <c r="C51" s="240" t="s">
        <v>144</v>
      </c>
      <c r="D51" s="325">
        <v>65</v>
      </c>
      <c r="E51" s="336">
        <v>0</v>
      </c>
      <c r="F51" s="325">
        <v>0</v>
      </c>
      <c r="G51" s="325">
        <f t="shared" si="0"/>
        <v>65</v>
      </c>
      <c r="H51" s="325">
        <v>0</v>
      </c>
      <c r="I51" s="325">
        <v>0</v>
      </c>
      <c r="J51" s="279" t="s">
        <v>286</v>
      </c>
      <c r="K51" s="280" t="s">
        <v>1755</v>
      </c>
      <c r="L51" s="362" t="s">
        <v>1642</v>
      </c>
      <c r="M51" s="280" t="s">
        <v>1772</v>
      </c>
      <c r="N51" s="284">
        <v>0</v>
      </c>
      <c r="O51" s="284">
        <v>0</v>
      </c>
      <c r="P51" s="284">
        <v>0</v>
      </c>
      <c r="Q51" s="287">
        <f t="shared" si="1"/>
        <v>65</v>
      </c>
      <c r="R51" s="287">
        <f t="shared" si="2"/>
        <v>65</v>
      </c>
      <c r="S51" s="6"/>
    </row>
    <row r="52" spans="1:19">
      <c r="A52" s="423"/>
      <c r="B52" s="240">
        <v>81779</v>
      </c>
      <c r="C52" s="240" t="s">
        <v>185</v>
      </c>
      <c r="D52" s="325">
        <v>225</v>
      </c>
      <c r="E52" s="336">
        <v>0</v>
      </c>
      <c r="F52" s="325">
        <v>0</v>
      </c>
      <c r="G52" s="325">
        <f t="shared" si="0"/>
        <v>225</v>
      </c>
      <c r="H52" s="325">
        <v>0</v>
      </c>
      <c r="I52" s="325">
        <v>0</v>
      </c>
      <c r="J52" s="279" t="s">
        <v>286</v>
      </c>
      <c r="K52" s="280" t="s">
        <v>1755</v>
      </c>
      <c r="L52" s="362" t="s">
        <v>1642</v>
      </c>
      <c r="M52" s="280" t="s">
        <v>1774</v>
      </c>
      <c r="N52" s="284">
        <v>0</v>
      </c>
      <c r="O52" s="284">
        <v>0</v>
      </c>
      <c r="P52" s="284">
        <v>0</v>
      </c>
      <c r="Q52" s="287">
        <f t="shared" si="1"/>
        <v>225</v>
      </c>
      <c r="R52" s="287">
        <f t="shared" si="2"/>
        <v>225</v>
      </c>
      <c r="S52" s="6"/>
    </row>
    <row r="53" spans="1:19">
      <c r="A53" s="424"/>
      <c r="B53" s="243">
        <v>81786</v>
      </c>
      <c r="C53" s="243" t="s">
        <v>287</v>
      </c>
      <c r="D53" s="330">
        <v>220</v>
      </c>
      <c r="E53" s="336">
        <v>0</v>
      </c>
      <c r="F53" s="330">
        <v>4</v>
      </c>
      <c r="G53" s="325">
        <f t="shared" si="0"/>
        <v>216</v>
      </c>
      <c r="H53" s="330">
        <v>0</v>
      </c>
      <c r="I53" s="330">
        <v>0</v>
      </c>
      <c r="J53" s="250" t="s">
        <v>291</v>
      </c>
      <c r="K53" s="251" t="s">
        <v>292</v>
      </c>
      <c r="L53" s="363" t="s">
        <v>1642</v>
      </c>
      <c r="M53" s="245" t="s">
        <v>1768</v>
      </c>
      <c r="N53" s="286">
        <v>4</v>
      </c>
      <c r="O53" s="286">
        <v>9</v>
      </c>
      <c r="P53" s="286">
        <v>0</v>
      </c>
      <c r="Q53" s="288">
        <f t="shared" si="1"/>
        <v>207</v>
      </c>
      <c r="R53" s="287">
        <f t="shared" si="2"/>
        <v>220</v>
      </c>
      <c r="S53" s="250"/>
    </row>
    <row r="54" spans="1:19">
      <c r="A54" s="422" t="s">
        <v>293</v>
      </c>
      <c r="B54" s="239" t="s">
        <v>294</v>
      </c>
      <c r="C54" s="273" t="s">
        <v>185</v>
      </c>
      <c r="D54" s="324">
        <v>225</v>
      </c>
      <c r="E54" s="335">
        <v>0</v>
      </c>
      <c r="F54" s="324">
        <v>0</v>
      </c>
      <c r="G54" s="324">
        <f t="shared" si="0"/>
        <v>225</v>
      </c>
      <c r="H54" s="324">
        <v>0</v>
      </c>
      <c r="I54" s="324">
        <v>0</v>
      </c>
      <c r="J54" s="249" t="s">
        <v>286</v>
      </c>
      <c r="K54" s="379" t="s">
        <v>1755</v>
      </c>
      <c r="L54" s="360" t="s">
        <v>1642</v>
      </c>
      <c r="M54" s="278" t="s">
        <v>1774</v>
      </c>
      <c r="N54" s="283">
        <v>0</v>
      </c>
      <c r="O54" s="283">
        <v>0</v>
      </c>
      <c r="P54" s="283">
        <v>0</v>
      </c>
      <c r="Q54" s="287">
        <f t="shared" si="1"/>
        <v>225</v>
      </c>
      <c r="R54" s="289">
        <f t="shared" si="2"/>
        <v>225</v>
      </c>
      <c r="S54" s="249"/>
    </row>
    <row r="55" spans="1:19">
      <c r="A55" s="423"/>
      <c r="B55" s="242" t="s">
        <v>295</v>
      </c>
      <c r="C55" s="242" t="s">
        <v>144</v>
      </c>
      <c r="D55" s="325">
        <v>65</v>
      </c>
      <c r="E55" s="336">
        <v>0</v>
      </c>
      <c r="F55" s="325">
        <v>0</v>
      </c>
      <c r="G55" s="325">
        <f t="shared" si="0"/>
        <v>65</v>
      </c>
      <c r="H55" s="325">
        <v>0</v>
      </c>
      <c r="I55" s="325">
        <v>0</v>
      </c>
      <c r="J55" s="279" t="s">
        <v>286</v>
      </c>
      <c r="K55" s="280" t="s">
        <v>1755</v>
      </c>
      <c r="L55" s="362" t="s">
        <v>1642</v>
      </c>
      <c r="M55" s="279" t="s">
        <v>1772</v>
      </c>
      <c r="N55" s="284">
        <v>0</v>
      </c>
      <c r="O55" s="284">
        <v>0</v>
      </c>
      <c r="P55" s="284">
        <v>0</v>
      </c>
      <c r="Q55" s="287">
        <f t="shared" si="1"/>
        <v>65</v>
      </c>
      <c r="R55" s="287">
        <f t="shared" si="2"/>
        <v>65</v>
      </c>
      <c r="S55" s="6"/>
    </row>
    <row r="56" spans="1:19">
      <c r="A56" s="423"/>
      <c r="B56" s="242" t="s">
        <v>296</v>
      </c>
      <c r="C56" s="242" t="s">
        <v>297</v>
      </c>
      <c r="D56" s="325">
        <v>193</v>
      </c>
      <c r="E56" s="336">
        <v>0</v>
      </c>
      <c r="F56" s="325">
        <v>0</v>
      </c>
      <c r="G56" s="325">
        <f t="shared" si="0"/>
        <v>193</v>
      </c>
      <c r="H56" s="325">
        <v>0</v>
      </c>
      <c r="I56" s="325">
        <v>0</v>
      </c>
      <c r="J56" s="279" t="s">
        <v>286</v>
      </c>
      <c r="K56" s="280" t="s">
        <v>1755</v>
      </c>
      <c r="L56" s="362" t="s">
        <v>1642</v>
      </c>
      <c r="M56" s="279" t="s">
        <v>1770</v>
      </c>
      <c r="N56" s="284">
        <v>0</v>
      </c>
      <c r="O56" s="284">
        <v>0</v>
      </c>
      <c r="P56" s="284">
        <v>0</v>
      </c>
      <c r="Q56" s="287">
        <f t="shared" si="1"/>
        <v>193</v>
      </c>
      <c r="R56" s="287">
        <f t="shared" si="2"/>
        <v>193</v>
      </c>
      <c r="S56" s="6"/>
    </row>
    <row r="57" spans="1:19">
      <c r="A57" s="423"/>
      <c r="B57" s="242" t="s">
        <v>298</v>
      </c>
      <c r="C57" s="242" t="s">
        <v>297</v>
      </c>
      <c r="D57" s="325">
        <v>193</v>
      </c>
      <c r="E57" s="336">
        <v>0</v>
      </c>
      <c r="F57" s="325">
        <v>0</v>
      </c>
      <c r="G57" s="325">
        <f t="shared" si="0"/>
        <v>193</v>
      </c>
      <c r="H57" s="325">
        <v>0</v>
      </c>
      <c r="I57" s="325">
        <v>0</v>
      </c>
      <c r="J57" s="279" t="s">
        <v>286</v>
      </c>
      <c r="K57" s="280" t="s">
        <v>1755</v>
      </c>
      <c r="L57" s="362" t="s">
        <v>1642</v>
      </c>
      <c r="M57" s="279" t="s">
        <v>1770</v>
      </c>
      <c r="N57" s="284">
        <v>0</v>
      </c>
      <c r="O57" s="284">
        <v>0</v>
      </c>
      <c r="P57" s="284">
        <v>0</v>
      </c>
      <c r="Q57" s="287">
        <f t="shared" si="1"/>
        <v>193</v>
      </c>
      <c r="R57" s="287">
        <f t="shared" si="2"/>
        <v>193</v>
      </c>
      <c r="S57" s="6"/>
    </row>
    <row r="58" spans="1:19">
      <c r="A58" s="423"/>
      <c r="B58" s="242" t="s">
        <v>299</v>
      </c>
      <c r="C58" s="242" t="s">
        <v>297</v>
      </c>
      <c r="D58" s="325">
        <v>193</v>
      </c>
      <c r="E58" s="336">
        <v>0</v>
      </c>
      <c r="F58" s="325">
        <v>0</v>
      </c>
      <c r="G58" s="325">
        <f t="shared" si="0"/>
        <v>193</v>
      </c>
      <c r="H58" s="325">
        <v>0</v>
      </c>
      <c r="I58" s="325">
        <v>0</v>
      </c>
      <c r="J58" s="279" t="s">
        <v>286</v>
      </c>
      <c r="K58" s="280" t="s">
        <v>1755</v>
      </c>
      <c r="L58" s="362" t="s">
        <v>1642</v>
      </c>
      <c r="M58" s="280" t="s">
        <v>1772</v>
      </c>
      <c r="N58" s="284">
        <v>0</v>
      </c>
      <c r="O58" s="284">
        <v>0</v>
      </c>
      <c r="P58" s="284">
        <v>0</v>
      </c>
      <c r="Q58" s="287">
        <f t="shared" si="1"/>
        <v>193</v>
      </c>
      <c r="R58" s="287">
        <f t="shared" si="2"/>
        <v>193</v>
      </c>
      <c r="S58" s="6"/>
    </row>
    <row r="59" spans="1:19">
      <c r="A59" s="423"/>
      <c r="B59" s="242" t="s">
        <v>300</v>
      </c>
      <c r="C59" s="242" t="s">
        <v>144</v>
      </c>
      <c r="D59" s="325">
        <v>65</v>
      </c>
      <c r="E59" s="336">
        <v>8</v>
      </c>
      <c r="F59" s="325">
        <v>0</v>
      </c>
      <c r="G59" s="325">
        <f t="shared" si="0"/>
        <v>57</v>
      </c>
      <c r="H59" s="325">
        <v>0</v>
      </c>
      <c r="I59" s="325">
        <v>0</v>
      </c>
      <c r="J59" s="279" t="s">
        <v>301</v>
      </c>
      <c r="K59" s="280" t="s">
        <v>302</v>
      </c>
      <c r="L59" s="381" t="s">
        <v>1643</v>
      </c>
      <c r="M59" s="279" t="s">
        <v>1777</v>
      </c>
      <c r="N59" s="284">
        <v>8</v>
      </c>
      <c r="O59" s="284">
        <v>0</v>
      </c>
      <c r="P59" s="284">
        <v>0</v>
      </c>
      <c r="Q59" s="287">
        <f t="shared" si="1"/>
        <v>57</v>
      </c>
      <c r="R59" s="287">
        <f t="shared" si="2"/>
        <v>65</v>
      </c>
      <c r="S59" s="6"/>
    </row>
    <row r="60" spans="1:19">
      <c r="A60" s="423"/>
      <c r="B60" s="242" t="s">
        <v>303</v>
      </c>
      <c r="C60" s="242" t="s">
        <v>144</v>
      </c>
      <c r="D60" s="325">
        <v>65</v>
      </c>
      <c r="E60" s="336">
        <v>0</v>
      </c>
      <c r="F60" s="325">
        <v>0</v>
      </c>
      <c r="G60" s="325">
        <f t="shared" si="0"/>
        <v>65</v>
      </c>
      <c r="H60" s="325">
        <v>0</v>
      </c>
      <c r="I60" s="325">
        <v>0</v>
      </c>
      <c r="J60" s="279" t="s">
        <v>286</v>
      </c>
      <c r="K60" s="280" t="s">
        <v>1755</v>
      </c>
      <c r="L60" s="362" t="s">
        <v>1642</v>
      </c>
      <c r="M60" s="280" t="s">
        <v>1772</v>
      </c>
      <c r="N60" s="284">
        <v>0</v>
      </c>
      <c r="O60" s="284">
        <v>0</v>
      </c>
      <c r="P60" s="284">
        <v>0</v>
      </c>
      <c r="Q60" s="287">
        <f t="shared" si="1"/>
        <v>65</v>
      </c>
      <c r="R60" s="287">
        <f t="shared" si="2"/>
        <v>65</v>
      </c>
      <c r="S60" s="6"/>
    </row>
    <row r="61" spans="1:19">
      <c r="A61" s="423"/>
      <c r="B61" s="242" t="s">
        <v>304</v>
      </c>
      <c r="C61" s="242" t="s">
        <v>297</v>
      </c>
      <c r="D61" s="325">
        <v>193</v>
      </c>
      <c r="E61" s="336">
        <v>0</v>
      </c>
      <c r="F61" s="325">
        <v>0</v>
      </c>
      <c r="G61" s="325">
        <f t="shared" si="0"/>
        <v>193</v>
      </c>
      <c r="H61" s="325">
        <v>0</v>
      </c>
      <c r="I61" s="325">
        <v>0</v>
      </c>
      <c r="J61" s="279" t="s">
        <v>286</v>
      </c>
      <c r="K61" s="280" t="s">
        <v>1755</v>
      </c>
      <c r="L61" s="362" t="s">
        <v>1642</v>
      </c>
      <c r="M61" s="279" t="s">
        <v>1770</v>
      </c>
      <c r="N61" s="284">
        <v>0</v>
      </c>
      <c r="O61" s="284">
        <v>0</v>
      </c>
      <c r="P61" s="284">
        <v>0</v>
      </c>
      <c r="Q61" s="287">
        <f t="shared" si="1"/>
        <v>193</v>
      </c>
      <c r="R61" s="287">
        <f t="shared" si="2"/>
        <v>193</v>
      </c>
      <c r="S61" s="6"/>
    </row>
    <row r="62" spans="1:19">
      <c r="A62" s="423"/>
      <c r="B62" s="242" t="s">
        <v>305</v>
      </c>
      <c r="C62" s="242" t="s">
        <v>230</v>
      </c>
      <c r="D62" s="325">
        <v>5</v>
      </c>
      <c r="E62" s="336">
        <v>0</v>
      </c>
      <c r="F62" s="325">
        <v>0</v>
      </c>
      <c r="G62" s="325">
        <f t="shared" si="0"/>
        <v>5</v>
      </c>
      <c r="H62" s="325">
        <v>0</v>
      </c>
      <c r="I62" s="325">
        <v>0</v>
      </c>
      <c r="J62" s="279" t="s">
        <v>286</v>
      </c>
      <c r="K62" s="280" t="s">
        <v>1755</v>
      </c>
      <c r="L62" s="362" t="s">
        <v>1642</v>
      </c>
      <c r="M62" s="280" t="s">
        <v>1778</v>
      </c>
      <c r="N62" s="284">
        <v>0</v>
      </c>
      <c r="O62" s="284">
        <v>0</v>
      </c>
      <c r="P62" s="284">
        <v>0</v>
      </c>
      <c r="Q62" s="287">
        <f t="shared" si="1"/>
        <v>5</v>
      </c>
      <c r="R62" s="287">
        <f t="shared" si="2"/>
        <v>5</v>
      </c>
      <c r="S62" s="6"/>
    </row>
    <row r="63" spans="1:19">
      <c r="A63" s="423"/>
      <c r="B63" s="242" t="s">
        <v>306</v>
      </c>
      <c r="C63" s="242" t="s">
        <v>297</v>
      </c>
      <c r="D63" s="325">
        <v>193</v>
      </c>
      <c r="E63" s="336">
        <v>0</v>
      </c>
      <c r="F63" s="325">
        <v>0</v>
      </c>
      <c r="G63" s="325">
        <f t="shared" ref="G63:G117" si="3">D63-(E63+F63+H63+I63)</f>
        <v>193</v>
      </c>
      <c r="H63" s="325">
        <v>0</v>
      </c>
      <c r="I63" s="325">
        <v>0</v>
      </c>
      <c r="J63" s="279" t="s">
        <v>286</v>
      </c>
      <c r="K63" s="280" t="s">
        <v>1755</v>
      </c>
      <c r="L63" s="362" t="s">
        <v>1642</v>
      </c>
      <c r="M63" s="279" t="s">
        <v>1770</v>
      </c>
      <c r="N63" s="284">
        <v>0</v>
      </c>
      <c r="O63" s="284">
        <v>0</v>
      </c>
      <c r="P63" s="284">
        <v>0</v>
      </c>
      <c r="Q63" s="287">
        <f t="shared" ref="Q63:Q117" si="4">R63-(N63+O63+P63)</f>
        <v>193</v>
      </c>
      <c r="R63" s="287">
        <f t="shared" si="2"/>
        <v>193</v>
      </c>
      <c r="S63" s="6"/>
    </row>
    <row r="64" spans="1:19">
      <c r="A64" s="423"/>
      <c r="B64" s="242" t="s">
        <v>307</v>
      </c>
      <c r="C64" s="242" t="s">
        <v>290</v>
      </c>
      <c r="D64" s="325">
        <v>285</v>
      </c>
      <c r="E64" s="336">
        <v>0</v>
      </c>
      <c r="F64" s="325">
        <v>0</v>
      </c>
      <c r="G64" s="325">
        <f t="shared" si="3"/>
        <v>285</v>
      </c>
      <c r="H64" s="325">
        <v>0</v>
      </c>
      <c r="I64" s="325">
        <v>0</v>
      </c>
      <c r="J64" s="279" t="s">
        <v>286</v>
      </c>
      <c r="K64" s="280" t="s">
        <v>1755</v>
      </c>
      <c r="L64" s="362" t="s">
        <v>1642</v>
      </c>
      <c r="M64" s="279" t="s">
        <v>1773</v>
      </c>
      <c r="N64" s="284">
        <v>0</v>
      </c>
      <c r="O64" s="284">
        <v>0</v>
      </c>
      <c r="P64" s="284">
        <v>0</v>
      </c>
      <c r="Q64" s="287">
        <f t="shared" si="4"/>
        <v>285</v>
      </c>
      <c r="R64" s="287">
        <f t="shared" si="2"/>
        <v>285</v>
      </c>
      <c r="S64" s="6"/>
    </row>
    <row r="65" spans="1:19">
      <c r="A65" s="423"/>
      <c r="B65" s="242" t="s">
        <v>308</v>
      </c>
      <c r="C65" s="242" t="s">
        <v>114</v>
      </c>
      <c r="D65" s="325">
        <v>15</v>
      </c>
      <c r="E65" s="336">
        <v>0</v>
      </c>
      <c r="F65" s="325">
        <v>0</v>
      </c>
      <c r="G65" s="325">
        <f t="shared" si="3"/>
        <v>15</v>
      </c>
      <c r="H65" s="325">
        <v>0</v>
      </c>
      <c r="I65" s="325">
        <v>0</v>
      </c>
      <c r="J65" s="279" t="s">
        <v>286</v>
      </c>
      <c r="K65" s="280" t="s">
        <v>1755</v>
      </c>
      <c r="L65" s="362" t="s">
        <v>1642</v>
      </c>
      <c r="M65" s="279" t="s">
        <v>1779</v>
      </c>
      <c r="N65" s="284">
        <v>0</v>
      </c>
      <c r="O65" s="284">
        <v>0</v>
      </c>
      <c r="P65" s="284">
        <v>0</v>
      </c>
      <c r="Q65" s="287">
        <f t="shared" si="4"/>
        <v>15</v>
      </c>
      <c r="R65" s="287">
        <f t="shared" si="2"/>
        <v>15</v>
      </c>
      <c r="S65" s="6"/>
    </row>
    <row r="66" spans="1:19">
      <c r="A66" s="423"/>
      <c r="B66" s="242" t="s">
        <v>309</v>
      </c>
      <c r="C66" s="242" t="s">
        <v>290</v>
      </c>
      <c r="D66" s="325">
        <v>285</v>
      </c>
      <c r="E66" s="336">
        <v>0</v>
      </c>
      <c r="F66" s="325">
        <v>0</v>
      </c>
      <c r="G66" s="325">
        <f t="shared" si="3"/>
        <v>285</v>
      </c>
      <c r="H66" s="325">
        <v>0</v>
      </c>
      <c r="I66" s="325">
        <v>0</v>
      </c>
      <c r="J66" s="279" t="s">
        <v>286</v>
      </c>
      <c r="K66" s="385" t="s">
        <v>1756</v>
      </c>
      <c r="L66" s="362" t="s">
        <v>1642</v>
      </c>
      <c r="M66" s="280" t="s">
        <v>1771</v>
      </c>
      <c r="N66" s="284">
        <v>0</v>
      </c>
      <c r="O66" s="284">
        <v>0</v>
      </c>
      <c r="P66" s="284">
        <v>0</v>
      </c>
      <c r="Q66" s="287">
        <f t="shared" si="4"/>
        <v>285</v>
      </c>
      <c r="R66" s="287">
        <f t="shared" si="2"/>
        <v>285</v>
      </c>
      <c r="S66" s="6"/>
    </row>
    <row r="67" spans="1:19">
      <c r="A67" s="423"/>
      <c r="B67" s="242" t="s">
        <v>310</v>
      </c>
      <c r="C67" s="242" t="s">
        <v>290</v>
      </c>
      <c r="D67" s="325">
        <v>285</v>
      </c>
      <c r="E67" s="336">
        <v>0</v>
      </c>
      <c r="F67" s="325">
        <v>0</v>
      </c>
      <c r="G67" s="325">
        <f t="shared" si="3"/>
        <v>285</v>
      </c>
      <c r="H67" s="325">
        <v>0</v>
      </c>
      <c r="I67" s="325">
        <v>0</v>
      </c>
      <c r="J67" s="279" t="s">
        <v>286</v>
      </c>
      <c r="K67" s="280" t="s">
        <v>1755</v>
      </c>
      <c r="L67" s="362" t="s">
        <v>1642</v>
      </c>
      <c r="M67" s="279" t="s">
        <v>1773</v>
      </c>
      <c r="N67" s="284">
        <v>0</v>
      </c>
      <c r="O67" s="284">
        <v>0</v>
      </c>
      <c r="P67" s="284">
        <v>0</v>
      </c>
      <c r="Q67" s="287">
        <f t="shared" si="4"/>
        <v>285</v>
      </c>
      <c r="R67" s="287">
        <f t="shared" si="2"/>
        <v>285</v>
      </c>
      <c r="S67" s="6"/>
    </row>
    <row r="68" spans="1:19">
      <c r="A68" s="423"/>
      <c r="B68" s="242" t="s">
        <v>311</v>
      </c>
      <c r="C68" s="242" t="s">
        <v>290</v>
      </c>
      <c r="D68" s="325">
        <v>285</v>
      </c>
      <c r="E68" s="336">
        <v>0</v>
      </c>
      <c r="F68" s="325">
        <v>0</v>
      </c>
      <c r="G68" s="325">
        <f t="shared" si="3"/>
        <v>285</v>
      </c>
      <c r="H68" s="325">
        <v>0</v>
      </c>
      <c r="I68" s="325">
        <v>0</v>
      </c>
      <c r="J68" s="279" t="s">
        <v>286</v>
      </c>
      <c r="K68" s="280" t="s">
        <v>1755</v>
      </c>
      <c r="L68" s="362" t="s">
        <v>1642</v>
      </c>
      <c r="M68" s="279" t="s">
        <v>1773</v>
      </c>
      <c r="N68" s="284">
        <v>0</v>
      </c>
      <c r="O68" s="284">
        <v>0</v>
      </c>
      <c r="P68" s="284">
        <v>0</v>
      </c>
      <c r="Q68" s="287">
        <f t="shared" si="4"/>
        <v>285</v>
      </c>
      <c r="R68" s="287">
        <f t="shared" si="2"/>
        <v>285</v>
      </c>
      <c r="S68" s="6"/>
    </row>
    <row r="69" spans="1:19">
      <c r="A69" s="423"/>
      <c r="B69" s="242" t="s">
        <v>312</v>
      </c>
      <c r="C69" s="242" t="s">
        <v>290</v>
      </c>
      <c r="D69" s="325">
        <v>285</v>
      </c>
      <c r="E69" s="336">
        <v>0</v>
      </c>
      <c r="F69" s="325">
        <v>0</v>
      </c>
      <c r="G69" s="325">
        <f t="shared" si="3"/>
        <v>285</v>
      </c>
      <c r="H69" s="325">
        <v>0</v>
      </c>
      <c r="I69" s="325">
        <v>0</v>
      </c>
      <c r="J69" s="279" t="s">
        <v>286</v>
      </c>
      <c r="K69" s="280" t="s">
        <v>1755</v>
      </c>
      <c r="L69" s="362" t="s">
        <v>1642</v>
      </c>
      <c r="M69" s="279" t="s">
        <v>1773</v>
      </c>
      <c r="N69" s="284">
        <v>0</v>
      </c>
      <c r="O69" s="284">
        <v>0</v>
      </c>
      <c r="P69" s="284">
        <v>0</v>
      </c>
      <c r="Q69" s="287">
        <f t="shared" si="4"/>
        <v>285</v>
      </c>
      <c r="R69" s="287">
        <f t="shared" si="2"/>
        <v>285</v>
      </c>
      <c r="S69" s="6"/>
    </row>
    <row r="70" spans="1:19">
      <c r="A70" s="423"/>
      <c r="B70" s="242" t="s">
        <v>313</v>
      </c>
      <c r="C70" s="242" t="s">
        <v>1835</v>
      </c>
      <c r="D70" s="338">
        <v>225</v>
      </c>
      <c r="E70" s="336">
        <v>0</v>
      </c>
      <c r="F70" s="325">
        <v>0</v>
      </c>
      <c r="G70" s="325">
        <f t="shared" si="3"/>
        <v>225</v>
      </c>
      <c r="H70" s="325">
        <v>0</v>
      </c>
      <c r="I70" s="325">
        <v>0</v>
      </c>
      <c r="J70" s="279" t="s">
        <v>286</v>
      </c>
      <c r="K70" s="280" t="s">
        <v>1755</v>
      </c>
      <c r="L70" s="362" t="s">
        <v>1642</v>
      </c>
      <c r="M70" s="280" t="s">
        <v>1774</v>
      </c>
      <c r="N70" s="284">
        <v>0</v>
      </c>
      <c r="O70" s="284">
        <v>0</v>
      </c>
      <c r="P70" s="284">
        <v>0</v>
      </c>
      <c r="Q70" s="287">
        <f t="shared" si="4"/>
        <v>225</v>
      </c>
      <c r="R70" s="287">
        <f t="shared" si="2"/>
        <v>225</v>
      </c>
      <c r="S70" s="6"/>
    </row>
    <row r="71" spans="1:19">
      <c r="A71" s="423"/>
      <c r="B71" s="242" t="s">
        <v>314</v>
      </c>
      <c r="C71" s="242" t="s">
        <v>287</v>
      </c>
      <c r="D71" s="325">
        <v>220</v>
      </c>
      <c r="E71" s="336">
        <v>0</v>
      </c>
      <c r="F71" s="325">
        <v>0</v>
      </c>
      <c r="G71" s="325">
        <f t="shared" si="3"/>
        <v>220</v>
      </c>
      <c r="H71" s="325">
        <v>0</v>
      </c>
      <c r="I71" s="325">
        <v>0</v>
      </c>
      <c r="J71" s="279" t="s">
        <v>286</v>
      </c>
      <c r="K71" s="280" t="s">
        <v>1755</v>
      </c>
      <c r="L71" s="362" t="s">
        <v>1642</v>
      </c>
      <c r="M71" s="280" t="s">
        <v>1771</v>
      </c>
      <c r="N71" s="284">
        <v>0</v>
      </c>
      <c r="O71" s="284">
        <v>0</v>
      </c>
      <c r="P71" s="284">
        <v>0</v>
      </c>
      <c r="Q71" s="287">
        <f t="shared" si="4"/>
        <v>220</v>
      </c>
      <c r="R71" s="287">
        <f t="shared" si="2"/>
        <v>220</v>
      </c>
      <c r="S71" s="6"/>
    </row>
    <row r="72" spans="1:19">
      <c r="A72" s="423"/>
      <c r="B72" s="242" t="s">
        <v>315</v>
      </c>
      <c r="C72" s="242" t="s">
        <v>144</v>
      </c>
      <c r="D72" s="325">
        <v>65</v>
      </c>
      <c r="E72" s="336">
        <v>0</v>
      </c>
      <c r="F72" s="325">
        <v>0</v>
      </c>
      <c r="G72" s="325">
        <f t="shared" si="3"/>
        <v>65</v>
      </c>
      <c r="H72" s="325">
        <v>0</v>
      </c>
      <c r="I72" s="325">
        <v>0</v>
      </c>
      <c r="J72" s="279" t="s">
        <v>286</v>
      </c>
      <c r="K72" s="280" t="s">
        <v>1755</v>
      </c>
      <c r="L72" s="362" t="s">
        <v>1642</v>
      </c>
      <c r="M72" s="279" t="s">
        <v>1772</v>
      </c>
      <c r="N72" s="284">
        <v>0</v>
      </c>
      <c r="O72" s="284">
        <v>0</v>
      </c>
      <c r="P72" s="284">
        <v>0</v>
      </c>
      <c r="Q72" s="287">
        <f t="shared" si="4"/>
        <v>65</v>
      </c>
      <c r="R72" s="287">
        <f t="shared" si="2"/>
        <v>65</v>
      </c>
      <c r="S72" s="6"/>
    </row>
    <row r="73" spans="1:19">
      <c r="A73" s="423"/>
      <c r="B73" s="242" t="s">
        <v>316</v>
      </c>
      <c r="C73" s="242" t="s">
        <v>317</v>
      </c>
      <c r="D73" s="338">
        <v>31</v>
      </c>
      <c r="E73" s="336">
        <v>0</v>
      </c>
      <c r="F73" s="325">
        <v>0</v>
      </c>
      <c r="G73" s="325">
        <f t="shared" si="3"/>
        <v>31</v>
      </c>
      <c r="H73" s="325">
        <v>0</v>
      </c>
      <c r="I73" s="325">
        <v>0</v>
      </c>
      <c r="J73" s="279" t="s">
        <v>286</v>
      </c>
      <c r="K73" s="280" t="s">
        <v>1755</v>
      </c>
      <c r="L73" s="362" t="s">
        <v>1642</v>
      </c>
      <c r="M73" s="279" t="s">
        <v>1779</v>
      </c>
      <c r="N73" s="284">
        <v>0</v>
      </c>
      <c r="O73" s="284">
        <v>0</v>
      </c>
      <c r="P73" s="284">
        <v>0</v>
      </c>
      <c r="Q73" s="287">
        <f t="shared" si="4"/>
        <v>31</v>
      </c>
      <c r="R73" s="287">
        <f t="shared" si="2"/>
        <v>31</v>
      </c>
      <c r="S73" s="6"/>
    </row>
    <row r="74" spans="1:19">
      <c r="A74" s="423"/>
      <c r="B74" s="242" t="s">
        <v>318</v>
      </c>
      <c r="C74" s="242" t="s">
        <v>297</v>
      </c>
      <c r="D74" s="325">
        <v>193</v>
      </c>
      <c r="E74" s="336">
        <v>0</v>
      </c>
      <c r="F74" s="325">
        <v>0</v>
      </c>
      <c r="G74" s="325">
        <f t="shared" si="3"/>
        <v>193</v>
      </c>
      <c r="H74" s="325">
        <v>0</v>
      </c>
      <c r="I74" s="325">
        <v>0</v>
      </c>
      <c r="J74" s="279" t="s">
        <v>286</v>
      </c>
      <c r="K74" s="280" t="s">
        <v>1755</v>
      </c>
      <c r="L74" s="362" t="s">
        <v>1642</v>
      </c>
      <c r="M74" s="279" t="s">
        <v>1770</v>
      </c>
      <c r="N74" s="284">
        <v>1</v>
      </c>
      <c r="O74" s="284">
        <v>3</v>
      </c>
      <c r="P74" s="284">
        <v>0</v>
      </c>
      <c r="Q74" s="287">
        <f t="shared" si="4"/>
        <v>189</v>
      </c>
      <c r="R74" s="287">
        <f t="shared" si="2"/>
        <v>193</v>
      </c>
      <c r="S74" s="6" t="s">
        <v>1836</v>
      </c>
    </row>
    <row r="75" spans="1:19">
      <c r="A75" s="424"/>
      <c r="B75" s="244" t="s">
        <v>319</v>
      </c>
      <c r="C75" s="244" t="s">
        <v>297</v>
      </c>
      <c r="D75" s="325">
        <v>193</v>
      </c>
      <c r="E75" s="336">
        <v>0</v>
      </c>
      <c r="F75" s="330">
        <v>0</v>
      </c>
      <c r="G75" s="330">
        <f t="shared" si="3"/>
        <v>193</v>
      </c>
      <c r="H75" s="330">
        <v>0</v>
      </c>
      <c r="I75" s="330">
        <v>0</v>
      </c>
      <c r="J75" s="250" t="s">
        <v>286</v>
      </c>
      <c r="K75" s="280" t="s">
        <v>1755</v>
      </c>
      <c r="L75" s="363" t="s">
        <v>1642</v>
      </c>
      <c r="M75" s="250" t="s">
        <v>1770</v>
      </c>
      <c r="N75" s="286">
        <v>0</v>
      </c>
      <c r="O75" s="286">
        <v>0</v>
      </c>
      <c r="P75" s="286">
        <v>0</v>
      </c>
      <c r="Q75" s="287">
        <f t="shared" si="4"/>
        <v>193</v>
      </c>
      <c r="R75" s="288">
        <f t="shared" si="2"/>
        <v>193</v>
      </c>
      <c r="S75" s="250"/>
    </row>
    <row r="76" spans="1:19">
      <c r="A76" s="422" t="s">
        <v>320</v>
      </c>
      <c r="B76" s="239" t="s">
        <v>321</v>
      </c>
      <c r="C76" s="273" t="s">
        <v>287</v>
      </c>
      <c r="D76" s="324">
        <v>220</v>
      </c>
      <c r="E76" s="335">
        <v>0</v>
      </c>
      <c r="F76" s="324">
        <v>0</v>
      </c>
      <c r="G76" s="325">
        <f t="shared" si="3"/>
        <v>220</v>
      </c>
      <c r="H76" s="324">
        <v>0</v>
      </c>
      <c r="I76" s="324">
        <v>0</v>
      </c>
      <c r="J76" s="249" t="s">
        <v>286</v>
      </c>
      <c r="K76" s="379" t="s">
        <v>1755</v>
      </c>
      <c r="L76" s="360" t="s">
        <v>1642</v>
      </c>
      <c r="M76" s="280" t="s">
        <v>1771</v>
      </c>
      <c r="N76" s="283">
        <v>0</v>
      </c>
      <c r="O76" s="283">
        <v>0</v>
      </c>
      <c r="P76" s="283">
        <v>0</v>
      </c>
      <c r="Q76" s="289">
        <f t="shared" si="4"/>
        <v>220</v>
      </c>
      <c r="R76" s="287">
        <f t="shared" si="2"/>
        <v>220</v>
      </c>
      <c r="S76" s="249"/>
    </row>
    <row r="77" spans="1:19">
      <c r="A77" s="423"/>
      <c r="B77" s="242" t="s">
        <v>322</v>
      </c>
      <c r="C77" s="242" t="s">
        <v>287</v>
      </c>
      <c r="D77" s="325">
        <v>220</v>
      </c>
      <c r="E77" s="336">
        <v>0</v>
      </c>
      <c r="F77" s="325">
        <v>0</v>
      </c>
      <c r="G77" s="325">
        <f t="shared" si="3"/>
        <v>220</v>
      </c>
      <c r="H77" s="325">
        <v>0</v>
      </c>
      <c r="I77" s="325">
        <v>0</v>
      </c>
      <c r="J77" s="279" t="s">
        <v>286</v>
      </c>
      <c r="K77" s="280" t="s">
        <v>1755</v>
      </c>
      <c r="L77" s="362" t="s">
        <v>1642</v>
      </c>
      <c r="M77" s="280" t="s">
        <v>1771</v>
      </c>
      <c r="N77" s="284">
        <v>0</v>
      </c>
      <c r="O77" s="284">
        <v>0</v>
      </c>
      <c r="P77" s="284">
        <v>0</v>
      </c>
      <c r="Q77" s="287">
        <f t="shared" si="4"/>
        <v>220</v>
      </c>
      <c r="R77" s="287">
        <f t="shared" si="2"/>
        <v>220</v>
      </c>
      <c r="S77" s="6"/>
    </row>
    <row r="78" spans="1:19">
      <c r="A78" s="423"/>
      <c r="B78" s="242" t="s">
        <v>323</v>
      </c>
      <c r="C78" s="242" t="s">
        <v>287</v>
      </c>
      <c r="D78" s="325">
        <v>220</v>
      </c>
      <c r="E78" s="336">
        <v>0</v>
      </c>
      <c r="F78" s="325">
        <v>0</v>
      </c>
      <c r="G78" s="325">
        <f t="shared" si="3"/>
        <v>220</v>
      </c>
      <c r="H78" s="325">
        <v>0</v>
      </c>
      <c r="I78" s="325">
        <v>0</v>
      </c>
      <c r="J78" s="279" t="s">
        <v>286</v>
      </c>
      <c r="K78" s="280" t="s">
        <v>1755</v>
      </c>
      <c r="L78" s="362" t="s">
        <v>1642</v>
      </c>
      <c r="M78" s="280" t="s">
        <v>1771</v>
      </c>
      <c r="N78" s="284">
        <v>0</v>
      </c>
      <c r="O78" s="284">
        <v>0</v>
      </c>
      <c r="P78" s="284">
        <v>0</v>
      </c>
      <c r="Q78" s="287">
        <f t="shared" si="4"/>
        <v>220</v>
      </c>
      <c r="R78" s="287">
        <f t="shared" si="2"/>
        <v>220</v>
      </c>
      <c r="S78" s="6"/>
    </row>
    <row r="79" spans="1:19">
      <c r="A79" s="423"/>
      <c r="B79" s="242" t="s">
        <v>324</v>
      </c>
      <c r="C79" s="242" t="s">
        <v>144</v>
      </c>
      <c r="D79" s="325">
        <v>65</v>
      </c>
      <c r="E79" s="336">
        <v>0</v>
      </c>
      <c r="F79" s="325">
        <v>0</v>
      </c>
      <c r="G79" s="325">
        <f t="shared" si="3"/>
        <v>65</v>
      </c>
      <c r="H79" s="325">
        <v>0</v>
      </c>
      <c r="I79" s="325">
        <v>0</v>
      </c>
      <c r="J79" s="279" t="s">
        <v>286</v>
      </c>
      <c r="K79" s="280" t="s">
        <v>1755</v>
      </c>
      <c r="L79" s="362" t="s">
        <v>1642</v>
      </c>
      <c r="M79" s="279" t="s">
        <v>1772</v>
      </c>
      <c r="N79" s="284">
        <v>0</v>
      </c>
      <c r="O79" s="284">
        <v>0</v>
      </c>
      <c r="P79" s="284">
        <v>0</v>
      </c>
      <c r="Q79" s="287">
        <f t="shared" si="4"/>
        <v>65</v>
      </c>
      <c r="R79" s="287">
        <f t="shared" si="2"/>
        <v>65</v>
      </c>
      <c r="S79" s="6"/>
    </row>
    <row r="80" spans="1:19">
      <c r="A80" s="423"/>
      <c r="B80" s="242" t="s">
        <v>325</v>
      </c>
      <c r="C80" s="242" t="s">
        <v>144</v>
      </c>
      <c r="D80" s="325">
        <v>65</v>
      </c>
      <c r="E80" s="336">
        <v>0</v>
      </c>
      <c r="F80" s="325">
        <v>0</v>
      </c>
      <c r="G80" s="325">
        <f t="shared" si="3"/>
        <v>65</v>
      </c>
      <c r="H80" s="325">
        <v>0</v>
      </c>
      <c r="I80" s="325">
        <v>0</v>
      </c>
      <c r="J80" s="279" t="s">
        <v>286</v>
      </c>
      <c r="K80" s="280" t="s">
        <v>1755</v>
      </c>
      <c r="L80" s="362" t="s">
        <v>1642</v>
      </c>
      <c r="M80" s="279" t="s">
        <v>1772</v>
      </c>
      <c r="N80" s="284">
        <v>0</v>
      </c>
      <c r="O80" s="284">
        <v>0</v>
      </c>
      <c r="P80" s="284">
        <v>0</v>
      </c>
      <c r="Q80" s="287">
        <f t="shared" si="4"/>
        <v>65</v>
      </c>
      <c r="R80" s="287">
        <f t="shared" si="2"/>
        <v>65</v>
      </c>
      <c r="S80" s="6"/>
    </row>
    <row r="81" spans="1:19">
      <c r="A81" s="423"/>
      <c r="B81" s="242" t="s">
        <v>326</v>
      </c>
      <c r="C81" s="242" t="s">
        <v>327</v>
      </c>
      <c r="D81" s="325">
        <v>193</v>
      </c>
      <c r="E81" s="336">
        <v>0</v>
      </c>
      <c r="F81" s="325">
        <v>0</v>
      </c>
      <c r="G81" s="325">
        <f t="shared" si="3"/>
        <v>193</v>
      </c>
      <c r="H81" s="325">
        <v>0</v>
      </c>
      <c r="I81" s="325">
        <v>0</v>
      </c>
      <c r="J81" s="279" t="s">
        <v>286</v>
      </c>
      <c r="K81" s="280" t="s">
        <v>1755</v>
      </c>
      <c r="L81" s="362" t="s">
        <v>1642</v>
      </c>
      <c r="M81" s="279" t="s">
        <v>1770</v>
      </c>
      <c r="N81" s="284">
        <v>0</v>
      </c>
      <c r="O81" s="284">
        <v>0</v>
      </c>
      <c r="P81" s="284">
        <v>0</v>
      </c>
      <c r="Q81" s="287">
        <f t="shared" si="4"/>
        <v>193</v>
      </c>
      <c r="R81" s="287">
        <f t="shared" si="2"/>
        <v>193</v>
      </c>
      <c r="S81" s="6"/>
    </row>
    <row r="82" spans="1:19">
      <c r="A82" s="423"/>
      <c r="B82" s="242" t="s">
        <v>328</v>
      </c>
      <c r="C82" s="242" t="s">
        <v>327</v>
      </c>
      <c r="D82" s="325">
        <v>193</v>
      </c>
      <c r="E82" s="336">
        <v>0</v>
      </c>
      <c r="F82" s="325">
        <v>0</v>
      </c>
      <c r="G82" s="325">
        <f t="shared" si="3"/>
        <v>193</v>
      </c>
      <c r="H82" s="325">
        <v>0</v>
      </c>
      <c r="I82" s="325">
        <v>0</v>
      </c>
      <c r="J82" s="279" t="s">
        <v>286</v>
      </c>
      <c r="K82" s="280" t="s">
        <v>1755</v>
      </c>
      <c r="L82" s="362" t="s">
        <v>1642</v>
      </c>
      <c r="M82" s="279" t="s">
        <v>1770</v>
      </c>
      <c r="N82" s="284">
        <v>0</v>
      </c>
      <c r="O82" s="284">
        <v>0</v>
      </c>
      <c r="P82" s="284">
        <v>0</v>
      </c>
      <c r="Q82" s="287">
        <f t="shared" si="4"/>
        <v>193</v>
      </c>
      <c r="R82" s="287">
        <f t="shared" si="2"/>
        <v>193</v>
      </c>
      <c r="S82" s="6"/>
    </row>
    <row r="83" spans="1:19">
      <c r="A83" s="423"/>
      <c r="B83" s="242" t="s">
        <v>329</v>
      </c>
      <c r="C83" s="242" t="s">
        <v>330</v>
      </c>
      <c r="D83" s="338">
        <v>13</v>
      </c>
      <c r="E83" s="336">
        <v>0</v>
      </c>
      <c r="F83" s="325">
        <v>0</v>
      </c>
      <c r="G83" s="325">
        <f t="shared" si="3"/>
        <v>13</v>
      </c>
      <c r="H83" s="325">
        <v>0</v>
      </c>
      <c r="I83" s="325">
        <v>0</v>
      </c>
      <c r="J83" s="279" t="s">
        <v>286</v>
      </c>
      <c r="K83" s="280" t="s">
        <v>1755</v>
      </c>
      <c r="L83" s="362" t="s">
        <v>1642</v>
      </c>
      <c r="M83" s="279" t="s">
        <v>1837</v>
      </c>
      <c r="N83" s="284">
        <v>0</v>
      </c>
      <c r="O83" s="284">
        <v>0</v>
      </c>
      <c r="P83" s="284">
        <v>0</v>
      </c>
      <c r="Q83" s="287">
        <f t="shared" si="4"/>
        <v>13</v>
      </c>
      <c r="R83" s="287">
        <f t="shared" si="2"/>
        <v>13</v>
      </c>
      <c r="S83" s="6"/>
    </row>
    <row r="84" spans="1:19">
      <c r="A84" s="423"/>
      <c r="B84" s="242" t="s">
        <v>331</v>
      </c>
      <c r="C84" s="242" t="s">
        <v>327</v>
      </c>
      <c r="D84" s="325">
        <v>193</v>
      </c>
      <c r="E84" s="336">
        <v>0</v>
      </c>
      <c r="F84" s="325">
        <v>0</v>
      </c>
      <c r="G84" s="325">
        <f t="shared" si="3"/>
        <v>193</v>
      </c>
      <c r="H84" s="325">
        <v>0</v>
      </c>
      <c r="I84" s="325">
        <v>0</v>
      </c>
      <c r="J84" s="279" t="s">
        <v>286</v>
      </c>
      <c r="K84" s="280" t="s">
        <v>1755</v>
      </c>
      <c r="L84" s="362" t="s">
        <v>1642</v>
      </c>
      <c r="M84" s="279" t="s">
        <v>1770</v>
      </c>
      <c r="N84" s="284">
        <v>0</v>
      </c>
      <c r="O84" s="284">
        <v>0</v>
      </c>
      <c r="P84" s="284">
        <v>0</v>
      </c>
      <c r="Q84" s="287">
        <f t="shared" si="4"/>
        <v>193</v>
      </c>
      <c r="R84" s="287">
        <f t="shared" si="2"/>
        <v>193</v>
      </c>
      <c r="S84" s="6"/>
    </row>
    <row r="85" spans="1:19">
      <c r="A85" s="423"/>
      <c r="B85" s="242" t="s">
        <v>332</v>
      </c>
      <c r="C85" s="242" t="s">
        <v>287</v>
      </c>
      <c r="D85" s="325">
        <v>220</v>
      </c>
      <c r="E85" s="336">
        <v>0</v>
      </c>
      <c r="F85" s="325">
        <v>0</v>
      </c>
      <c r="G85" s="325">
        <f t="shared" si="3"/>
        <v>220</v>
      </c>
      <c r="H85" s="325">
        <v>0</v>
      </c>
      <c r="I85" s="325">
        <v>0</v>
      </c>
      <c r="J85" s="279" t="s">
        <v>286</v>
      </c>
      <c r="K85" s="280" t="s">
        <v>1755</v>
      </c>
      <c r="L85" s="362" t="s">
        <v>1642</v>
      </c>
      <c r="M85" s="280" t="s">
        <v>1771</v>
      </c>
      <c r="N85" s="284">
        <v>0</v>
      </c>
      <c r="O85" s="284">
        <v>0</v>
      </c>
      <c r="P85" s="284">
        <v>0</v>
      </c>
      <c r="Q85" s="287">
        <f t="shared" si="4"/>
        <v>220</v>
      </c>
      <c r="R85" s="287">
        <f t="shared" si="2"/>
        <v>220</v>
      </c>
      <c r="S85" s="6"/>
    </row>
    <row r="86" spans="1:19">
      <c r="A86" s="423"/>
      <c r="B86" s="242" t="s">
        <v>333</v>
      </c>
      <c r="C86" s="242" t="s">
        <v>287</v>
      </c>
      <c r="D86" s="325">
        <v>220</v>
      </c>
      <c r="E86" s="336">
        <v>0</v>
      </c>
      <c r="F86" s="325">
        <v>0</v>
      </c>
      <c r="G86" s="325">
        <f t="shared" si="3"/>
        <v>220</v>
      </c>
      <c r="H86" s="325">
        <v>0</v>
      </c>
      <c r="I86" s="325">
        <v>0</v>
      </c>
      <c r="J86" s="279" t="s">
        <v>286</v>
      </c>
      <c r="K86" s="280" t="s">
        <v>1755</v>
      </c>
      <c r="L86" s="362" t="s">
        <v>1642</v>
      </c>
      <c r="M86" s="280" t="s">
        <v>1771</v>
      </c>
      <c r="N86" s="284">
        <v>0</v>
      </c>
      <c r="O86" s="284">
        <v>0</v>
      </c>
      <c r="P86" s="284">
        <v>0</v>
      </c>
      <c r="Q86" s="287">
        <f t="shared" si="4"/>
        <v>220</v>
      </c>
      <c r="R86" s="287">
        <f t="shared" si="2"/>
        <v>220</v>
      </c>
      <c r="S86" s="6"/>
    </row>
    <row r="87" spans="1:19">
      <c r="A87" s="423"/>
      <c r="B87" s="242" t="s">
        <v>334</v>
      </c>
      <c r="C87" s="242" t="s">
        <v>287</v>
      </c>
      <c r="D87" s="325">
        <v>220</v>
      </c>
      <c r="E87" s="336">
        <v>0</v>
      </c>
      <c r="F87" s="325">
        <v>0</v>
      </c>
      <c r="G87" s="325">
        <f t="shared" si="3"/>
        <v>220</v>
      </c>
      <c r="H87" s="325">
        <v>0</v>
      </c>
      <c r="I87" s="325">
        <v>0</v>
      </c>
      <c r="J87" s="279" t="s">
        <v>286</v>
      </c>
      <c r="K87" s="280" t="s">
        <v>1755</v>
      </c>
      <c r="L87" s="362" t="s">
        <v>1642</v>
      </c>
      <c r="M87" s="280" t="s">
        <v>1771</v>
      </c>
      <c r="N87" s="284">
        <v>0</v>
      </c>
      <c r="O87" s="284">
        <v>0</v>
      </c>
      <c r="P87" s="284">
        <v>0</v>
      </c>
      <c r="Q87" s="287">
        <f t="shared" si="4"/>
        <v>220</v>
      </c>
      <c r="R87" s="287">
        <f t="shared" si="2"/>
        <v>220</v>
      </c>
      <c r="S87" s="6"/>
    </row>
    <row r="88" spans="1:19">
      <c r="A88" s="423"/>
      <c r="B88" s="242" t="s">
        <v>335</v>
      </c>
      <c r="C88" s="242" t="s">
        <v>327</v>
      </c>
      <c r="D88" s="325">
        <v>193</v>
      </c>
      <c r="E88" s="336">
        <v>0</v>
      </c>
      <c r="F88" s="325">
        <v>0</v>
      </c>
      <c r="G88" s="325">
        <f t="shared" si="3"/>
        <v>193</v>
      </c>
      <c r="H88" s="325">
        <v>0</v>
      </c>
      <c r="I88" s="325">
        <v>0</v>
      </c>
      <c r="J88" s="279" t="s">
        <v>286</v>
      </c>
      <c r="K88" s="280" t="s">
        <v>1755</v>
      </c>
      <c r="L88" s="362" t="s">
        <v>1642</v>
      </c>
      <c r="M88" s="279" t="s">
        <v>1770</v>
      </c>
      <c r="N88" s="284">
        <v>0</v>
      </c>
      <c r="O88" s="284">
        <v>0</v>
      </c>
      <c r="P88" s="284">
        <v>0</v>
      </c>
      <c r="Q88" s="287">
        <f t="shared" si="4"/>
        <v>193</v>
      </c>
      <c r="R88" s="287">
        <f t="shared" si="2"/>
        <v>193</v>
      </c>
      <c r="S88" s="6"/>
    </row>
    <row r="89" spans="1:19">
      <c r="A89" s="423"/>
      <c r="B89" s="242" t="s">
        <v>336</v>
      </c>
      <c r="C89" s="242" t="s">
        <v>327</v>
      </c>
      <c r="D89" s="325">
        <v>193</v>
      </c>
      <c r="E89" s="336">
        <v>0</v>
      </c>
      <c r="F89" s="325">
        <v>0</v>
      </c>
      <c r="G89" s="325">
        <f t="shared" si="3"/>
        <v>193</v>
      </c>
      <c r="H89" s="325">
        <v>0</v>
      </c>
      <c r="I89" s="325">
        <v>0</v>
      </c>
      <c r="J89" s="279" t="s">
        <v>286</v>
      </c>
      <c r="K89" s="280" t="s">
        <v>1755</v>
      </c>
      <c r="L89" s="362" t="s">
        <v>1642</v>
      </c>
      <c r="M89" s="279" t="s">
        <v>1770</v>
      </c>
      <c r="N89" s="284">
        <v>0</v>
      </c>
      <c r="O89" s="284">
        <v>1</v>
      </c>
      <c r="P89" s="284">
        <v>0</v>
      </c>
      <c r="Q89" s="287">
        <f t="shared" si="4"/>
        <v>192</v>
      </c>
      <c r="R89" s="287">
        <f t="shared" si="2"/>
        <v>193</v>
      </c>
      <c r="S89" s="6" t="s">
        <v>1839</v>
      </c>
    </row>
    <row r="90" spans="1:19">
      <c r="A90" s="423"/>
      <c r="B90" s="242" t="s">
        <v>337</v>
      </c>
      <c r="C90" s="242" t="s">
        <v>139</v>
      </c>
      <c r="D90" s="338">
        <v>10</v>
      </c>
      <c r="E90" s="336">
        <v>0</v>
      </c>
      <c r="F90" s="325">
        <v>0</v>
      </c>
      <c r="G90" s="325">
        <f t="shared" si="3"/>
        <v>10</v>
      </c>
      <c r="H90" s="325">
        <v>0</v>
      </c>
      <c r="I90" s="325">
        <v>0</v>
      </c>
      <c r="J90" s="279" t="s">
        <v>286</v>
      </c>
      <c r="K90" s="280" t="s">
        <v>1755</v>
      </c>
      <c r="L90" s="362" t="s">
        <v>1642</v>
      </c>
      <c r="M90" s="279" t="s">
        <v>1838</v>
      </c>
      <c r="N90" s="284">
        <v>0</v>
      </c>
      <c r="O90" s="284">
        <v>0</v>
      </c>
      <c r="P90" s="284">
        <v>0</v>
      </c>
      <c r="Q90" s="287">
        <f t="shared" si="4"/>
        <v>10</v>
      </c>
      <c r="R90" s="287">
        <f t="shared" si="2"/>
        <v>10</v>
      </c>
      <c r="S90" s="6"/>
    </row>
    <row r="91" spans="1:19">
      <c r="A91" s="423"/>
      <c r="B91" s="242" t="s">
        <v>338</v>
      </c>
      <c r="C91" s="242" t="s">
        <v>287</v>
      </c>
      <c r="D91" s="325">
        <v>220</v>
      </c>
      <c r="E91" s="336">
        <v>0</v>
      </c>
      <c r="F91" s="325">
        <v>0</v>
      </c>
      <c r="G91" s="325">
        <f t="shared" si="3"/>
        <v>220</v>
      </c>
      <c r="H91" s="325">
        <v>0</v>
      </c>
      <c r="I91" s="325">
        <v>0</v>
      </c>
      <c r="J91" s="279" t="s">
        <v>286</v>
      </c>
      <c r="K91" s="280" t="s">
        <v>1755</v>
      </c>
      <c r="L91" s="362" t="s">
        <v>1642</v>
      </c>
      <c r="M91" s="280" t="s">
        <v>1771</v>
      </c>
      <c r="N91" s="284">
        <v>0</v>
      </c>
      <c r="O91" s="284">
        <v>0</v>
      </c>
      <c r="P91" s="284">
        <v>0</v>
      </c>
      <c r="Q91" s="287">
        <f t="shared" si="4"/>
        <v>220</v>
      </c>
      <c r="R91" s="287">
        <f t="shared" si="2"/>
        <v>220</v>
      </c>
      <c r="S91" s="6"/>
    </row>
    <row r="92" spans="1:19">
      <c r="A92" s="423"/>
      <c r="B92" s="242" t="s">
        <v>339</v>
      </c>
      <c r="C92" s="242" t="s">
        <v>327</v>
      </c>
      <c r="D92" s="325">
        <v>193</v>
      </c>
      <c r="E92" s="336">
        <v>0</v>
      </c>
      <c r="F92" s="325">
        <v>0</v>
      </c>
      <c r="G92" s="325">
        <f t="shared" si="3"/>
        <v>193</v>
      </c>
      <c r="H92" s="325">
        <v>0</v>
      </c>
      <c r="I92" s="325">
        <v>0</v>
      </c>
      <c r="J92" s="279" t="s">
        <v>286</v>
      </c>
      <c r="K92" s="280" t="s">
        <v>1755</v>
      </c>
      <c r="L92" s="362" t="s">
        <v>1642</v>
      </c>
      <c r="M92" s="279" t="s">
        <v>1770</v>
      </c>
      <c r="N92" s="284">
        <v>0</v>
      </c>
      <c r="O92" s="284">
        <v>0</v>
      </c>
      <c r="P92" s="284">
        <v>0</v>
      </c>
      <c r="Q92" s="287">
        <f t="shared" si="4"/>
        <v>193</v>
      </c>
      <c r="R92" s="287">
        <f t="shared" si="2"/>
        <v>193</v>
      </c>
      <c r="S92" s="6"/>
    </row>
    <row r="93" spans="1:19">
      <c r="A93" s="423"/>
      <c r="B93" s="242" t="s">
        <v>340</v>
      </c>
      <c r="C93" s="242" t="s">
        <v>287</v>
      </c>
      <c r="D93" s="325">
        <v>220</v>
      </c>
      <c r="E93" s="336">
        <v>0</v>
      </c>
      <c r="F93" s="325">
        <v>0</v>
      </c>
      <c r="G93" s="325">
        <f t="shared" si="3"/>
        <v>220</v>
      </c>
      <c r="H93" s="325">
        <v>0</v>
      </c>
      <c r="I93" s="325">
        <v>0</v>
      </c>
      <c r="J93" s="279" t="s">
        <v>286</v>
      </c>
      <c r="K93" s="280" t="s">
        <v>1755</v>
      </c>
      <c r="L93" s="362" t="s">
        <v>1642</v>
      </c>
      <c r="M93" s="280" t="s">
        <v>1771</v>
      </c>
      <c r="N93" s="284">
        <v>0</v>
      </c>
      <c r="O93" s="284">
        <v>0</v>
      </c>
      <c r="P93" s="284">
        <v>0</v>
      </c>
      <c r="Q93" s="287">
        <f t="shared" si="4"/>
        <v>220</v>
      </c>
      <c r="R93" s="287">
        <f t="shared" si="2"/>
        <v>220</v>
      </c>
      <c r="S93" s="6"/>
    </row>
    <row r="94" spans="1:19">
      <c r="A94" s="422" t="s">
        <v>341</v>
      </c>
      <c r="B94" s="239" t="s">
        <v>342</v>
      </c>
      <c r="C94" s="273" t="s">
        <v>287</v>
      </c>
      <c r="D94" s="324">
        <v>220</v>
      </c>
      <c r="E94" s="335">
        <v>0</v>
      </c>
      <c r="F94" s="324">
        <v>0</v>
      </c>
      <c r="G94" s="324">
        <f t="shared" si="3"/>
        <v>220</v>
      </c>
      <c r="H94" s="324">
        <v>0</v>
      </c>
      <c r="I94" s="324">
        <v>0</v>
      </c>
      <c r="J94" s="249" t="s">
        <v>286</v>
      </c>
      <c r="K94" s="379" t="s">
        <v>1755</v>
      </c>
      <c r="L94" s="360" t="s">
        <v>1642</v>
      </c>
      <c r="M94" s="281" t="s">
        <v>1771</v>
      </c>
      <c r="N94" s="283">
        <v>0</v>
      </c>
      <c r="O94" s="283">
        <v>0</v>
      </c>
      <c r="P94" s="283">
        <v>0</v>
      </c>
      <c r="Q94" s="289">
        <f t="shared" si="4"/>
        <v>220</v>
      </c>
      <c r="R94" s="289">
        <f t="shared" ref="R94:R151" si="5">D94</f>
        <v>220</v>
      </c>
      <c r="S94" s="249"/>
    </row>
    <row r="95" spans="1:19">
      <c r="A95" s="423"/>
      <c r="B95" s="242" t="s">
        <v>343</v>
      </c>
      <c r="C95" s="242" t="s">
        <v>287</v>
      </c>
      <c r="D95" s="325">
        <v>220</v>
      </c>
      <c r="E95" s="336">
        <v>0</v>
      </c>
      <c r="F95" s="325">
        <v>0</v>
      </c>
      <c r="G95" s="325">
        <f t="shared" si="3"/>
        <v>220</v>
      </c>
      <c r="H95" s="325">
        <v>0</v>
      </c>
      <c r="I95" s="325">
        <v>0</v>
      </c>
      <c r="J95" s="279" t="s">
        <v>286</v>
      </c>
      <c r="K95" s="280" t="s">
        <v>1755</v>
      </c>
      <c r="L95" s="362" t="s">
        <v>1642</v>
      </c>
      <c r="M95" s="280" t="s">
        <v>1771</v>
      </c>
      <c r="N95" s="284">
        <v>0</v>
      </c>
      <c r="O95" s="284">
        <v>0</v>
      </c>
      <c r="P95" s="284">
        <v>0</v>
      </c>
      <c r="Q95" s="287">
        <f t="shared" si="4"/>
        <v>220</v>
      </c>
      <c r="R95" s="287">
        <f t="shared" si="5"/>
        <v>220</v>
      </c>
      <c r="S95" s="6"/>
    </row>
    <row r="96" spans="1:19">
      <c r="A96" s="423"/>
      <c r="B96" s="242" t="s">
        <v>344</v>
      </c>
      <c r="C96" s="242" t="s">
        <v>287</v>
      </c>
      <c r="D96" s="325">
        <v>220</v>
      </c>
      <c r="E96" s="336">
        <v>0</v>
      </c>
      <c r="F96" s="325">
        <v>0</v>
      </c>
      <c r="G96" s="325">
        <f t="shared" si="3"/>
        <v>220</v>
      </c>
      <c r="H96" s="325">
        <v>0</v>
      </c>
      <c r="I96" s="325">
        <v>0</v>
      </c>
      <c r="J96" s="279" t="s">
        <v>286</v>
      </c>
      <c r="K96" s="280" t="s">
        <v>1755</v>
      </c>
      <c r="L96" s="362" t="s">
        <v>1642</v>
      </c>
      <c r="M96" s="280" t="s">
        <v>1771</v>
      </c>
      <c r="N96" s="284">
        <v>0</v>
      </c>
      <c r="O96" s="284">
        <v>0</v>
      </c>
      <c r="P96" s="284">
        <v>0</v>
      </c>
      <c r="Q96" s="287">
        <f t="shared" si="4"/>
        <v>220</v>
      </c>
      <c r="R96" s="287">
        <f t="shared" si="5"/>
        <v>220</v>
      </c>
      <c r="S96" s="6"/>
    </row>
    <row r="97" spans="1:19">
      <c r="A97" s="423"/>
      <c r="B97" s="242" t="s">
        <v>345</v>
      </c>
      <c r="C97" s="242" t="s">
        <v>287</v>
      </c>
      <c r="D97" s="325">
        <v>220</v>
      </c>
      <c r="E97" s="336">
        <v>0</v>
      </c>
      <c r="F97" s="325">
        <v>0</v>
      </c>
      <c r="G97" s="325">
        <f t="shared" si="3"/>
        <v>220</v>
      </c>
      <c r="H97" s="325">
        <v>0</v>
      </c>
      <c r="I97" s="325">
        <v>0</v>
      </c>
      <c r="J97" s="279" t="s">
        <v>286</v>
      </c>
      <c r="K97" s="280" t="s">
        <v>1755</v>
      </c>
      <c r="L97" s="362" t="s">
        <v>1642</v>
      </c>
      <c r="M97" s="280" t="s">
        <v>1771</v>
      </c>
      <c r="N97" s="284">
        <v>0</v>
      </c>
      <c r="O97" s="284">
        <v>5</v>
      </c>
      <c r="P97" s="284">
        <v>0</v>
      </c>
      <c r="Q97" s="287">
        <f t="shared" si="4"/>
        <v>215</v>
      </c>
      <c r="R97" s="287">
        <f t="shared" si="5"/>
        <v>220</v>
      </c>
      <c r="S97" s="6" t="s">
        <v>1840</v>
      </c>
    </row>
    <row r="98" spans="1:19">
      <c r="A98" s="423"/>
      <c r="B98" s="242" t="s">
        <v>346</v>
      </c>
      <c r="C98" s="242" t="s">
        <v>287</v>
      </c>
      <c r="D98" s="325">
        <v>220</v>
      </c>
      <c r="E98" s="336">
        <v>0</v>
      </c>
      <c r="F98" s="325">
        <v>0</v>
      </c>
      <c r="G98" s="325">
        <f t="shared" si="3"/>
        <v>220</v>
      </c>
      <c r="H98" s="325">
        <v>0</v>
      </c>
      <c r="I98" s="325">
        <v>0</v>
      </c>
      <c r="J98" s="279" t="s">
        <v>286</v>
      </c>
      <c r="K98" s="280" t="s">
        <v>1755</v>
      </c>
      <c r="L98" s="362" t="s">
        <v>1642</v>
      </c>
      <c r="M98" s="280" t="s">
        <v>1771</v>
      </c>
      <c r="N98" s="284">
        <v>0</v>
      </c>
      <c r="O98" s="284">
        <v>0</v>
      </c>
      <c r="P98" s="284">
        <v>0</v>
      </c>
      <c r="Q98" s="287">
        <f t="shared" si="4"/>
        <v>220</v>
      </c>
      <c r="R98" s="287">
        <f t="shared" si="5"/>
        <v>220</v>
      </c>
      <c r="S98" s="6"/>
    </row>
    <row r="99" spans="1:19">
      <c r="A99" s="423"/>
      <c r="B99" s="242" t="s">
        <v>347</v>
      </c>
      <c r="C99" s="242" t="s">
        <v>287</v>
      </c>
      <c r="D99" s="325">
        <v>220</v>
      </c>
      <c r="E99" s="336">
        <v>0</v>
      </c>
      <c r="F99" s="325">
        <v>0</v>
      </c>
      <c r="G99" s="325">
        <f t="shared" si="3"/>
        <v>220</v>
      </c>
      <c r="H99" s="325">
        <v>0</v>
      </c>
      <c r="I99" s="325">
        <v>0</v>
      </c>
      <c r="J99" s="279" t="s">
        <v>286</v>
      </c>
      <c r="K99" s="280" t="s">
        <v>1755</v>
      </c>
      <c r="L99" s="362" t="s">
        <v>1642</v>
      </c>
      <c r="M99" s="280" t="s">
        <v>1771</v>
      </c>
      <c r="N99" s="284">
        <v>0</v>
      </c>
      <c r="O99" s="284">
        <v>0</v>
      </c>
      <c r="P99" s="284">
        <v>0</v>
      </c>
      <c r="Q99" s="287">
        <f t="shared" si="4"/>
        <v>220</v>
      </c>
      <c r="R99" s="287">
        <f t="shared" si="5"/>
        <v>220</v>
      </c>
      <c r="S99" s="6"/>
    </row>
    <row r="100" spans="1:19">
      <c r="A100" s="423"/>
      <c r="B100" s="242" t="s">
        <v>348</v>
      </c>
      <c r="C100" s="242" t="s">
        <v>327</v>
      </c>
      <c r="D100" s="325">
        <v>193</v>
      </c>
      <c r="E100" s="336">
        <v>0</v>
      </c>
      <c r="F100" s="325">
        <v>0</v>
      </c>
      <c r="G100" s="325">
        <f t="shared" si="3"/>
        <v>193</v>
      </c>
      <c r="H100" s="325">
        <v>0</v>
      </c>
      <c r="I100" s="325">
        <v>0</v>
      </c>
      <c r="J100" s="279" t="s">
        <v>286</v>
      </c>
      <c r="K100" s="280" t="s">
        <v>1755</v>
      </c>
      <c r="L100" s="362" t="s">
        <v>1642</v>
      </c>
      <c r="M100" s="279" t="s">
        <v>1770</v>
      </c>
      <c r="N100" s="284">
        <v>0</v>
      </c>
      <c r="O100" s="284">
        <v>0</v>
      </c>
      <c r="P100" s="284">
        <v>0</v>
      </c>
      <c r="Q100" s="287">
        <f t="shared" si="4"/>
        <v>193</v>
      </c>
      <c r="R100" s="287">
        <f t="shared" si="5"/>
        <v>193</v>
      </c>
      <c r="S100" s="6"/>
    </row>
    <row r="101" spans="1:19">
      <c r="A101" s="423"/>
      <c r="B101" s="242" t="s">
        <v>349</v>
      </c>
      <c r="C101" s="242" t="s">
        <v>144</v>
      </c>
      <c r="D101" s="325">
        <v>65</v>
      </c>
      <c r="E101" s="336">
        <v>0</v>
      </c>
      <c r="F101" s="325">
        <v>0</v>
      </c>
      <c r="G101" s="325">
        <f t="shared" si="3"/>
        <v>65</v>
      </c>
      <c r="H101" s="325">
        <v>0</v>
      </c>
      <c r="I101" s="325">
        <v>0</v>
      </c>
      <c r="J101" s="279" t="s">
        <v>286</v>
      </c>
      <c r="K101" s="280" t="s">
        <v>1755</v>
      </c>
      <c r="L101" s="362" t="s">
        <v>1642</v>
      </c>
      <c r="M101" s="279" t="s">
        <v>1772</v>
      </c>
      <c r="N101" s="284">
        <v>0</v>
      </c>
      <c r="O101" s="284">
        <v>0</v>
      </c>
      <c r="P101" s="284">
        <v>0</v>
      </c>
      <c r="Q101" s="287">
        <f t="shared" si="4"/>
        <v>65</v>
      </c>
      <c r="R101" s="287">
        <f t="shared" si="5"/>
        <v>65</v>
      </c>
      <c r="S101" s="6"/>
    </row>
    <row r="102" spans="1:19">
      <c r="A102" s="423"/>
      <c r="B102" s="242" t="s">
        <v>350</v>
      </c>
      <c r="C102" s="242" t="s">
        <v>287</v>
      </c>
      <c r="D102" s="325">
        <v>220</v>
      </c>
      <c r="E102" s="336">
        <v>0</v>
      </c>
      <c r="F102" s="325">
        <v>0</v>
      </c>
      <c r="G102" s="325">
        <f t="shared" si="3"/>
        <v>220</v>
      </c>
      <c r="H102" s="325">
        <v>0</v>
      </c>
      <c r="I102" s="325">
        <v>0</v>
      </c>
      <c r="J102" s="279" t="s">
        <v>286</v>
      </c>
      <c r="K102" s="280" t="s">
        <v>1755</v>
      </c>
      <c r="L102" s="362" t="s">
        <v>1642</v>
      </c>
      <c r="M102" s="280" t="s">
        <v>1771</v>
      </c>
      <c r="N102" s="284">
        <v>0</v>
      </c>
      <c r="O102" s="284">
        <v>0</v>
      </c>
      <c r="P102" s="284">
        <v>0</v>
      </c>
      <c r="Q102" s="287">
        <f t="shared" si="4"/>
        <v>220</v>
      </c>
      <c r="R102" s="287">
        <f t="shared" si="5"/>
        <v>220</v>
      </c>
      <c r="S102" s="6"/>
    </row>
    <row r="103" spans="1:19">
      <c r="A103" s="423"/>
      <c r="B103" s="242" t="s">
        <v>351</v>
      </c>
      <c r="C103" s="242" t="s">
        <v>287</v>
      </c>
      <c r="D103" s="325">
        <v>220</v>
      </c>
      <c r="E103" s="336">
        <v>0</v>
      </c>
      <c r="F103" s="325">
        <v>0</v>
      </c>
      <c r="G103" s="325">
        <f t="shared" si="3"/>
        <v>220</v>
      </c>
      <c r="H103" s="325">
        <v>0</v>
      </c>
      <c r="I103" s="325">
        <v>0</v>
      </c>
      <c r="J103" s="279" t="s">
        <v>286</v>
      </c>
      <c r="K103" s="280" t="s">
        <v>1755</v>
      </c>
      <c r="L103" s="362" t="s">
        <v>1642</v>
      </c>
      <c r="M103" s="280" t="s">
        <v>1771</v>
      </c>
      <c r="N103" s="284">
        <v>0</v>
      </c>
      <c r="O103" s="284">
        <v>0</v>
      </c>
      <c r="P103" s="284">
        <v>0</v>
      </c>
      <c r="Q103" s="287">
        <f t="shared" si="4"/>
        <v>220</v>
      </c>
      <c r="R103" s="287">
        <f t="shared" si="5"/>
        <v>220</v>
      </c>
      <c r="S103" s="6"/>
    </row>
    <row r="104" spans="1:19">
      <c r="A104" s="423"/>
      <c r="B104" s="242" t="s">
        <v>352</v>
      </c>
      <c r="C104" s="242" t="s">
        <v>290</v>
      </c>
      <c r="D104" s="325">
        <v>285</v>
      </c>
      <c r="E104" s="336">
        <v>0</v>
      </c>
      <c r="F104" s="325">
        <v>0</v>
      </c>
      <c r="G104" s="325">
        <f t="shared" si="3"/>
        <v>285</v>
      </c>
      <c r="H104" s="325">
        <v>0</v>
      </c>
      <c r="I104" s="325">
        <v>0</v>
      </c>
      <c r="J104" s="279" t="s">
        <v>286</v>
      </c>
      <c r="K104" s="280" t="s">
        <v>1755</v>
      </c>
      <c r="L104" s="362" t="s">
        <v>1642</v>
      </c>
      <c r="M104" s="280" t="s">
        <v>1773</v>
      </c>
      <c r="N104" s="284">
        <v>0</v>
      </c>
      <c r="O104" s="284">
        <v>0</v>
      </c>
      <c r="P104" s="284">
        <v>0</v>
      </c>
      <c r="Q104" s="287">
        <f t="shared" si="4"/>
        <v>285</v>
      </c>
      <c r="R104" s="287">
        <f t="shared" si="5"/>
        <v>285</v>
      </c>
      <c r="S104" s="6"/>
    </row>
    <row r="105" spans="1:19">
      <c r="A105" s="423"/>
      <c r="B105" s="242" t="s">
        <v>353</v>
      </c>
      <c r="C105" s="242" t="s">
        <v>287</v>
      </c>
      <c r="D105" s="325">
        <v>220</v>
      </c>
      <c r="E105" s="336">
        <v>0</v>
      </c>
      <c r="F105" s="325">
        <v>0</v>
      </c>
      <c r="G105" s="325">
        <f t="shared" si="3"/>
        <v>220</v>
      </c>
      <c r="H105" s="325">
        <v>0</v>
      </c>
      <c r="I105" s="325">
        <v>0</v>
      </c>
      <c r="J105" s="279" t="s">
        <v>286</v>
      </c>
      <c r="K105" s="280" t="s">
        <v>1755</v>
      </c>
      <c r="L105" s="362" t="s">
        <v>1642</v>
      </c>
      <c r="M105" s="280" t="s">
        <v>1771</v>
      </c>
      <c r="N105" s="284">
        <v>0</v>
      </c>
      <c r="O105" s="284">
        <v>0</v>
      </c>
      <c r="P105" s="284">
        <v>0</v>
      </c>
      <c r="Q105" s="287">
        <f t="shared" si="4"/>
        <v>220</v>
      </c>
      <c r="R105" s="287">
        <f t="shared" si="5"/>
        <v>220</v>
      </c>
      <c r="S105" s="6"/>
    </row>
    <row r="106" spans="1:19">
      <c r="A106" s="423"/>
      <c r="B106" s="242" t="s">
        <v>354</v>
      </c>
      <c r="C106" s="242" t="s">
        <v>287</v>
      </c>
      <c r="D106" s="325">
        <v>220</v>
      </c>
      <c r="E106" s="336">
        <v>0</v>
      </c>
      <c r="F106" s="325">
        <v>0</v>
      </c>
      <c r="G106" s="325">
        <f t="shared" si="3"/>
        <v>220</v>
      </c>
      <c r="H106" s="325">
        <v>0</v>
      </c>
      <c r="I106" s="325">
        <v>0</v>
      </c>
      <c r="J106" s="279" t="s">
        <v>286</v>
      </c>
      <c r="K106" s="280" t="s">
        <v>1755</v>
      </c>
      <c r="L106" s="362" t="s">
        <v>1642</v>
      </c>
      <c r="M106" s="280" t="s">
        <v>1771</v>
      </c>
      <c r="N106" s="284">
        <v>0</v>
      </c>
      <c r="O106" s="284">
        <v>0</v>
      </c>
      <c r="P106" s="284">
        <v>0</v>
      </c>
      <c r="Q106" s="287">
        <f t="shared" si="4"/>
        <v>220</v>
      </c>
      <c r="R106" s="287">
        <f t="shared" si="5"/>
        <v>220</v>
      </c>
      <c r="S106" s="6"/>
    </row>
    <row r="107" spans="1:19">
      <c r="A107" s="423"/>
      <c r="B107" s="242" t="s">
        <v>355</v>
      </c>
      <c r="C107" s="242" t="s">
        <v>287</v>
      </c>
      <c r="D107" s="325">
        <v>220</v>
      </c>
      <c r="E107" s="336">
        <v>0</v>
      </c>
      <c r="F107" s="325">
        <v>0</v>
      </c>
      <c r="G107" s="325">
        <f t="shared" si="3"/>
        <v>220</v>
      </c>
      <c r="H107" s="325">
        <v>0</v>
      </c>
      <c r="I107" s="325">
        <v>0</v>
      </c>
      <c r="J107" s="279" t="s">
        <v>286</v>
      </c>
      <c r="K107" s="280" t="s">
        <v>1755</v>
      </c>
      <c r="L107" s="362" t="s">
        <v>1642</v>
      </c>
      <c r="M107" s="280" t="s">
        <v>1771</v>
      </c>
      <c r="N107" s="284">
        <v>0</v>
      </c>
      <c r="O107" s="284">
        <v>0</v>
      </c>
      <c r="P107" s="284">
        <v>0</v>
      </c>
      <c r="Q107" s="287">
        <f t="shared" si="4"/>
        <v>220</v>
      </c>
      <c r="R107" s="287">
        <f t="shared" si="5"/>
        <v>220</v>
      </c>
      <c r="S107" s="6"/>
    </row>
    <row r="108" spans="1:19">
      <c r="A108" s="423"/>
      <c r="B108" s="242" t="s">
        <v>356</v>
      </c>
      <c r="C108" s="242" t="s">
        <v>287</v>
      </c>
      <c r="D108" s="325">
        <v>220</v>
      </c>
      <c r="E108" s="336">
        <v>0</v>
      </c>
      <c r="F108" s="325">
        <v>0</v>
      </c>
      <c r="G108" s="325">
        <f t="shared" si="3"/>
        <v>220</v>
      </c>
      <c r="H108" s="325">
        <v>0</v>
      </c>
      <c r="I108" s="325">
        <v>0</v>
      </c>
      <c r="J108" s="279" t="s">
        <v>286</v>
      </c>
      <c r="K108" s="280" t="s">
        <v>1755</v>
      </c>
      <c r="L108" s="362" t="s">
        <v>1642</v>
      </c>
      <c r="M108" s="280" t="s">
        <v>1771</v>
      </c>
      <c r="N108" s="284">
        <v>0</v>
      </c>
      <c r="O108" s="284">
        <v>0</v>
      </c>
      <c r="P108" s="284">
        <v>0</v>
      </c>
      <c r="Q108" s="287">
        <f t="shared" si="4"/>
        <v>220</v>
      </c>
      <c r="R108" s="287">
        <f t="shared" si="5"/>
        <v>220</v>
      </c>
      <c r="S108" s="6"/>
    </row>
    <row r="109" spans="1:19">
      <c r="A109" s="423"/>
      <c r="B109" s="242" t="s">
        <v>357</v>
      </c>
      <c r="C109" s="242" t="s">
        <v>287</v>
      </c>
      <c r="D109" s="325">
        <v>220</v>
      </c>
      <c r="E109" s="336">
        <v>0</v>
      </c>
      <c r="F109" s="325">
        <v>0</v>
      </c>
      <c r="G109" s="325">
        <f t="shared" si="3"/>
        <v>220</v>
      </c>
      <c r="H109" s="325">
        <v>0</v>
      </c>
      <c r="I109" s="325">
        <v>0</v>
      </c>
      <c r="J109" s="279" t="s">
        <v>286</v>
      </c>
      <c r="K109" s="280" t="s">
        <v>1755</v>
      </c>
      <c r="L109" s="362" t="s">
        <v>1642</v>
      </c>
      <c r="M109" s="280" t="s">
        <v>1771</v>
      </c>
      <c r="N109" s="284">
        <v>0</v>
      </c>
      <c r="O109" s="284">
        <v>0</v>
      </c>
      <c r="P109" s="284">
        <v>0</v>
      </c>
      <c r="Q109" s="287">
        <f t="shared" si="4"/>
        <v>220</v>
      </c>
      <c r="R109" s="287">
        <f t="shared" si="5"/>
        <v>220</v>
      </c>
      <c r="S109" s="6"/>
    </row>
    <row r="110" spans="1:19">
      <c r="A110" s="423"/>
      <c r="B110" s="242" t="s">
        <v>358</v>
      </c>
      <c r="C110" s="242" t="s">
        <v>1841</v>
      </c>
      <c r="D110" s="338">
        <v>220</v>
      </c>
      <c r="E110" s="336">
        <v>0</v>
      </c>
      <c r="F110" s="325">
        <v>0</v>
      </c>
      <c r="G110" s="325">
        <f t="shared" si="3"/>
        <v>220</v>
      </c>
      <c r="H110" s="325">
        <v>0</v>
      </c>
      <c r="I110" s="325">
        <v>0</v>
      </c>
      <c r="J110" s="279" t="s">
        <v>286</v>
      </c>
      <c r="K110" s="280" t="s">
        <v>1755</v>
      </c>
      <c r="L110" s="362" t="s">
        <v>1642</v>
      </c>
      <c r="M110" s="280" t="s">
        <v>1771</v>
      </c>
      <c r="N110" s="284">
        <v>0</v>
      </c>
      <c r="O110" s="284">
        <v>0</v>
      </c>
      <c r="P110" s="284">
        <v>0</v>
      </c>
      <c r="Q110" s="287">
        <f t="shared" si="4"/>
        <v>220</v>
      </c>
      <c r="R110" s="287">
        <f t="shared" si="5"/>
        <v>220</v>
      </c>
      <c r="S110" s="6"/>
    </row>
    <row r="111" spans="1:19">
      <c r="A111" s="423"/>
      <c r="B111" s="242" t="s">
        <v>359</v>
      </c>
      <c r="C111" s="242" t="s">
        <v>287</v>
      </c>
      <c r="D111" s="325">
        <v>220</v>
      </c>
      <c r="E111" s="336">
        <v>0</v>
      </c>
      <c r="F111" s="325">
        <v>0</v>
      </c>
      <c r="G111" s="325">
        <f t="shared" si="3"/>
        <v>220</v>
      </c>
      <c r="H111" s="325">
        <v>0</v>
      </c>
      <c r="I111" s="325">
        <v>0</v>
      </c>
      <c r="J111" s="279" t="s">
        <v>286</v>
      </c>
      <c r="K111" s="280" t="s">
        <v>1755</v>
      </c>
      <c r="L111" s="362" t="s">
        <v>1642</v>
      </c>
      <c r="M111" s="280" t="s">
        <v>1771</v>
      </c>
      <c r="N111" s="284">
        <v>0</v>
      </c>
      <c r="O111" s="284">
        <v>0</v>
      </c>
      <c r="P111" s="284">
        <v>0</v>
      </c>
      <c r="Q111" s="287">
        <f t="shared" si="4"/>
        <v>220</v>
      </c>
      <c r="R111" s="287">
        <f t="shared" si="5"/>
        <v>220</v>
      </c>
      <c r="S111" s="6"/>
    </row>
    <row r="112" spans="1:19">
      <c r="A112" s="423"/>
      <c r="B112" s="242" t="s">
        <v>360</v>
      </c>
      <c r="C112" s="242" t="s">
        <v>327</v>
      </c>
      <c r="D112" s="325">
        <v>193</v>
      </c>
      <c r="E112" s="336">
        <v>0</v>
      </c>
      <c r="F112" s="325">
        <v>0</v>
      </c>
      <c r="G112" s="325">
        <f t="shared" si="3"/>
        <v>193</v>
      </c>
      <c r="H112" s="325">
        <v>0</v>
      </c>
      <c r="I112" s="325">
        <v>0</v>
      </c>
      <c r="J112" s="279" t="s">
        <v>286</v>
      </c>
      <c r="K112" s="280" t="s">
        <v>1755</v>
      </c>
      <c r="L112" s="362" t="s">
        <v>1642</v>
      </c>
      <c r="M112" s="279" t="s">
        <v>1770</v>
      </c>
      <c r="N112" s="284">
        <v>0</v>
      </c>
      <c r="O112" s="284">
        <v>0</v>
      </c>
      <c r="P112" s="284">
        <v>0</v>
      </c>
      <c r="Q112" s="287">
        <f t="shared" si="4"/>
        <v>193</v>
      </c>
      <c r="R112" s="287">
        <f t="shared" si="5"/>
        <v>193</v>
      </c>
      <c r="S112" s="6"/>
    </row>
    <row r="113" spans="1:19">
      <c r="A113" s="423"/>
      <c r="B113" s="242" t="s">
        <v>361</v>
      </c>
      <c r="C113" s="242" t="s">
        <v>185</v>
      </c>
      <c r="D113" s="325">
        <v>225</v>
      </c>
      <c r="E113" s="336">
        <v>0</v>
      </c>
      <c r="F113" s="325">
        <v>0</v>
      </c>
      <c r="G113" s="325">
        <f t="shared" si="3"/>
        <v>225</v>
      </c>
      <c r="H113" s="325">
        <v>0</v>
      </c>
      <c r="I113" s="325">
        <v>0</v>
      </c>
      <c r="J113" s="279" t="s">
        <v>286</v>
      </c>
      <c r="K113" s="280" t="s">
        <v>1755</v>
      </c>
      <c r="L113" s="362" t="s">
        <v>1642</v>
      </c>
      <c r="M113" s="279" t="s">
        <v>1774</v>
      </c>
      <c r="N113" s="284">
        <v>0</v>
      </c>
      <c r="O113" s="284">
        <v>0</v>
      </c>
      <c r="P113" s="284">
        <v>0</v>
      </c>
      <c r="Q113" s="287">
        <f t="shared" si="4"/>
        <v>225</v>
      </c>
      <c r="R113" s="287">
        <f t="shared" si="5"/>
        <v>225</v>
      </c>
      <c r="S113" s="6"/>
    </row>
    <row r="114" spans="1:19">
      <c r="A114" s="423"/>
      <c r="B114" s="242" t="s">
        <v>362</v>
      </c>
      <c r="C114" s="242" t="s">
        <v>327</v>
      </c>
      <c r="D114" s="325">
        <v>193</v>
      </c>
      <c r="E114" s="336">
        <v>0</v>
      </c>
      <c r="F114" s="325">
        <v>0</v>
      </c>
      <c r="G114" s="325">
        <f t="shared" si="3"/>
        <v>193</v>
      </c>
      <c r="H114" s="325">
        <v>0</v>
      </c>
      <c r="I114" s="325">
        <v>0</v>
      </c>
      <c r="J114" s="279" t="s">
        <v>286</v>
      </c>
      <c r="K114" s="280" t="s">
        <v>1755</v>
      </c>
      <c r="L114" s="362" t="s">
        <v>1642</v>
      </c>
      <c r="M114" s="279" t="s">
        <v>1770</v>
      </c>
      <c r="N114" s="284">
        <v>0</v>
      </c>
      <c r="O114" s="284">
        <v>1</v>
      </c>
      <c r="P114" s="284">
        <v>0</v>
      </c>
      <c r="Q114" s="287">
        <f t="shared" si="4"/>
        <v>192</v>
      </c>
      <c r="R114" s="287">
        <f t="shared" si="5"/>
        <v>193</v>
      </c>
      <c r="S114" s="6" t="s">
        <v>1842</v>
      </c>
    </row>
    <row r="115" spans="1:19">
      <c r="A115" s="423"/>
      <c r="B115" s="242" t="s">
        <v>363</v>
      </c>
      <c r="C115" s="242" t="s">
        <v>287</v>
      </c>
      <c r="D115" s="325">
        <v>220</v>
      </c>
      <c r="E115" s="336">
        <v>0</v>
      </c>
      <c r="F115" s="325">
        <v>0</v>
      </c>
      <c r="G115" s="325">
        <f t="shared" si="3"/>
        <v>220</v>
      </c>
      <c r="H115" s="325">
        <v>0</v>
      </c>
      <c r="I115" s="325">
        <v>0</v>
      </c>
      <c r="J115" s="279" t="s">
        <v>286</v>
      </c>
      <c r="K115" s="280" t="s">
        <v>1755</v>
      </c>
      <c r="L115" s="362" t="s">
        <v>1642</v>
      </c>
      <c r="M115" s="280" t="s">
        <v>1771</v>
      </c>
      <c r="N115" s="284">
        <v>0</v>
      </c>
      <c r="O115" s="284">
        <v>0</v>
      </c>
      <c r="P115" s="284">
        <v>0</v>
      </c>
      <c r="Q115" s="287">
        <f t="shared" si="4"/>
        <v>220</v>
      </c>
      <c r="R115" s="287">
        <f t="shared" si="5"/>
        <v>220</v>
      </c>
      <c r="S115" s="6"/>
    </row>
    <row r="116" spans="1:19">
      <c r="A116" s="423"/>
      <c r="B116" s="242" t="s">
        <v>364</v>
      </c>
      <c r="C116" s="242" t="s">
        <v>287</v>
      </c>
      <c r="D116" s="325">
        <v>220</v>
      </c>
      <c r="E116" s="336">
        <v>0</v>
      </c>
      <c r="F116" s="325">
        <v>0</v>
      </c>
      <c r="G116" s="325">
        <f t="shared" si="3"/>
        <v>220</v>
      </c>
      <c r="H116" s="325">
        <v>0</v>
      </c>
      <c r="I116" s="325">
        <v>0</v>
      </c>
      <c r="J116" s="279" t="s">
        <v>286</v>
      </c>
      <c r="K116" s="280" t="s">
        <v>1755</v>
      </c>
      <c r="L116" s="362" t="s">
        <v>1642</v>
      </c>
      <c r="M116" s="280" t="s">
        <v>1771</v>
      </c>
      <c r="N116" s="284">
        <v>0</v>
      </c>
      <c r="O116" s="284">
        <v>0</v>
      </c>
      <c r="P116" s="284">
        <v>0</v>
      </c>
      <c r="Q116" s="287">
        <f t="shared" si="4"/>
        <v>220</v>
      </c>
      <c r="R116" s="287">
        <f t="shared" si="5"/>
        <v>220</v>
      </c>
      <c r="S116" s="6"/>
    </row>
    <row r="117" spans="1:19">
      <c r="A117" s="424"/>
      <c r="B117" s="244" t="s">
        <v>365</v>
      </c>
      <c r="C117" s="244" t="s">
        <v>144</v>
      </c>
      <c r="D117" s="330">
        <v>65</v>
      </c>
      <c r="E117" s="336">
        <v>0</v>
      </c>
      <c r="F117" s="330">
        <v>0</v>
      </c>
      <c r="G117" s="330">
        <f t="shared" si="3"/>
        <v>65</v>
      </c>
      <c r="H117" s="330">
        <v>0</v>
      </c>
      <c r="I117" s="330">
        <v>0</v>
      </c>
      <c r="J117" s="250" t="s">
        <v>286</v>
      </c>
      <c r="K117" s="251" t="s">
        <v>1755</v>
      </c>
      <c r="L117" s="363" t="s">
        <v>1642</v>
      </c>
      <c r="M117" s="250" t="s">
        <v>1772</v>
      </c>
      <c r="N117" s="286">
        <v>0</v>
      </c>
      <c r="O117" s="286">
        <v>1</v>
      </c>
      <c r="P117" s="286">
        <v>0</v>
      </c>
      <c r="Q117" s="287">
        <f t="shared" si="4"/>
        <v>64</v>
      </c>
      <c r="R117" s="288">
        <f t="shared" si="5"/>
        <v>65</v>
      </c>
      <c r="S117" s="250" t="s">
        <v>1843</v>
      </c>
    </row>
    <row r="118" spans="1:19">
      <c r="A118" s="377" t="s">
        <v>1870</v>
      </c>
      <c r="B118" s="242" t="s">
        <v>369</v>
      </c>
      <c r="C118" s="242" t="s">
        <v>287</v>
      </c>
      <c r="D118" s="338">
        <v>220</v>
      </c>
      <c r="E118" s="370">
        <v>0</v>
      </c>
      <c r="F118" s="338">
        <v>0</v>
      </c>
      <c r="G118" s="325">
        <f t="shared" ref="G118:G151" si="6">D118-(E118+F118+H118+I118)</f>
        <v>220</v>
      </c>
      <c r="H118" s="338">
        <v>0</v>
      </c>
      <c r="I118" s="338">
        <v>0</v>
      </c>
      <c r="J118" s="279" t="s">
        <v>368</v>
      </c>
      <c r="K118" s="388" t="s">
        <v>382</v>
      </c>
      <c r="L118" s="362" t="s">
        <v>1642</v>
      </c>
      <c r="M118" s="279" t="s">
        <v>382</v>
      </c>
      <c r="N118" s="284">
        <v>33</v>
      </c>
      <c r="O118" s="284">
        <v>0</v>
      </c>
      <c r="P118" s="284">
        <v>0</v>
      </c>
      <c r="Q118" s="289">
        <f t="shared" ref="Q118:Q151" si="7">R118-(N118+O118+P118)</f>
        <v>187</v>
      </c>
      <c r="R118" s="287">
        <f t="shared" si="5"/>
        <v>220</v>
      </c>
      <c r="S118" s="6" t="s">
        <v>1644</v>
      </c>
    </row>
    <row r="119" spans="1:19">
      <c r="A119" s="377" t="s">
        <v>1875</v>
      </c>
      <c r="B119" s="308" t="s">
        <v>1798</v>
      </c>
      <c r="C119" s="409" t="s">
        <v>1645</v>
      </c>
      <c r="D119" s="285">
        <v>1213</v>
      </c>
      <c r="E119" s="336">
        <v>1</v>
      </c>
      <c r="F119" s="325">
        <v>0</v>
      </c>
      <c r="G119" s="325">
        <f t="shared" si="6"/>
        <v>1212</v>
      </c>
      <c r="H119" s="325">
        <v>0</v>
      </c>
      <c r="I119" s="325">
        <v>0</v>
      </c>
      <c r="J119" s="280" t="s">
        <v>1799</v>
      </c>
      <c r="K119" s="361" t="s">
        <v>1642</v>
      </c>
      <c r="L119" s="361" t="s">
        <v>1642</v>
      </c>
      <c r="M119" s="279" t="s">
        <v>1800</v>
      </c>
      <c r="N119" s="284">
        <v>1</v>
      </c>
      <c r="O119" s="284">
        <v>2</v>
      </c>
      <c r="P119" s="284">
        <v>0</v>
      </c>
      <c r="Q119" s="287">
        <f t="shared" si="7"/>
        <v>1210</v>
      </c>
      <c r="R119" s="287">
        <f t="shared" si="5"/>
        <v>1213</v>
      </c>
      <c r="S119" s="280" t="s">
        <v>1869</v>
      </c>
    </row>
    <row r="120" spans="1:19">
      <c r="A120" s="377" t="s">
        <v>1876</v>
      </c>
      <c r="B120" s="308" t="s">
        <v>1801</v>
      </c>
      <c r="C120" s="246" t="s">
        <v>285</v>
      </c>
      <c r="D120" s="325">
        <v>193</v>
      </c>
      <c r="E120" s="336">
        <v>1</v>
      </c>
      <c r="F120" s="325">
        <v>0</v>
      </c>
      <c r="G120" s="325">
        <f t="shared" si="6"/>
        <v>192</v>
      </c>
      <c r="H120" s="325">
        <v>0</v>
      </c>
      <c r="I120" s="325">
        <v>0</v>
      </c>
      <c r="J120" s="280" t="s">
        <v>1802</v>
      </c>
      <c r="K120" s="361" t="s">
        <v>1642</v>
      </c>
      <c r="L120" s="280" t="s">
        <v>1802</v>
      </c>
      <c r="M120" s="280" t="s">
        <v>1802</v>
      </c>
      <c r="N120" s="284">
        <v>1</v>
      </c>
      <c r="O120" s="284">
        <v>0</v>
      </c>
      <c r="P120" s="284">
        <v>0</v>
      </c>
      <c r="Q120" s="287">
        <f t="shared" si="7"/>
        <v>192</v>
      </c>
      <c r="R120" s="287">
        <f t="shared" si="5"/>
        <v>193</v>
      </c>
    </row>
    <row r="121" spans="1:19">
      <c r="A121" s="377" t="s">
        <v>1877</v>
      </c>
      <c r="B121" s="308" t="s">
        <v>1803</v>
      </c>
      <c r="C121" s="246" t="s">
        <v>144</v>
      </c>
      <c r="D121" s="325">
        <v>65</v>
      </c>
      <c r="E121" s="336">
        <v>1</v>
      </c>
      <c r="F121" s="325">
        <v>0</v>
      </c>
      <c r="G121" s="325">
        <f t="shared" si="6"/>
        <v>64</v>
      </c>
      <c r="H121" s="325">
        <v>0</v>
      </c>
      <c r="I121" s="325">
        <v>0</v>
      </c>
      <c r="J121" s="280" t="s">
        <v>1808</v>
      </c>
      <c r="K121" s="361" t="s">
        <v>1642</v>
      </c>
      <c r="L121" s="280" t="s">
        <v>1808</v>
      </c>
      <c r="M121" s="280" t="s">
        <v>1808</v>
      </c>
      <c r="N121" s="284">
        <v>1</v>
      </c>
      <c r="O121" s="284">
        <v>0</v>
      </c>
      <c r="P121" s="284">
        <v>0</v>
      </c>
      <c r="Q121" s="287">
        <f t="shared" si="7"/>
        <v>64</v>
      </c>
      <c r="R121" s="287">
        <f t="shared" si="5"/>
        <v>65</v>
      </c>
      <c r="S121" t="s">
        <v>1810</v>
      </c>
    </row>
    <row r="122" spans="1:19">
      <c r="A122" s="377" t="s">
        <v>1877</v>
      </c>
      <c r="B122" s="308" t="s">
        <v>1804</v>
      </c>
      <c r="C122" s="246" t="s">
        <v>290</v>
      </c>
      <c r="D122" s="325">
        <v>285</v>
      </c>
      <c r="E122" s="336">
        <v>4</v>
      </c>
      <c r="F122" s="325">
        <v>0</v>
      </c>
      <c r="G122" s="325">
        <f t="shared" si="6"/>
        <v>281</v>
      </c>
      <c r="H122" s="325">
        <v>0</v>
      </c>
      <c r="I122" s="325">
        <v>0</v>
      </c>
      <c r="J122" s="280" t="s">
        <v>1809</v>
      </c>
      <c r="K122" s="361" t="s">
        <v>1642</v>
      </c>
      <c r="L122" s="280" t="s">
        <v>1809</v>
      </c>
      <c r="M122" s="280" t="s">
        <v>1809</v>
      </c>
      <c r="N122" s="284">
        <v>4</v>
      </c>
      <c r="O122" s="284">
        <v>4</v>
      </c>
      <c r="P122" s="284">
        <v>0</v>
      </c>
      <c r="Q122" s="287">
        <f t="shared" si="7"/>
        <v>277</v>
      </c>
      <c r="R122" s="287">
        <f t="shared" si="5"/>
        <v>285</v>
      </c>
    </row>
    <row r="123" spans="1:19">
      <c r="A123" s="377" t="s">
        <v>1878</v>
      </c>
      <c r="B123" s="308" t="s">
        <v>1811</v>
      </c>
      <c r="C123" s="246" t="s">
        <v>144</v>
      </c>
      <c r="D123" s="325">
        <v>65</v>
      </c>
      <c r="E123" s="336">
        <v>8</v>
      </c>
      <c r="F123" s="325">
        <v>0</v>
      </c>
      <c r="G123" s="325">
        <f t="shared" si="6"/>
        <v>57</v>
      </c>
      <c r="H123" s="325">
        <v>0</v>
      </c>
      <c r="I123" s="325">
        <v>0</v>
      </c>
      <c r="J123" s="280" t="s">
        <v>1812</v>
      </c>
      <c r="K123" s="361" t="s">
        <v>1642</v>
      </c>
      <c r="L123" s="280" t="s">
        <v>1812</v>
      </c>
      <c r="M123" s="280" t="s">
        <v>1812</v>
      </c>
      <c r="N123" s="284">
        <v>8</v>
      </c>
      <c r="O123" s="284">
        <v>0</v>
      </c>
      <c r="P123" s="284">
        <v>0</v>
      </c>
      <c r="Q123" s="287">
        <f t="shared" si="7"/>
        <v>57</v>
      </c>
      <c r="R123" s="287">
        <f t="shared" si="5"/>
        <v>65</v>
      </c>
    </row>
    <row r="124" spans="1:19">
      <c r="A124" s="377" t="s">
        <v>1879</v>
      </c>
      <c r="B124" s="308" t="s">
        <v>1813</v>
      </c>
      <c r="C124" s="246" t="s">
        <v>285</v>
      </c>
      <c r="D124" s="325">
        <v>193</v>
      </c>
      <c r="E124" s="336">
        <v>1</v>
      </c>
      <c r="F124" s="325">
        <v>0</v>
      </c>
      <c r="G124" s="325">
        <f t="shared" si="6"/>
        <v>192</v>
      </c>
      <c r="H124" s="325">
        <v>0</v>
      </c>
      <c r="I124" s="325">
        <v>0</v>
      </c>
      <c r="J124" s="280" t="s">
        <v>1814</v>
      </c>
      <c r="K124" s="361" t="s">
        <v>1642</v>
      </c>
      <c r="L124" s="280" t="s">
        <v>1814</v>
      </c>
      <c r="M124" s="280" t="s">
        <v>1814</v>
      </c>
      <c r="N124" s="284">
        <v>1</v>
      </c>
      <c r="O124" s="284">
        <v>0</v>
      </c>
      <c r="P124" s="348">
        <v>0</v>
      </c>
      <c r="Q124" s="287">
        <f t="shared" si="7"/>
        <v>192</v>
      </c>
      <c r="R124" s="287">
        <f t="shared" si="5"/>
        <v>193</v>
      </c>
      <c r="S124" t="s">
        <v>1815</v>
      </c>
    </row>
    <row r="125" spans="1:19">
      <c r="A125" s="377" t="s">
        <v>1880</v>
      </c>
      <c r="B125" s="308" t="s">
        <v>1816</v>
      </c>
      <c r="C125" t="s">
        <v>287</v>
      </c>
      <c r="D125" s="325">
        <v>220</v>
      </c>
      <c r="E125" s="336">
        <v>2</v>
      </c>
      <c r="F125" s="325">
        <v>0</v>
      </c>
      <c r="G125" s="325">
        <f t="shared" si="6"/>
        <v>218</v>
      </c>
      <c r="H125" s="325">
        <v>0</v>
      </c>
      <c r="I125" s="325">
        <v>0</v>
      </c>
      <c r="J125" s="280" t="s">
        <v>1818</v>
      </c>
      <c r="K125" s="361" t="s">
        <v>1642</v>
      </c>
      <c r="L125" s="280" t="s">
        <v>1818</v>
      </c>
      <c r="M125" s="280" t="s">
        <v>1818</v>
      </c>
      <c r="N125" s="284">
        <v>1</v>
      </c>
      <c r="O125" s="284">
        <v>0</v>
      </c>
      <c r="P125" s="378">
        <v>1</v>
      </c>
      <c r="Q125" s="287">
        <f t="shared" si="7"/>
        <v>218</v>
      </c>
      <c r="R125" s="287">
        <f t="shared" si="5"/>
        <v>220</v>
      </c>
      <c r="S125" t="s">
        <v>1820</v>
      </c>
    </row>
    <row r="126" spans="1:19">
      <c r="A126" s="377" t="s">
        <v>1880</v>
      </c>
      <c r="B126" s="308" t="s">
        <v>1817</v>
      </c>
      <c r="C126" t="s">
        <v>144</v>
      </c>
      <c r="D126" s="325">
        <v>65</v>
      </c>
      <c r="E126" s="336">
        <v>1</v>
      </c>
      <c r="F126" s="325">
        <v>0</v>
      </c>
      <c r="G126" s="325">
        <f t="shared" si="6"/>
        <v>64</v>
      </c>
      <c r="H126" s="325">
        <v>0</v>
      </c>
      <c r="I126" s="325">
        <v>0</v>
      </c>
      <c r="J126" s="280" t="s">
        <v>1819</v>
      </c>
      <c r="K126" s="361" t="s">
        <v>1642</v>
      </c>
      <c r="L126" s="280" t="s">
        <v>1819</v>
      </c>
      <c r="M126" s="280" t="s">
        <v>1819</v>
      </c>
      <c r="N126" s="284">
        <v>1</v>
      </c>
      <c r="O126" s="284">
        <v>0</v>
      </c>
      <c r="P126" s="284">
        <v>0</v>
      </c>
      <c r="Q126" s="287">
        <f t="shared" si="7"/>
        <v>64</v>
      </c>
      <c r="R126" s="287">
        <f t="shared" si="5"/>
        <v>65</v>
      </c>
    </row>
    <row r="127" spans="1:19">
      <c r="A127" s="19" t="s">
        <v>1873</v>
      </c>
      <c r="B127" s="308" t="s">
        <v>1821</v>
      </c>
      <c r="C127" t="s">
        <v>1732</v>
      </c>
      <c r="D127" s="325">
        <v>15</v>
      </c>
      <c r="E127" s="336">
        <v>2</v>
      </c>
      <c r="F127" s="325">
        <v>0</v>
      </c>
      <c r="G127" s="325">
        <f t="shared" si="6"/>
        <v>13</v>
      </c>
      <c r="H127" s="325">
        <v>0</v>
      </c>
      <c r="I127" s="325">
        <v>0</v>
      </c>
      <c r="J127" s="280" t="s">
        <v>1824</v>
      </c>
      <c r="K127" s="361" t="s">
        <v>1642</v>
      </c>
      <c r="L127" s="280" t="s">
        <v>1824</v>
      </c>
      <c r="M127" s="280" t="s">
        <v>1822</v>
      </c>
      <c r="N127" s="284">
        <v>2</v>
      </c>
      <c r="O127" s="284">
        <v>0</v>
      </c>
      <c r="P127" s="284">
        <v>0</v>
      </c>
      <c r="Q127" s="287">
        <f t="shared" si="7"/>
        <v>13</v>
      </c>
      <c r="R127" s="287">
        <f t="shared" si="5"/>
        <v>15</v>
      </c>
    </row>
    <row r="128" spans="1:19">
      <c r="A128" s="19" t="s">
        <v>1873</v>
      </c>
      <c r="B128" s="308" t="s">
        <v>1823</v>
      </c>
      <c r="C128" s="410" t="s">
        <v>1645</v>
      </c>
      <c r="D128" s="325">
        <v>1213</v>
      </c>
      <c r="E128" s="336">
        <v>1</v>
      </c>
      <c r="F128" s="325">
        <v>0</v>
      </c>
      <c r="G128" s="325">
        <f t="shared" si="6"/>
        <v>1212</v>
      </c>
      <c r="H128" s="325">
        <v>0</v>
      </c>
      <c r="I128" s="325">
        <v>0</v>
      </c>
      <c r="J128" s="280" t="s">
        <v>1825</v>
      </c>
      <c r="K128" s="361" t="s">
        <v>1642</v>
      </c>
      <c r="L128" s="280" t="s">
        <v>1825</v>
      </c>
      <c r="M128" s="280" t="s">
        <v>1826</v>
      </c>
      <c r="N128" s="284">
        <v>1</v>
      </c>
      <c r="O128" s="284">
        <v>0</v>
      </c>
      <c r="P128" s="284">
        <v>0</v>
      </c>
      <c r="Q128" s="287">
        <f t="shared" si="7"/>
        <v>1212</v>
      </c>
      <c r="R128" s="287">
        <f t="shared" si="5"/>
        <v>1213</v>
      </c>
    </row>
    <row r="129" spans="1:19">
      <c r="A129" s="19" t="s">
        <v>1874</v>
      </c>
      <c r="B129" s="308" t="s">
        <v>1828</v>
      </c>
      <c r="C129" t="s">
        <v>1827</v>
      </c>
      <c r="D129" s="325">
        <v>285</v>
      </c>
      <c r="E129" s="336">
        <v>2</v>
      </c>
      <c r="F129" s="325">
        <v>0</v>
      </c>
      <c r="G129" s="325">
        <f t="shared" si="6"/>
        <v>283</v>
      </c>
      <c r="H129" s="325">
        <v>0</v>
      </c>
      <c r="I129" s="325">
        <v>0</v>
      </c>
      <c r="J129" s="280" t="s">
        <v>1829</v>
      </c>
      <c r="K129" s="361" t="s">
        <v>1642</v>
      </c>
      <c r="L129" s="280" t="s">
        <v>1829</v>
      </c>
      <c r="M129" s="280" t="s">
        <v>1829</v>
      </c>
      <c r="N129" s="284">
        <v>2</v>
      </c>
      <c r="O129" s="284">
        <v>0</v>
      </c>
      <c r="P129" s="284">
        <v>0</v>
      </c>
      <c r="Q129" s="287">
        <f t="shared" si="7"/>
        <v>283</v>
      </c>
      <c r="R129" s="287">
        <f t="shared" si="5"/>
        <v>285</v>
      </c>
    </row>
    <row r="130" spans="1:19" s="244" customFormat="1">
      <c r="A130" s="19" t="s">
        <v>1881</v>
      </c>
      <c r="B130" s="305" t="s">
        <v>1830</v>
      </c>
      <c r="C130" s="244" t="s">
        <v>285</v>
      </c>
      <c r="D130" s="330">
        <v>193</v>
      </c>
      <c r="E130" s="337">
        <v>11</v>
      </c>
      <c r="F130" s="330">
        <v>0</v>
      </c>
      <c r="G130" s="330">
        <f t="shared" si="6"/>
        <v>182</v>
      </c>
      <c r="H130" s="330">
        <v>0</v>
      </c>
      <c r="I130" s="330">
        <v>0</v>
      </c>
      <c r="J130" s="251" t="s">
        <v>1882</v>
      </c>
      <c r="K130" s="364" t="s">
        <v>1642</v>
      </c>
      <c r="L130" s="251" t="s">
        <v>1883</v>
      </c>
      <c r="M130" s="251" t="s">
        <v>1883</v>
      </c>
      <c r="N130" s="286">
        <v>11</v>
      </c>
      <c r="O130" s="286">
        <v>1</v>
      </c>
      <c r="P130" s="286">
        <v>0</v>
      </c>
      <c r="Q130" s="288">
        <f t="shared" si="7"/>
        <v>181</v>
      </c>
      <c r="R130" s="288">
        <f t="shared" si="5"/>
        <v>193</v>
      </c>
      <c r="S130" s="244" t="s">
        <v>1884</v>
      </c>
    </row>
    <row r="131" spans="1:19">
      <c r="A131" s="419" t="s">
        <v>1871</v>
      </c>
      <c r="B131" s="387" t="s">
        <v>1844</v>
      </c>
      <c r="C131" s="246" t="s">
        <v>114</v>
      </c>
      <c r="D131" s="325">
        <v>15</v>
      </c>
      <c r="E131" s="336">
        <v>0</v>
      </c>
      <c r="F131" s="325">
        <v>0</v>
      </c>
      <c r="G131" s="325">
        <f t="shared" si="6"/>
        <v>15</v>
      </c>
      <c r="H131" s="325">
        <v>0</v>
      </c>
      <c r="I131" s="325">
        <v>0</v>
      </c>
      <c r="J131" s="280" t="s">
        <v>286</v>
      </c>
      <c r="K131" s="372" t="s">
        <v>1642</v>
      </c>
      <c r="L131" s="372" t="s">
        <v>1642</v>
      </c>
      <c r="M131" s="280" t="s">
        <v>1779</v>
      </c>
      <c r="N131" s="284">
        <v>0</v>
      </c>
      <c r="O131" s="284">
        <v>0</v>
      </c>
      <c r="P131" s="284">
        <v>0</v>
      </c>
      <c r="Q131" s="287">
        <f t="shared" si="7"/>
        <v>15</v>
      </c>
      <c r="R131" s="287">
        <f t="shared" si="5"/>
        <v>15</v>
      </c>
    </row>
    <row r="132" spans="1:19" s="242" customFormat="1">
      <c r="A132" s="420"/>
      <c r="B132" s="308" t="s">
        <v>1845</v>
      </c>
      <c r="C132" s="246" t="s">
        <v>180</v>
      </c>
      <c r="D132" s="325">
        <v>16</v>
      </c>
      <c r="E132" s="336">
        <v>0</v>
      </c>
      <c r="F132" s="325">
        <v>0</v>
      </c>
      <c r="G132" s="325">
        <f t="shared" si="6"/>
        <v>16</v>
      </c>
      <c r="H132" s="325">
        <v>0</v>
      </c>
      <c r="I132" s="325">
        <v>0</v>
      </c>
      <c r="J132" s="280" t="s">
        <v>286</v>
      </c>
      <c r="K132" s="361" t="s">
        <v>1642</v>
      </c>
      <c r="L132" s="361" t="s">
        <v>1642</v>
      </c>
      <c r="M132" s="280" t="s">
        <v>1846</v>
      </c>
      <c r="N132" s="284">
        <v>0</v>
      </c>
      <c r="O132" s="284">
        <v>0</v>
      </c>
      <c r="P132" s="284">
        <v>0</v>
      </c>
      <c r="Q132" s="287">
        <f t="shared" si="7"/>
        <v>16</v>
      </c>
      <c r="R132" s="287">
        <f t="shared" si="5"/>
        <v>16</v>
      </c>
    </row>
    <row r="133" spans="1:19">
      <c r="A133" s="420"/>
      <c r="B133" s="308" t="s">
        <v>1847</v>
      </c>
      <c r="C133" s="246" t="s">
        <v>1827</v>
      </c>
      <c r="D133" s="325">
        <v>285</v>
      </c>
      <c r="E133" s="336">
        <v>0</v>
      </c>
      <c r="F133" s="325">
        <v>0</v>
      </c>
      <c r="G133" s="325">
        <f t="shared" si="6"/>
        <v>285</v>
      </c>
      <c r="H133" s="325">
        <v>0</v>
      </c>
      <c r="I133" s="325">
        <v>0</v>
      </c>
      <c r="J133" s="280" t="s">
        <v>286</v>
      </c>
      <c r="K133" s="361" t="s">
        <v>1642</v>
      </c>
      <c r="L133" s="361" t="s">
        <v>1642</v>
      </c>
      <c r="M133" s="280" t="s">
        <v>1848</v>
      </c>
      <c r="N133" s="284">
        <v>0</v>
      </c>
      <c r="O133" s="284">
        <v>0</v>
      </c>
      <c r="P133" s="284">
        <v>0</v>
      </c>
      <c r="Q133" s="287">
        <f t="shared" si="7"/>
        <v>285</v>
      </c>
      <c r="R133" s="287">
        <f t="shared" si="5"/>
        <v>285</v>
      </c>
    </row>
    <row r="134" spans="1:19">
      <c r="A134" s="420"/>
      <c r="B134" s="308" t="s">
        <v>1849</v>
      </c>
      <c r="C134" s="246" t="s">
        <v>287</v>
      </c>
      <c r="D134" s="325">
        <v>220</v>
      </c>
      <c r="E134" s="336">
        <v>0</v>
      </c>
      <c r="F134" s="325">
        <v>0</v>
      </c>
      <c r="G134" s="325">
        <f t="shared" si="6"/>
        <v>220</v>
      </c>
      <c r="H134" s="325">
        <v>0</v>
      </c>
      <c r="I134" s="325">
        <v>0</v>
      </c>
      <c r="J134" s="280" t="s">
        <v>286</v>
      </c>
      <c r="K134" s="361" t="s">
        <v>1642</v>
      </c>
      <c r="L134" s="361" t="s">
        <v>1642</v>
      </c>
      <c r="M134" s="280" t="s">
        <v>1771</v>
      </c>
      <c r="N134" s="284">
        <v>0</v>
      </c>
      <c r="O134" s="284">
        <v>0</v>
      </c>
      <c r="P134" s="284">
        <v>0</v>
      </c>
      <c r="Q134" s="287">
        <f t="shared" si="7"/>
        <v>220</v>
      </c>
      <c r="R134" s="287">
        <f t="shared" si="5"/>
        <v>220</v>
      </c>
    </row>
    <row r="135" spans="1:19">
      <c r="A135" s="420"/>
      <c r="B135" s="308" t="s">
        <v>1850</v>
      </c>
      <c r="C135" s="246" t="s">
        <v>287</v>
      </c>
      <c r="D135" s="325">
        <v>220</v>
      </c>
      <c r="E135" s="336">
        <v>0</v>
      </c>
      <c r="F135" s="325">
        <v>0</v>
      </c>
      <c r="G135" s="325">
        <f t="shared" si="6"/>
        <v>220</v>
      </c>
      <c r="H135" s="325">
        <v>0</v>
      </c>
      <c r="I135" s="325">
        <v>0</v>
      </c>
      <c r="J135" s="280" t="s">
        <v>286</v>
      </c>
      <c r="K135" s="361" t="s">
        <v>1642</v>
      </c>
      <c r="L135" s="361" t="s">
        <v>1642</v>
      </c>
      <c r="M135" s="280" t="s">
        <v>1771</v>
      </c>
      <c r="N135" s="284">
        <v>0</v>
      </c>
      <c r="O135" s="284">
        <v>0</v>
      </c>
      <c r="P135" s="284">
        <v>0</v>
      </c>
      <c r="Q135" s="287">
        <f t="shared" si="7"/>
        <v>220</v>
      </c>
      <c r="R135" s="287">
        <f t="shared" si="5"/>
        <v>220</v>
      </c>
    </row>
    <row r="136" spans="1:19">
      <c r="A136" s="420"/>
      <c r="B136" s="308" t="s">
        <v>1851</v>
      </c>
      <c r="C136" s="246" t="s">
        <v>287</v>
      </c>
      <c r="D136" s="325">
        <v>220</v>
      </c>
      <c r="E136" s="336">
        <v>0</v>
      </c>
      <c r="F136" s="325">
        <v>0</v>
      </c>
      <c r="G136" s="325">
        <f t="shared" si="6"/>
        <v>220</v>
      </c>
      <c r="H136" s="325">
        <v>0</v>
      </c>
      <c r="I136" s="325">
        <v>0</v>
      </c>
      <c r="J136" s="280" t="s">
        <v>286</v>
      </c>
      <c r="K136" s="361" t="s">
        <v>1642</v>
      </c>
      <c r="L136" s="361" t="s">
        <v>1642</v>
      </c>
      <c r="M136" s="280" t="s">
        <v>1771</v>
      </c>
      <c r="N136" s="284">
        <v>0</v>
      </c>
      <c r="O136" s="284">
        <v>0</v>
      </c>
      <c r="P136" s="284">
        <v>0</v>
      </c>
      <c r="Q136" s="287">
        <f t="shared" si="7"/>
        <v>220</v>
      </c>
      <c r="R136" s="287">
        <f t="shared" si="5"/>
        <v>220</v>
      </c>
    </row>
    <row r="137" spans="1:19">
      <c r="A137" s="420"/>
      <c r="B137" s="308" t="s">
        <v>1852</v>
      </c>
      <c r="C137" s="246" t="s">
        <v>287</v>
      </c>
      <c r="D137" s="325">
        <v>220</v>
      </c>
      <c r="E137" s="336">
        <v>0</v>
      </c>
      <c r="F137" s="325">
        <v>0</v>
      </c>
      <c r="G137" s="325">
        <f t="shared" si="6"/>
        <v>220</v>
      </c>
      <c r="H137" s="325">
        <v>0</v>
      </c>
      <c r="I137" s="325">
        <v>0</v>
      </c>
      <c r="J137" s="280" t="s">
        <v>286</v>
      </c>
      <c r="K137" s="361" t="s">
        <v>1642</v>
      </c>
      <c r="L137" s="361" t="s">
        <v>1642</v>
      </c>
      <c r="M137" s="280" t="s">
        <v>1771</v>
      </c>
      <c r="N137" s="284">
        <v>0</v>
      </c>
      <c r="O137" s="284">
        <v>0</v>
      </c>
      <c r="P137" s="284">
        <v>0</v>
      </c>
      <c r="Q137" s="287">
        <f t="shared" si="7"/>
        <v>220</v>
      </c>
      <c r="R137" s="287">
        <f t="shared" si="5"/>
        <v>220</v>
      </c>
    </row>
    <row r="138" spans="1:19">
      <c r="A138" s="420"/>
      <c r="B138" s="308" t="s">
        <v>1853</v>
      </c>
      <c r="C138" s="246" t="s">
        <v>287</v>
      </c>
      <c r="D138" s="325">
        <v>220</v>
      </c>
      <c r="E138" s="336">
        <v>0</v>
      </c>
      <c r="F138" s="325">
        <v>0</v>
      </c>
      <c r="G138" s="325">
        <f t="shared" si="6"/>
        <v>220</v>
      </c>
      <c r="H138" s="325">
        <v>0</v>
      </c>
      <c r="I138" s="325">
        <v>0</v>
      </c>
      <c r="J138" s="280" t="s">
        <v>286</v>
      </c>
      <c r="K138" s="361" t="s">
        <v>1642</v>
      </c>
      <c r="L138" s="361" t="s">
        <v>1642</v>
      </c>
      <c r="M138" s="280" t="s">
        <v>1771</v>
      </c>
      <c r="N138" s="284">
        <v>0</v>
      </c>
      <c r="O138" s="284">
        <v>0</v>
      </c>
      <c r="P138" s="284">
        <v>0</v>
      </c>
      <c r="Q138" s="287">
        <f t="shared" si="7"/>
        <v>220</v>
      </c>
      <c r="R138" s="287">
        <f t="shared" si="5"/>
        <v>220</v>
      </c>
    </row>
    <row r="139" spans="1:19">
      <c r="A139" s="420"/>
      <c r="B139" s="308" t="s">
        <v>1854</v>
      </c>
      <c r="C139" s="246" t="s">
        <v>285</v>
      </c>
      <c r="D139" s="325">
        <v>193</v>
      </c>
      <c r="E139" s="336">
        <v>0</v>
      </c>
      <c r="F139" s="325">
        <v>0</v>
      </c>
      <c r="G139" s="325">
        <f t="shared" si="6"/>
        <v>193</v>
      </c>
      <c r="H139" s="325">
        <v>0</v>
      </c>
      <c r="I139" s="325">
        <v>0</v>
      </c>
      <c r="J139" s="280" t="s">
        <v>286</v>
      </c>
      <c r="K139" s="361" t="s">
        <v>1642</v>
      </c>
      <c r="L139" s="361" t="s">
        <v>1642</v>
      </c>
      <c r="M139" s="280" t="s">
        <v>1770</v>
      </c>
      <c r="N139" s="284">
        <v>0</v>
      </c>
      <c r="O139" s="284">
        <v>0</v>
      </c>
      <c r="P139" s="284">
        <v>0</v>
      </c>
      <c r="Q139" s="287">
        <f t="shared" si="7"/>
        <v>193</v>
      </c>
      <c r="R139" s="287">
        <f t="shared" si="5"/>
        <v>193</v>
      </c>
    </row>
    <row r="140" spans="1:19">
      <c r="A140" s="420"/>
      <c r="B140" s="308" t="s">
        <v>1855</v>
      </c>
      <c r="C140" s="246" t="s">
        <v>287</v>
      </c>
      <c r="D140" s="325">
        <v>220</v>
      </c>
      <c r="E140" s="336">
        <v>0</v>
      </c>
      <c r="F140" s="325">
        <v>0</v>
      </c>
      <c r="G140" s="325">
        <f t="shared" si="6"/>
        <v>220</v>
      </c>
      <c r="H140" s="325">
        <v>0</v>
      </c>
      <c r="I140" s="325">
        <v>0</v>
      </c>
      <c r="J140" s="280" t="s">
        <v>286</v>
      </c>
      <c r="K140" s="361" t="s">
        <v>1642</v>
      </c>
      <c r="L140" s="361" t="s">
        <v>1642</v>
      </c>
      <c r="M140" s="280" t="s">
        <v>1771</v>
      </c>
      <c r="N140" s="284">
        <v>0</v>
      </c>
      <c r="O140" s="284">
        <v>0</v>
      </c>
      <c r="P140" s="284">
        <v>0</v>
      </c>
      <c r="Q140" s="287">
        <f t="shared" si="7"/>
        <v>220</v>
      </c>
      <c r="R140" s="287">
        <f t="shared" si="5"/>
        <v>220</v>
      </c>
    </row>
    <row r="141" spans="1:19">
      <c r="A141" s="420"/>
      <c r="B141" s="308" t="s">
        <v>1856</v>
      </c>
      <c r="C141" s="246" t="s">
        <v>287</v>
      </c>
      <c r="D141" s="325">
        <v>220</v>
      </c>
      <c r="E141" s="336">
        <v>0</v>
      </c>
      <c r="F141" s="325">
        <v>0</v>
      </c>
      <c r="G141" s="325">
        <f t="shared" si="6"/>
        <v>220</v>
      </c>
      <c r="H141" s="325">
        <v>0</v>
      </c>
      <c r="I141" s="325">
        <v>0</v>
      </c>
      <c r="J141" s="280" t="s">
        <v>286</v>
      </c>
      <c r="K141" s="361" t="s">
        <v>1642</v>
      </c>
      <c r="L141" s="361" t="s">
        <v>1642</v>
      </c>
      <c r="M141" s="280" t="s">
        <v>1771</v>
      </c>
      <c r="N141" s="284">
        <v>0</v>
      </c>
      <c r="O141" s="284">
        <v>0</v>
      </c>
      <c r="P141" s="284">
        <v>0</v>
      </c>
      <c r="Q141" s="287">
        <f t="shared" si="7"/>
        <v>220</v>
      </c>
      <c r="R141" s="287">
        <f t="shared" si="5"/>
        <v>220</v>
      </c>
    </row>
    <row r="142" spans="1:19">
      <c r="A142" s="420"/>
      <c r="B142" s="308" t="s">
        <v>1857</v>
      </c>
      <c r="C142" s="246" t="s">
        <v>287</v>
      </c>
      <c r="D142" s="325">
        <v>220</v>
      </c>
      <c r="E142" s="336">
        <v>0</v>
      </c>
      <c r="F142" s="325">
        <v>0</v>
      </c>
      <c r="G142" s="325">
        <f t="shared" si="6"/>
        <v>220</v>
      </c>
      <c r="H142" s="325">
        <v>0</v>
      </c>
      <c r="I142" s="325">
        <v>0</v>
      </c>
      <c r="J142" s="280" t="s">
        <v>286</v>
      </c>
      <c r="K142" s="361" t="s">
        <v>1642</v>
      </c>
      <c r="L142" s="361" t="s">
        <v>1642</v>
      </c>
      <c r="M142" s="280" t="s">
        <v>1771</v>
      </c>
      <c r="N142" s="284">
        <v>0</v>
      </c>
      <c r="O142" s="284">
        <v>1</v>
      </c>
      <c r="P142" s="284">
        <v>0</v>
      </c>
      <c r="Q142" s="287">
        <f t="shared" si="7"/>
        <v>219</v>
      </c>
      <c r="R142" s="287">
        <f t="shared" si="5"/>
        <v>220</v>
      </c>
      <c r="S142" t="s">
        <v>1858</v>
      </c>
    </row>
    <row r="143" spans="1:19">
      <c r="A143" s="420"/>
      <c r="B143" s="308" t="s">
        <v>1859</v>
      </c>
      <c r="C143" s="246" t="s">
        <v>287</v>
      </c>
      <c r="D143" s="325">
        <v>220</v>
      </c>
      <c r="E143" s="336">
        <v>0</v>
      </c>
      <c r="F143" s="325">
        <v>0</v>
      </c>
      <c r="G143" s="325">
        <f t="shared" si="6"/>
        <v>220</v>
      </c>
      <c r="H143" s="325">
        <v>0</v>
      </c>
      <c r="I143" s="325">
        <v>0</v>
      </c>
      <c r="J143" s="280" t="s">
        <v>286</v>
      </c>
      <c r="K143" s="361" t="s">
        <v>1642</v>
      </c>
      <c r="L143" s="361" t="s">
        <v>1642</v>
      </c>
      <c r="M143" s="280" t="s">
        <v>1771</v>
      </c>
      <c r="N143" s="284">
        <v>0</v>
      </c>
      <c r="O143" s="284">
        <v>0</v>
      </c>
      <c r="P143" s="284">
        <v>0</v>
      </c>
      <c r="Q143" s="287">
        <f t="shared" si="7"/>
        <v>220</v>
      </c>
      <c r="R143" s="287">
        <f t="shared" si="5"/>
        <v>220</v>
      </c>
    </row>
    <row r="144" spans="1:19">
      <c r="A144" s="420"/>
      <c r="B144" s="308" t="s">
        <v>1860</v>
      </c>
      <c r="C144" s="246" t="s">
        <v>144</v>
      </c>
      <c r="D144" s="325">
        <v>65</v>
      </c>
      <c r="E144" s="336">
        <v>0</v>
      </c>
      <c r="F144" s="325">
        <v>0</v>
      </c>
      <c r="G144" s="325">
        <f t="shared" si="6"/>
        <v>65</v>
      </c>
      <c r="H144" s="325">
        <v>0</v>
      </c>
      <c r="I144" s="325">
        <v>0</v>
      </c>
      <c r="J144" s="280" t="s">
        <v>286</v>
      </c>
      <c r="K144" s="361" t="s">
        <v>1642</v>
      </c>
      <c r="L144" s="361" t="s">
        <v>1642</v>
      </c>
      <c r="M144" s="280" t="s">
        <v>1772</v>
      </c>
      <c r="N144" s="284">
        <v>0</v>
      </c>
      <c r="O144" s="284">
        <v>0</v>
      </c>
      <c r="P144" s="284">
        <v>0</v>
      </c>
      <c r="Q144" s="287">
        <f t="shared" si="7"/>
        <v>65</v>
      </c>
      <c r="R144" s="287">
        <f t="shared" si="5"/>
        <v>65</v>
      </c>
    </row>
    <row r="145" spans="1:19">
      <c r="A145" s="420"/>
      <c r="B145" s="308" t="s">
        <v>1861</v>
      </c>
      <c r="C145" s="246" t="s">
        <v>287</v>
      </c>
      <c r="D145" s="325">
        <v>220</v>
      </c>
      <c r="E145" s="336">
        <v>0</v>
      </c>
      <c r="F145" s="325">
        <v>0</v>
      </c>
      <c r="G145" s="325">
        <f t="shared" si="6"/>
        <v>220</v>
      </c>
      <c r="H145" s="325">
        <v>0</v>
      </c>
      <c r="I145" s="325">
        <v>0</v>
      </c>
      <c r="J145" s="280" t="s">
        <v>286</v>
      </c>
      <c r="K145" s="361" t="s">
        <v>1642</v>
      </c>
      <c r="L145" s="361" t="s">
        <v>1642</v>
      </c>
      <c r="M145" s="280" t="s">
        <v>1771</v>
      </c>
      <c r="N145" s="284">
        <v>0</v>
      </c>
      <c r="O145" s="284">
        <v>0</v>
      </c>
      <c r="P145" s="284">
        <v>0</v>
      </c>
      <c r="Q145" s="287">
        <f t="shared" si="7"/>
        <v>220</v>
      </c>
      <c r="R145" s="287">
        <f t="shared" si="5"/>
        <v>220</v>
      </c>
    </row>
    <row r="146" spans="1:19">
      <c r="A146" s="420"/>
      <c r="B146" s="308" t="s">
        <v>1862</v>
      </c>
      <c r="C146" s="246" t="s">
        <v>287</v>
      </c>
      <c r="D146" s="325">
        <v>220</v>
      </c>
      <c r="E146" s="336">
        <v>0</v>
      </c>
      <c r="F146" s="325">
        <v>0</v>
      </c>
      <c r="G146" s="325">
        <f t="shared" si="6"/>
        <v>220</v>
      </c>
      <c r="H146" s="325">
        <v>0</v>
      </c>
      <c r="I146" s="325">
        <v>0</v>
      </c>
      <c r="J146" s="280" t="s">
        <v>286</v>
      </c>
      <c r="K146" s="361" t="s">
        <v>1642</v>
      </c>
      <c r="L146" s="361" t="s">
        <v>1642</v>
      </c>
      <c r="M146" s="280" t="s">
        <v>1771</v>
      </c>
      <c r="N146" s="284">
        <v>0</v>
      </c>
      <c r="O146" s="284">
        <v>0</v>
      </c>
      <c r="P146" s="284">
        <v>0</v>
      </c>
      <c r="Q146" s="287">
        <f t="shared" si="7"/>
        <v>220</v>
      </c>
      <c r="R146" s="287">
        <f t="shared" si="5"/>
        <v>220</v>
      </c>
    </row>
    <row r="147" spans="1:19">
      <c r="A147" s="420"/>
      <c r="B147" s="308" t="s">
        <v>1863</v>
      </c>
      <c r="C147" s="246" t="s">
        <v>287</v>
      </c>
      <c r="D147" s="325">
        <v>220</v>
      </c>
      <c r="E147" s="336">
        <v>0</v>
      </c>
      <c r="F147" s="325">
        <v>0</v>
      </c>
      <c r="G147" s="325">
        <f t="shared" si="6"/>
        <v>220</v>
      </c>
      <c r="H147" s="325">
        <v>0</v>
      </c>
      <c r="I147" s="325">
        <v>0</v>
      </c>
      <c r="J147" s="280" t="s">
        <v>286</v>
      </c>
      <c r="K147" s="361" t="s">
        <v>1642</v>
      </c>
      <c r="L147" s="361" t="s">
        <v>1642</v>
      </c>
      <c r="M147" s="280" t="s">
        <v>1771</v>
      </c>
      <c r="N147" s="284">
        <v>0</v>
      </c>
      <c r="O147" s="284">
        <v>0</v>
      </c>
      <c r="P147" s="284">
        <v>0</v>
      </c>
      <c r="Q147" s="287">
        <f t="shared" si="7"/>
        <v>220</v>
      </c>
      <c r="R147" s="287">
        <f t="shared" si="5"/>
        <v>220</v>
      </c>
    </row>
    <row r="148" spans="1:19">
      <c r="A148" s="420"/>
      <c r="B148" s="308" t="s">
        <v>1872</v>
      </c>
      <c r="C148" s="246" t="s">
        <v>287</v>
      </c>
      <c r="D148" s="325">
        <v>220</v>
      </c>
      <c r="E148" s="336">
        <v>0</v>
      </c>
      <c r="F148" s="325">
        <v>0</v>
      </c>
      <c r="G148" s="325">
        <v>220</v>
      </c>
      <c r="H148" s="325">
        <v>0</v>
      </c>
      <c r="I148" s="325">
        <v>0</v>
      </c>
      <c r="J148" s="280" t="s">
        <v>286</v>
      </c>
      <c r="K148" s="361" t="s">
        <v>1642</v>
      </c>
      <c r="L148" s="361" t="s">
        <v>1642</v>
      </c>
      <c r="M148" s="280" t="s">
        <v>1771</v>
      </c>
      <c r="N148" s="284">
        <v>0</v>
      </c>
      <c r="O148" s="284">
        <v>0</v>
      </c>
      <c r="P148" s="284">
        <v>0</v>
      </c>
      <c r="Q148" s="287">
        <f t="shared" si="7"/>
        <v>220</v>
      </c>
      <c r="R148" s="287">
        <f t="shared" si="5"/>
        <v>220</v>
      </c>
    </row>
    <row r="149" spans="1:19" s="244" customFormat="1" ht="14.25" customHeight="1">
      <c r="A149" s="421"/>
      <c r="B149" s="305" t="s">
        <v>1864</v>
      </c>
      <c r="C149" s="386" t="s">
        <v>285</v>
      </c>
      <c r="D149" s="330">
        <v>193</v>
      </c>
      <c r="E149" s="337">
        <v>0</v>
      </c>
      <c r="F149" s="330">
        <v>0</v>
      </c>
      <c r="G149" s="330">
        <f t="shared" si="6"/>
        <v>193</v>
      </c>
      <c r="H149" s="330">
        <v>0</v>
      </c>
      <c r="I149" s="330">
        <v>0</v>
      </c>
      <c r="J149" s="251" t="s">
        <v>286</v>
      </c>
      <c r="K149" s="364" t="s">
        <v>1642</v>
      </c>
      <c r="L149" s="364" t="s">
        <v>1642</v>
      </c>
      <c r="M149" s="251" t="s">
        <v>1770</v>
      </c>
      <c r="N149" s="286">
        <v>0</v>
      </c>
      <c r="O149" s="286">
        <v>0</v>
      </c>
      <c r="P149" s="286">
        <v>0</v>
      </c>
      <c r="Q149" s="288">
        <f t="shared" si="7"/>
        <v>193</v>
      </c>
      <c r="R149" s="288">
        <f t="shared" si="5"/>
        <v>193</v>
      </c>
    </row>
    <row r="150" spans="1:19" ht="14.25" customHeight="1">
      <c r="A150" s="19" t="s">
        <v>1873</v>
      </c>
      <c r="B150" s="308" t="s">
        <v>1865</v>
      </c>
      <c r="C150" s="246" t="s">
        <v>1866</v>
      </c>
      <c r="D150" s="325">
        <v>303</v>
      </c>
      <c r="E150" s="336">
        <v>0</v>
      </c>
      <c r="F150" s="325">
        <v>0</v>
      </c>
      <c r="G150" s="325">
        <f t="shared" si="6"/>
        <v>303</v>
      </c>
      <c r="H150" s="325">
        <v>0</v>
      </c>
      <c r="I150" s="325">
        <v>0</v>
      </c>
      <c r="J150" s="280" t="s">
        <v>286</v>
      </c>
      <c r="K150" s="361" t="s">
        <v>1642</v>
      </c>
      <c r="L150" s="361" t="s">
        <v>1642</v>
      </c>
      <c r="M150" s="280" t="s">
        <v>1867</v>
      </c>
      <c r="N150" s="284">
        <v>0</v>
      </c>
      <c r="O150" s="284">
        <v>0</v>
      </c>
      <c r="P150" s="284">
        <v>0</v>
      </c>
      <c r="Q150" s="287">
        <f t="shared" si="7"/>
        <v>303</v>
      </c>
      <c r="R150" s="287">
        <f t="shared" si="5"/>
        <v>303</v>
      </c>
    </row>
    <row r="151" spans="1:19" ht="14.25" customHeight="1" thickBot="1">
      <c r="A151" s="19" t="s">
        <v>1873</v>
      </c>
      <c r="B151" s="308" t="s">
        <v>1868</v>
      </c>
      <c r="C151" s="246" t="s">
        <v>285</v>
      </c>
      <c r="D151" s="325">
        <v>193</v>
      </c>
      <c r="E151" s="336">
        <v>0</v>
      </c>
      <c r="F151" s="325">
        <v>0</v>
      </c>
      <c r="G151" s="325">
        <f t="shared" si="6"/>
        <v>193</v>
      </c>
      <c r="H151" s="325">
        <v>0</v>
      </c>
      <c r="I151" s="325">
        <v>0</v>
      </c>
      <c r="J151" s="280" t="s">
        <v>286</v>
      </c>
      <c r="K151" s="361" t="s">
        <v>1642</v>
      </c>
      <c r="L151" s="361" t="s">
        <v>1642</v>
      </c>
      <c r="M151" s="280" t="s">
        <v>1770</v>
      </c>
      <c r="N151" s="284">
        <v>0</v>
      </c>
      <c r="O151" s="284">
        <v>0</v>
      </c>
      <c r="P151" s="284">
        <v>0</v>
      </c>
      <c r="Q151" s="287">
        <f t="shared" si="7"/>
        <v>193</v>
      </c>
      <c r="R151" s="287">
        <f t="shared" si="5"/>
        <v>193</v>
      </c>
    </row>
    <row r="152" spans="1:19" s="376" customFormat="1" ht="30.75" customHeight="1" thickTop="1" thickBot="1">
      <c r="A152" s="373"/>
      <c r="B152" s="374" t="s">
        <v>1734</v>
      </c>
      <c r="C152" s="374"/>
      <c r="D152" s="375"/>
      <c r="E152" s="375"/>
      <c r="F152" s="375"/>
      <c r="G152" s="375"/>
      <c r="H152" s="375"/>
      <c r="I152" s="375"/>
      <c r="J152" s="375"/>
      <c r="K152" s="375"/>
      <c r="L152" s="374"/>
      <c r="M152" s="374"/>
      <c r="N152" s="374">
        <f>SUM(N2:N151)</f>
        <v>272</v>
      </c>
      <c r="O152" s="374">
        <f>SUM(O2:O151)</f>
        <v>42</v>
      </c>
      <c r="P152" s="374">
        <f>SUM(P2:P151)</f>
        <v>1</v>
      </c>
      <c r="Q152" s="374">
        <f>SUM(Q2:Q151)</f>
        <v>58312</v>
      </c>
      <c r="R152" s="375"/>
      <c r="S152" s="374"/>
    </row>
    <row r="153" spans="1:19" ht="262.5" customHeight="1" thickTop="1" thickBot="1">
      <c r="B153" s="308"/>
      <c r="C153" s="246"/>
      <c r="J153" s="280"/>
      <c r="L153" s="367"/>
      <c r="M153" s="246"/>
      <c r="N153" s="241"/>
      <c r="O153" s="241"/>
      <c r="Q153" s="287"/>
      <c r="R153" s="287"/>
    </row>
    <row r="154" spans="1:19" s="395" customFormat="1" ht="34.5" customHeight="1" thickBot="1">
      <c r="A154" s="415" t="s">
        <v>1885</v>
      </c>
      <c r="B154" s="415"/>
      <c r="C154" s="415"/>
      <c r="D154" s="415"/>
      <c r="E154" s="415"/>
      <c r="F154" s="415"/>
      <c r="G154" s="415"/>
      <c r="H154" s="415"/>
      <c r="I154" s="415"/>
      <c r="J154" s="415"/>
      <c r="K154" s="415"/>
      <c r="L154" s="415"/>
      <c r="M154" s="415"/>
      <c r="N154" s="415"/>
      <c r="O154" s="415"/>
      <c r="P154" s="415"/>
      <c r="Q154" s="415"/>
      <c r="R154" s="415"/>
      <c r="S154" s="415"/>
    </row>
    <row r="155" spans="1:19" s="259" customFormat="1" ht="18" customHeight="1">
      <c r="A155" s="412" t="s">
        <v>370</v>
      </c>
      <c r="B155" s="259" t="s">
        <v>371</v>
      </c>
      <c r="C155" s="389" t="s">
        <v>1645</v>
      </c>
      <c r="D155" s="342">
        <v>16</v>
      </c>
      <c r="E155" s="390">
        <v>0</v>
      </c>
      <c r="F155" s="342">
        <v>0</v>
      </c>
      <c r="G155" s="342">
        <f>D155-(E155+F155+H155+I155)</f>
        <v>16</v>
      </c>
      <c r="H155" s="342">
        <v>0</v>
      </c>
      <c r="I155" s="342">
        <v>0</v>
      </c>
      <c r="J155" s="391" t="s">
        <v>286</v>
      </c>
      <c r="K155" s="391" t="s">
        <v>1886</v>
      </c>
      <c r="L155" s="366" t="s">
        <v>1642</v>
      </c>
      <c r="M155" s="389" t="s">
        <v>1887</v>
      </c>
      <c r="N155" s="392">
        <v>0</v>
      </c>
      <c r="O155" s="392">
        <v>0</v>
      </c>
      <c r="P155" s="393">
        <v>0</v>
      </c>
      <c r="Q155" s="394">
        <f>R155-(N155+O155+P155)</f>
        <v>16</v>
      </c>
      <c r="R155" s="394">
        <f>D155</f>
        <v>16</v>
      </c>
    </row>
    <row r="156" spans="1:19" ht="18" customHeight="1">
      <c r="A156" s="413"/>
      <c r="B156" s="242" t="s">
        <v>372</v>
      </c>
      <c r="C156" s="246" t="s">
        <v>1645</v>
      </c>
      <c r="D156" s="325">
        <v>16</v>
      </c>
      <c r="E156" s="336">
        <v>0</v>
      </c>
      <c r="F156" s="325">
        <v>0</v>
      </c>
      <c r="G156" s="325">
        <f>D156-(E156+F156+H156+I156)</f>
        <v>16</v>
      </c>
      <c r="H156" s="325">
        <v>0</v>
      </c>
      <c r="I156" s="325">
        <v>0</v>
      </c>
      <c r="J156" s="280" t="s">
        <v>286</v>
      </c>
      <c r="K156" s="280" t="s">
        <v>1886</v>
      </c>
      <c r="L156" s="367" t="s">
        <v>1642</v>
      </c>
      <c r="M156" s="246" t="s">
        <v>1887</v>
      </c>
      <c r="N156" s="241">
        <v>0</v>
      </c>
      <c r="O156" s="241">
        <v>0</v>
      </c>
      <c r="P156" s="293">
        <v>0</v>
      </c>
      <c r="Q156" s="287">
        <f>R156-(N156+O156+P156)</f>
        <v>16</v>
      </c>
      <c r="R156" s="287">
        <f t="shared" ref="R156:R184" si="8">D156</f>
        <v>16</v>
      </c>
    </row>
    <row r="157" spans="1:19" ht="18" customHeight="1">
      <c r="A157" s="413"/>
      <c r="B157" s="242" t="s">
        <v>373</v>
      </c>
      <c r="C157" s="246" t="s">
        <v>1645</v>
      </c>
      <c r="D157" s="325">
        <v>16</v>
      </c>
      <c r="E157" s="336">
        <v>0</v>
      </c>
      <c r="F157" s="325">
        <v>0</v>
      </c>
      <c r="G157" s="325">
        <f t="shared" ref="G157:G184" si="9">D157-(E157+F157+H157+I157)</f>
        <v>16</v>
      </c>
      <c r="H157" s="325">
        <v>0</v>
      </c>
      <c r="I157" s="325">
        <v>0</v>
      </c>
      <c r="J157" s="280" t="s">
        <v>286</v>
      </c>
      <c r="K157" s="280" t="s">
        <v>1886</v>
      </c>
      <c r="L157" s="367" t="s">
        <v>1642</v>
      </c>
      <c r="M157" s="246" t="s">
        <v>1887</v>
      </c>
      <c r="N157" s="241">
        <v>0</v>
      </c>
      <c r="O157" s="241">
        <v>0</v>
      </c>
      <c r="P157" s="293">
        <v>0</v>
      </c>
      <c r="Q157" s="287">
        <f t="shared" ref="Q157:Q184" si="10">R157-(N157+O157+P157)</f>
        <v>16</v>
      </c>
      <c r="R157" s="287">
        <f t="shared" si="8"/>
        <v>16</v>
      </c>
    </row>
    <row r="158" spans="1:19" ht="18" customHeight="1">
      <c r="A158" s="413"/>
      <c r="B158" s="242" t="s">
        <v>374</v>
      </c>
      <c r="C158" s="246" t="s">
        <v>1645</v>
      </c>
      <c r="D158" s="325">
        <v>16</v>
      </c>
      <c r="E158" s="336">
        <v>0</v>
      </c>
      <c r="F158" s="325">
        <v>0</v>
      </c>
      <c r="G158" s="325">
        <f t="shared" si="9"/>
        <v>16</v>
      </c>
      <c r="H158" s="325">
        <v>0</v>
      </c>
      <c r="I158" s="325">
        <v>0</v>
      </c>
      <c r="J158" s="280" t="s">
        <v>286</v>
      </c>
      <c r="K158" s="280" t="s">
        <v>1886</v>
      </c>
      <c r="L158" s="367" t="s">
        <v>1642</v>
      </c>
      <c r="M158" s="246" t="s">
        <v>1887</v>
      </c>
      <c r="N158" s="241">
        <v>0</v>
      </c>
      <c r="O158" s="241">
        <v>0</v>
      </c>
      <c r="P158" s="293">
        <v>0</v>
      </c>
      <c r="Q158" s="287">
        <f t="shared" si="10"/>
        <v>16</v>
      </c>
      <c r="R158" s="287">
        <f t="shared" si="8"/>
        <v>16</v>
      </c>
    </row>
    <row r="159" spans="1:19" ht="18" customHeight="1">
      <c r="A159" s="413"/>
      <c r="B159" s="242" t="s">
        <v>375</v>
      </c>
      <c r="C159" s="246" t="s">
        <v>1645</v>
      </c>
      <c r="D159" s="325">
        <v>16</v>
      </c>
      <c r="E159" s="336">
        <v>0</v>
      </c>
      <c r="F159" s="325">
        <v>0</v>
      </c>
      <c r="G159" s="325">
        <f t="shared" si="9"/>
        <v>16</v>
      </c>
      <c r="H159" s="325">
        <v>0</v>
      </c>
      <c r="I159" s="325">
        <v>0</v>
      </c>
      <c r="J159" s="280" t="s">
        <v>286</v>
      </c>
      <c r="K159" s="280" t="s">
        <v>1886</v>
      </c>
      <c r="L159" s="367" t="s">
        <v>1642</v>
      </c>
      <c r="M159" s="246" t="s">
        <v>1887</v>
      </c>
      <c r="N159" s="241">
        <v>0</v>
      </c>
      <c r="O159" s="241">
        <v>0</v>
      </c>
      <c r="P159" s="293">
        <v>0</v>
      </c>
      <c r="Q159" s="287">
        <f t="shared" si="10"/>
        <v>16</v>
      </c>
      <c r="R159" s="287">
        <f t="shared" si="8"/>
        <v>16</v>
      </c>
    </row>
    <row r="160" spans="1:19" ht="18" customHeight="1">
      <c r="A160" s="413"/>
      <c r="B160" s="242" t="s">
        <v>376</v>
      </c>
      <c r="C160" s="246" t="s">
        <v>1645</v>
      </c>
      <c r="D160" s="325">
        <v>16</v>
      </c>
      <c r="E160" s="336">
        <v>0</v>
      </c>
      <c r="F160" s="325">
        <v>0</v>
      </c>
      <c r="G160" s="325">
        <f t="shared" si="9"/>
        <v>16</v>
      </c>
      <c r="H160" s="325">
        <v>0</v>
      </c>
      <c r="I160" s="325">
        <v>0</v>
      </c>
      <c r="J160" s="280" t="s">
        <v>286</v>
      </c>
      <c r="K160" s="280" t="s">
        <v>1886</v>
      </c>
      <c r="L160" s="367" t="s">
        <v>1642</v>
      </c>
      <c r="M160" s="246" t="s">
        <v>1887</v>
      </c>
      <c r="N160" s="241">
        <v>0</v>
      </c>
      <c r="O160" s="241">
        <v>1</v>
      </c>
      <c r="P160" s="293">
        <v>0</v>
      </c>
      <c r="Q160" s="287">
        <f t="shared" si="10"/>
        <v>15</v>
      </c>
      <c r="R160" s="287">
        <f t="shared" si="8"/>
        <v>16</v>
      </c>
    </row>
    <row r="161" spans="1:19" ht="18" customHeight="1">
      <c r="A161" s="413"/>
      <c r="B161" s="242" t="s">
        <v>377</v>
      </c>
      <c r="C161" s="246" t="s">
        <v>1645</v>
      </c>
      <c r="D161" s="325">
        <v>16</v>
      </c>
      <c r="E161" s="336">
        <v>0</v>
      </c>
      <c r="F161" s="325">
        <v>0</v>
      </c>
      <c r="G161" s="325">
        <f t="shared" si="9"/>
        <v>16</v>
      </c>
      <c r="H161" s="325">
        <v>0</v>
      </c>
      <c r="I161" s="325">
        <v>0</v>
      </c>
      <c r="J161" s="280" t="s">
        <v>286</v>
      </c>
      <c r="K161" s="280" t="s">
        <v>1886</v>
      </c>
      <c r="L161" s="367" t="s">
        <v>1642</v>
      </c>
      <c r="M161" s="246" t="s">
        <v>1887</v>
      </c>
      <c r="N161" s="241">
        <v>0</v>
      </c>
      <c r="O161" s="241">
        <v>0</v>
      </c>
      <c r="P161" s="293">
        <v>0</v>
      </c>
      <c r="Q161" s="287">
        <f t="shared" si="10"/>
        <v>16</v>
      </c>
      <c r="R161" s="287">
        <f t="shared" si="8"/>
        <v>16</v>
      </c>
    </row>
    <row r="162" spans="1:19" ht="18" customHeight="1">
      <c r="A162" s="413"/>
      <c r="B162" s="242" t="s">
        <v>378</v>
      </c>
      <c r="C162" s="246" t="s">
        <v>1645</v>
      </c>
      <c r="D162" s="325">
        <v>16</v>
      </c>
      <c r="E162" s="336">
        <v>0</v>
      </c>
      <c r="F162" s="325">
        <v>0</v>
      </c>
      <c r="G162" s="325">
        <f t="shared" si="9"/>
        <v>16</v>
      </c>
      <c r="H162" s="325">
        <v>0</v>
      </c>
      <c r="I162" s="325">
        <v>0</v>
      </c>
      <c r="J162" s="280" t="s">
        <v>286</v>
      </c>
      <c r="K162" s="280" t="s">
        <v>1886</v>
      </c>
      <c r="L162" s="367" t="s">
        <v>1642</v>
      </c>
      <c r="M162" s="246" t="s">
        <v>1887</v>
      </c>
      <c r="N162" s="241">
        <v>0</v>
      </c>
      <c r="O162" s="241">
        <v>0</v>
      </c>
      <c r="P162" s="293">
        <v>0</v>
      </c>
      <c r="Q162" s="287">
        <f t="shared" si="10"/>
        <v>16</v>
      </c>
      <c r="R162" s="287">
        <f t="shared" si="8"/>
        <v>16</v>
      </c>
    </row>
    <row r="163" spans="1:19" ht="18" customHeight="1">
      <c r="A163" s="414"/>
      <c r="B163" s="242" t="s">
        <v>379</v>
      </c>
      <c r="C163" s="246" t="s">
        <v>1645</v>
      </c>
      <c r="D163" s="325">
        <v>16</v>
      </c>
      <c r="E163" s="336">
        <v>0</v>
      </c>
      <c r="F163" s="325">
        <v>0</v>
      </c>
      <c r="G163" s="325">
        <f t="shared" si="9"/>
        <v>16</v>
      </c>
      <c r="H163" s="325">
        <v>0</v>
      </c>
      <c r="I163" s="325">
        <v>0</v>
      </c>
      <c r="J163" s="280" t="s">
        <v>286</v>
      </c>
      <c r="K163" s="280" t="s">
        <v>1886</v>
      </c>
      <c r="L163" s="367" t="s">
        <v>1642</v>
      </c>
      <c r="M163" s="246" t="s">
        <v>1887</v>
      </c>
      <c r="N163" s="241">
        <v>0</v>
      </c>
      <c r="O163" s="241">
        <v>0</v>
      </c>
      <c r="P163" s="293">
        <v>0</v>
      </c>
      <c r="Q163" s="287">
        <f t="shared" si="10"/>
        <v>16</v>
      </c>
      <c r="R163" s="287">
        <f t="shared" si="8"/>
        <v>16</v>
      </c>
    </row>
    <row r="164" spans="1:19" s="405" customFormat="1" ht="18" customHeight="1">
      <c r="A164" s="416" t="s">
        <v>393</v>
      </c>
      <c r="B164" s="405" t="s">
        <v>383</v>
      </c>
      <c r="C164" s="397" t="s">
        <v>1645</v>
      </c>
      <c r="D164" s="398">
        <v>16</v>
      </c>
      <c r="E164" s="399">
        <v>0</v>
      </c>
      <c r="F164" s="398">
        <v>0</v>
      </c>
      <c r="G164" s="398">
        <f t="shared" si="9"/>
        <v>16</v>
      </c>
      <c r="H164" s="398">
        <v>0</v>
      </c>
      <c r="I164" s="398">
        <v>0</v>
      </c>
      <c r="J164" s="400" t="s">
        <v>286</v>
      </c>
      <c r="K164" s="400" t="s">
        <v>1886</v>
      </c>
      <c r="L164" s="401" t="s">
        <v>1642</v>
      </c>
      <c r="M164" s="397" t="s">
        <v>1887</v>
      </c>
      <c r="N164" s="402">
        <v>0</v>
      </c>
      <c r="O164" s="402">
        <v>0</v>
      </c>
      <c r="P164" s="403">
        <v>0</v>
      </c>
      <c r="Q164" s="404">
        <f t="shared" si="10"/>
        <v>16</v>
      </c>
      <c r="R164" s="404">
        <f t="shared" si="8"/>
        <v>16</v>
      </c>
    </row>
    <row r="165" spans="1:19" ht="18" customHeight="1">
      <c r="A165" s="417"/>
      <c r="B165" s="242" t="s">
        <v>384</v>
      </c>
      <c r="C165" s="246" t="s">
        <v>1645</v>
      </c>
      <c r="D165" s="325">
        <v>16</v>
      </c>
      <c r="E165" s="336">
        <v>0</v>
      </c>
      <c r="F165" s="325">
        <v>0</v>
      </c>
      <c r="G165" s="325">
        <f t="shared" si="9"/>
        <v>16</v>
      </c>
      <c r="H165" s="325">
        <v>0</v>
      </c>
      <c r="I165" s="325">
        <v>0</v>
      </c>
      <c r="J165" s="280" t="s">
        <v>286</v>
      </c>
      <c r="K165" s="280" t="s">
        <v>1886</v>
      </c>
      <c r="L165" s="367" t="s">
        <v>1642</v>
      </c>
      <c r="M165" s="246" t="s">
        <v>1887</v>
      </c>
      <c r="N165" s="241">
        <v>0</v>
      </c>
      <c r="O165" s="241">
        <v>0</v>
      </c>
      <c r="P165" s="293">
        <v>0</v>
      </c>
      <c r="Q165" s="287">
        <f t="shared" si="10"/>
        <v>16</v>
      </c>
      <c r="R165" s="287">
        <f t="shared" si="8"/>
        <v>16</v>
      </c>
    </row>
    <row r="166" spans="1:19" ht="18" customHeight="1">
      <c r="A166" s="417"/>
      <c r="B166" s="242" t="s">
        <v>385</v>
      </c>
      <c r="C166" s="246" t="s">
        <v>1645</v>
      </c>
      <c r="D166" s="325">
        <v>16</v>
      </c>
      <c r="E166" s="336">
        <v>0</v>
      </c>
      <c r="F166" s="325">
        <v>0</v>
      </c>
      <c r="G166" s="325">
        <f t="shared" si="9"/>
        <v>16</v>
      </c>
      <c r="H166" s="325">
        <v>0</v>
      </c>
      <c r="I166" s="325">
        <v>0</v>
      </c>
      <c r="J166" s="280" t="s">
        <v>286</v>
      </c>
      <c r="K166" s="280" t="s">
        <v>1886</v>
      </c>
      <c r="L166" s="367" t="s">
        <v>1642</v>
      </c>
      <c r="M166" s="246" t="s">
        <v>1887</v>
      </c>
      <c r="N166" s="241">
        <v>0</v>
      </c>
      <c r="O166" s="241">
        <v>0</v>
      </c>
      <c r="P166" s="293">
        <v>0</v>
      </c>
      <c r="Q166" s="287">
        <f t="shared" si="10"/>
        <v>16</v>
      </c>
      <c r="R166" s="287">
        <f t="shared" si="8"/>
        <v>16</v>
      </c>
    </row>
    <row r="167" spans="1:19" ht="18" customHeight="1">
      <c r="A167" s="417"/>
      <c r="B167" s="242" t="s">
        <v>386</v>
      </c>
      <c r="C167" s="246" t="s">
        <v>1645</v>
      </c>
      <c r="D167" s="325">
        <v>16</v>
      </c>
      <c r="E167" s="336">
        <v>0</v>
      </c>
      <c r="F167" s="325">
        <v>0</v>
      </c>
      <c r="G167" s="325">
        <f t="shared" si="9"/>
        <v>16</v>
      </c>
      <c r="H167" s="325">
        <v>0</v>
      </c>
      <c r="I167" s="325">
        <v>0</v>
      </c>
      <c r="J167" s="280" t="s">
        <v>286</v>
      </c>
      <c r="K167" s="280" t="s">
        <v>1886</v>
      </c>
      <c r="L167" s="367" t="s">
        <v>1642</v>
      </c>
      <c r="M167" s="246" t="s">
        <v>1887</v>
      </c>
      <c r="N167" s="241">
        <v>0</v>
      </c>
      <c r="O167" s="241">
        <v>0</v>
      </c>
      <c r="P167" s="293">
        <v>0</v>
      </c>
      <c r="Q167" s="287">
        <f t="shared" si="10"/>
        <v>16</v>
      </c>
      <c r="R167" s="287">
        <f t="shared" si="8"/>
        <v>16</v>
      </c>
    </row>
    <row r="168" spans="1:19" ht="18" customHeight="1">
      <c r="A168" s="417"/>
      <c r="B168" s="242" t="s">
        <v>387</v>
      </c>
      <c r="C168" s="246" t="s">
        <v>1645</v>
      </c>
      <c r="D168" s="325">
        <v>16</v>
      </c>
      <c r="E168" s="336">
        <v>0</v>
      </c>
      <c r="F168" s="325">
        <v>0</v>
      </c>
      <c r="G168" s="325">
        <f t="shared" si="9"/>
        <v>16</v>
      </c>
      <c r="H168" s="325">
        <v>0</v>
      </c>
      <c r="I168" s="325">
        <v>0</v>
      </c>
      <c r="J168" s="280" t="s">
        <v>286</v>
      </c>
      <c r="K168" s="280" t="s">
        <v>1886</v>
      </c>
      <c r="L168" s="367" t="s">
        <v>1642</v>
      </c>
      <c r="M168" s="246" t="s">
        <v>1887</v>
      </c>
      <c r="N168" s="241">
        <v>0</v>
      </c>
      <c r="O168" s="241">
        <v>0</v>
      </c>
      <c r="P168" s="293">
        <v>0</v>
      </c>
      <c r="Q168" s="287">
        <f t="shared" si="10"/>
        <v>16</v>
      </c>
      <c r="R168" s="287">
        <f t="shared" si="8"/>
        <v>16</v>
      </c>
    </row>
    <row r="169" spans="1:19" ht="18" customHeight="1">
      <c r="A169" s="417"/>
      <c r="B169" s="246" t="s">
        <v>388</v>
      </c>
      <c r="C169" s="246" t="s">
        <v>1645</v>
      </c>
      <c r="D169" s="325">
        <v>16</v>
      </c>
      <c r="E169" s="336">
        <v>0</v>
      </c>
      <c r="F169" s="325">
        <v>0</v>
      </c>
      <c r="G169" s="325">
        <f t="shared" si="9"/>
        <v>16</v>
      </c>
      <c r="H169" s="325">
        <v>0</v>
      </c>
      <c r="I169" s="325">
        <v>0</v>
      </c>
      <c r="J169" s="280" t="s">
        <v>286</v>
      </c>
      <c r="K169" s="280" t="s">
        <v>1886</v>
      </c>
      <c r="L169" s="367" t="s">
        <v>1642</v>
      </c>
      <c r="M169" s="246" t="s">
        <v>1887</v>
      </c>
      <c r="N169" s="241">
        <v>0</v>
      </c>
      <c r="O169" s="241">
        <v>0</v>
      </c>
      <c r="P169" s="293">
        <v>0</v>
      </c>
      <c r="Q169" s="287">
        <f t="shared" si="10"/>
        <v>16</v>
      </c>
      <c r="R169" s="287">
        <f t="shared" si="8"/>
        <v>16</v>
      </c>
    </row>
    <row r="170" spans="1:19" ht="18" customHeight="1">
      <c r="A170" s="417"/>
      <c r="B170" s="246" t="s">
        <v>389</v>
      </c>
      <c r="C170" s="246" t="s">
        <v>1645</v>
      </c>
      <c r="D170" s="325">
        <v>16</v>
      </c>
      <c r="E170" s="336">
        <v>0</v>
      </c>
      <c r="F170" s="325">
        <v>0</v>
      </c>
      <c r="G170" s="325">
        <f t="shared" si="9"/>
        <v>16</v>
      </c>
      <c r="H170" s="325">
        <v>0</v>
      </c>
      <c r="I170" s="325">
        <v>0</v>
      </c>
      <c r="J170" s="280" t="s">
        <v>286</v>
      </c>
      <c r="K170" s="280" t="s">
        <v>1886</v>
      </c>
      <c r="L170" s="367" t="s">
        <v>1642</v>
      </c>
      <c r="M170" s="246" t="s">
        <v>1887</v>
      </c>
      <c r="N170" s="241">
        <v>0</v>
      </c>
      <c r="O170" s="241">
        <v>0</v>
      </c>
      <c r="P170" s="293">
        <v>0</v>
      </c>
      <c r="Q170" s="287">
        <f t="shared" si="10"/>
        <v>16</v>
      </c>
      <c r="R170" s="287">
        <f t="shared" si="8"/>
        <v>16</v>
      </c>
    </row>
    <row r="171" spans="1:19" ht="18" customHeight="1">
      <c r="A171" s="417"/>
      <c r="B171" s="242" t="s">
        <v>390</v>
      </c>
      <c r="C171" s="246" t="s">
        <v>1645</v>
      </c>
      <c r="D171" s="325">
        <v>16</v>
      </c>
      <c r="E171" s="336">
        <v>0</v>
      </c>
      <c r="F171" s="325">
        <v>0</v>
      </c>
      <c r="G171" s="325">
        <f t="shared" si="9"/>
        <v>16</v>
      </c>
      <c r="H171" s="325">
        <v>0</v>
      </c>
      <c r="I171" s="325">
        <v>0</v>
      </c>
      <c r="J171" s="280" t="s">
        <v>286</v>
      </c>
      <c r="K171" s="280" t="s">
        <v>1886</v>
      </c>
      <c r="L171" s="367" t="s">
        <v>1642</v>
      </c>
      <c r="M171" s="246" t="s">
        <v>1887</v>
      </c>
      <c r="N171" s="241">
        <v>0</v>
      </c>
      <c r="O171" s="241">
        <v>0</v>
      </c>
      <c r="P171" s="293">
        <v>0</v>
      </c>
      <c r="Q171" s="287">
        <f t="shared" si="10"/>
        <v>16</v>
      </c>
      <c r="R171" s="287">
        <f t="shared" si="8"/>
        <v>16</v>
      </c>
    </row>
    <row r="172" spans="1:19" ht="18" customHeight="1">
      <c r="A172" s="418"/>
      <c r="B172" s="242" t="s">
        <v>391</v>
      </c>
      <c r="C172" s="246" t="s">
        <v>1645</v>
      </c>
      <c r="D172" s="325">
        <v>16</v>
      </c>
      <c r="E172" s="336">
        <v>0</v>
      </c>
      <c r="F172" s="325">
        <v>0</v>
      </c>
      <c r="G172" s="325">
        <f t="shared" si="9"/>
        <v>16</v>
      </c>
      <c r="H172" s="325">
        <v>0</v>
      </c>
      <c r="I172" s="325">
        <v>0</v>
      </c>
      <c r="J172" s="280" t="s">
        <v>286</v>
      </c>
      <c r="K172" s="280" t="s">
        <v>1886</v>
      </c>
      <c r="L172" s="367" t="s">
        <v>1642</v>
      </c>
      <c r="M172" s="246" t="s">
        <v>1887</v>
      </c>
      <c r="N172" s="241">
        <v>0</v>
      </c>
      <c r="O172" s="241">
        <v>0</v>
      </c>
      <c r="P172" s="293">
        <v>0</v>
      </c>
      <c r="Q172" s="287">
        <f t="shared" si="10"/>
        <v>16</v>
      </c>
      <c r="R172" s="287">
        <f t="shared" si="8"/>
        <v>16</v>
      </c>
    </row>
    <row r="173" spans="1:19" s="405" customFormat="1" ht="18" customHeight="1">
      <c r="A173" s="416" t="s">
        <v>392</v>
      </c>
      <c r="B173" s="396">
        <v>19469</v>
      </c>
      <c r="C173" s="397" t="s">
        <v>1645</v>
      </c>
      <c r="D173" s="398">
        <v>16</v>
      </c>
      <c r="E173" s="399">
        <v>0</v>
      </c>
      <c r="F173" s="398">
        <v>0</v>
      </c>
      <c r="G173" s="398">
        <f t="shared" si="9"/>
        <v>16</v>
      </c>
      <c r="H173" s="398">
        <v>0</v>
      </c>
      <c r="I173" s="398">
        <v>0</v>
      </c>
      <c r="J173" s="400" t="s">
        <v>286</v>
      </c>
      <c r="K173" s="400" t="s">
        <v>1886</v>
      </c>
      <c r="L173" s="401" t="s">
        <v>1642</v>
      </c>
      <c r="M173" s="397" t="s">
        <v>1887</v>
      </c>
      <c r="N173" s="402">
        <v>0</v>
      </c>
      <c r="O173" s="402">
        <v>0</v>
      </c>
      <c r="P173" s="403">
        <v>0</v>
      </c>
      <c r="Q173" s="404">
        <f t="shared" si="10"/>
        <v>16</v>
      </c>
      <c r="R173" s="404">
        <f t="shared" si="8"/>
        <v>16</v>
      </c>
    </row>
    <row r="174" spans="1:19" ht="18" customHeight="1">
      <c r="A174" s="417"/>
      <c r="B174" s="240">
        <v>20601</v>
      </c>
      <c r="C174" s="246" t="s">
        <v>1645</v>
      </c>
      <c r="D174" s="325">
        <v>16</v>
      </c>
      <c r="E174" s="336">
        <v>0</v>
      </c>
      <c r="F174" s="325">
        <v>0</v>
      </c>
      <c r="G174" s="325">
        <f t="shared" si="9"/>
        <v>16</v>
      </c>
      <c r="H174" s="325">
        <v>0</v>
      </c>
      <c r="I174" s="325">
        <v>0</v>
      </c>
      <c r="J174" s="280" t="s">
        <v>286</v>
      </c>
      <c r="K174" s="280" t="s">
        <v>1886</v>
      </c>
      <c r="L174" s="367" t="s">
        <v>1642</v>
      </c>
      <c r="M174" s="246" t="s">
        <v>1887</v>
      </c>
      <c r="N174" s="241">
        <v>0</v>
      </c>
      <c r="O174" s="241">
        <v>0</v>
      </c>
      <c r="P174" s="293">
        <v>0</v>
      </c>
      <c r="Q174" s="287">
        <f t="shared" si="10"/>
        <v>16</v>
      </c>
      <c r="R174" s="287">
        <f t="shared" si="8"/>
        <v>16</v>
      </c>
      <c r="S174" s="411" t="s">
        <v>1888</v>
      </c>
    </row>
    <row r="175" spans="1:19" ht="18" customHeight="1">
      <c r="A175" s="417"/>
      <c r="B175" s="240">
        <v>28108</v>
      </c>
      <c r="C175" s="246" t="s">
        <v>1645</v>
      </c>
      <c r="D175" s="325">
        <v>16</v>
      </c>
      <c r="E175" s="336">
        <v>0</v>
      </c>
      <c r="F175" s="325">
        <v>0</v>
      </c>
      <c r="G175" s="325">
        <f t="shared" si="9"/>
        <v>16</v>
      </c>
      <c r="H175" s="325">
        <v>0</v>
      </c>
      <c r="I175" s="325">
        <v>0</v>
      </c>
      <c r="J175" s="280" t="s">
        <v>286</v>
      </c>
      <c r="K175" s="280" t="s">
        <v>1886</v>
      </c>
      <c r="L175" s="367" t="s">
        <v>1642</v>
      </c>
      <c r="M175" s="246" t="s">
        <v>1887</v>
      </c>
      <c r="N175" s="241">
        <v>0</v>
      </c>
      <c r="O175" s="241">
        <v>0</v>
      </c>
      <c r="P175" s="293">
        <v>0</v>
      </c>
      <c r="Q175" s="287">
        <f t="shared" si="10"/>
        <v>16</v>
      </c>
      <c r="R175" s="287">
        <f t="shared" si="8"/>
        <v>16</v>
      </c>
    </row>
    <row r="176" spans="1:19" ht="18" customHeight="1">
      <c r="A176" s="417"/>
      <c r="B176" s="240">
        <v>36627</v>
      </c>
      <c r="C176" s="246" t="s">
        <v>1645</v>
      </c>
      <c r="D176" s="325">
        <v>16</v>
      </c>
      <c r="E176" s="336">
        <v>0</v>
      </c>
      <c r="F176" s="325">
        <v>0</v>
      </c>
      <c r="G176" s="325">
        <f t="shared" si="9"/>
        <v>16</v>
      </c>
      <c r="H176" s="325">
        <v>0</v>
      </c>
      <c r="I176" s="325">
        <v>0</v>
      </c>
      <c r="J176" s="280" t="s">
        <v>286</v>
      </c>
      <c r="K176" s="280" t="s">
        <v>1886</v>
      </c>
      <c r="L176" s="367" t="s">
        <v>1642</v>
      </c>
      <c r="M176" s="246" t="s">
        <v>1887</v>
      </c>
      <c r="N176" s="241">
        <v>0</v>
      </c>
      <c r="O176" s="241">
        <v>0</v>
      </c>
      <c r="P176" s="293">
        <v>0</v>
      </c>
      <c r="Q176" s="287">
        <f t="shared" si="10"/>
        <v>16</v>
      </c>
      <c r="R176" s="287">
        <f t="shared" si="8"/>
        <v>16</v>
      </c>
    </row>
    <row r="177" spans="1:18" ht="18" customHeight="1">
      <c r="A177" s="417"/>
      <c r="B177" s="240">
        <v>41431</v>
      </c>
      <c r="C177" s="246" t="s">
        <v>1645</v>
      </c>
      <c r="D177" s="325">
        <v>16</v>
      </c>
      <c r="E177" s="336">
        <v>0</v>
      </c>
      <c r="F177" s="325">
        <v>0</v>
      </c>
      <c r="G177" s="325">
        <f t="shared" si="9"/>
        <v>16</v>
      </c>
      <c r="H177" s="325">
        <v>0</v>
      </c>
      <c r="I177" s="325">
        <v>0</v>
      </c>
      <c r="J177" s="280" t="s">
        <v>286</v>
      </c>
      <c r="K177" s="280" t="s">
        <v>1886</v>
      </c>
      <c r="L177" s="367" t="s">
        <v>1642</v>
      </c>
      <c r="M177" s="246" t="s">
        <v>1887</v>
      </c>
      <c r="N177" s="241">
        <v>0</v>
      </c>
      <c r="O177" s="241">
        <v>0</v>
      </c>
      <c r="P177" s="293">
        <v>0</v>
      </c>
      <c r="Q177" s="287">
        <f t="shared" si="10"/>
        <v>16</v>
      </c>
      <c r="R177" s="287">
        <f t="shared" si="8"/>
        <v>16</v>
      </c>
    </row>
    <row r="178" spans="1:18" ht="18" customHeight="1">
      <c r="A178" s="417"/>
      <c r="B178" s="240">
        <v>41591</v>
      </c>
      <c r="C178" s="246" t="s">
        <v>1645</v>
      </c>
      <c r="D178" s="325">
        <v>16</v>
      </c>
      <c r="E178" s="336">
        <v>0</v>
      </c>
      <c r="F178" s="325">
        <v>0</v>
      </c>
      <c r="G178" s="325">
        <f t="shared" si="9"/>
        <v>16</v>
      </c>
      <c r="H178" s="325">
        <v>0</v>
      </c>
      <c r="I178" s="325">
        <v>0</v>
      </c>
      <c r="J178" s="280" t="s">
        <v>286</v>
      </c>
      <c r="K178" s="280" t="s">
        <v>1886</v>
      </c>
      <c r="L178" s="367" t="s">
        <v>1642</v>
      </c>
      <c r="M178" s="246" t="s">
        <v>1887</v>
      </c>
      <c r="N178" s="241">
        <v>0</v>
      </c>
      <c r="O178" s="241">
        <v>0</v>
      </c>
      <c r="P178" s="293">
        <v>0</v>
      </c>
      <c r="Q178" s="287">
        <f t="shared" si="10"/>
        <v>16</v>
      </c>
      <c r="R178" s="287">
        <f t="shared" si="8"/>
        <v>16</v>
      </c>
    </row>
    <row r="179" spans="1:18" ht="18" customHeight="1">
      <c r="A179" s="417"/>
      <c r="B179" s="240">
        <v>60612</v>
      </c>
      <c r="C179" s="246" t="s">
        <v>1645</v>
      </c>
      <c r="D179" s="325">
        <v>16</v>
      </c>
      <c r="E179" s="336">
        <v>0</v>
      </c>
      <c r="F179" s="325">
        <v>0</v>
      </c>
      <c r="G179" s="325">
        <f t="shared" si="9"/>
        <v>16</v>
      </c>
      <c r="H179" s="325">
        <v>0</v>
      </c>
      <c r="I179" s="325">
        <v>0</v>
      </c>
      <c r="J179" s="280" t="s">
        <v>286</v>
      </c>
      <c r="K179" s="280" t="s">
        <v>1886</v>
      </c>
      <c r="L179" s="367" t="s">
        <v>1642</v>
      </c>
      <c r="M179" s="246" t="s">
        <v>1887</v>
      </c>
      <c r="N179" s="241">
        <v>0</v>
      </c>
      <c r="O179" s="241">
        <v>0</v>
      </c>
      <c r="P179" s="293">
        <v>0</v>
      </c>
      <c r="Q179" s="287">
        <f t="shared" si="10"/>
        <v>16</v>
      </c>
      <c r="R179" s="287">
        <f t="shared" si="8"/>
        <v>16</v>
      </c>
    </row>
    <row r="180" spans="1:18" ht="18" customHeight="1">
      <c r="A180" s="417"/>
      <c r="B180" s="240">
        <v>60760</v>
      </c>
      <c r="C180" s="246" t="s">
        <v>1645</v>
      </c>
      <c r="D180" s="325">
        <v>16</v>
      </c>
      <c r="E180" s="336">
        <v>0</v>
      </c>
      <c r="F180" s="325">
        <v>0</v>
      </c>
      <c r="G180" s="325">
        <f t="shared" si="9"/>
        <v>16</v>
      </c>
      <c r="H180" s="325">
        <v>0</v>
      </c>
      <c r="I180" s="325">
        <v>0</v>
      </c>
      <c r="J180" s="280" t="s">
        <v>286</v>
      </c>
      <c r="K180" s="280" t="s">
        <v>1886</v>
      </c>
      <c r="L180" s="367" t="s">
        <v>1642</v>
      </c>
      <c r="M180" s="246" t="s">
        <v>1887</v>
      </c>
      <c r="N180" s="241">
        <v>0</v>
      </c>
      <c r="O180" s="241">
        <v>0</v>
      </c>
      <c r="P180" s="293">
        <v>0</v>
      </c>
      <c r="Q180" s="287">
        <f t="shared" si="10"/>
        <v>16</v>
      </c>
      <c r="R180" s="287">
        <f t="shared" si="8"/>
        <v>16</v>
      </c>
    </row>
    <row r="181" spans="1:18" ht="18" customHeight="1">
      <c r="A181" s="417"/>
      <c r="B181" s="240">
        <v>61280</v>
      </c>
      <c r="C181" s="246" t="s">
        <v>1645</v>
      </c>
      <c r="D181" s="325">
        <v>16</v>
      </c>
      <c r="E181" s="336">
        <v>0</v>
      </c>
      <c r="F181" s="325">
        <v>0</v>
      </c>
      <c r="G181" s="325">
        <f t="shared" si="9"/>
        <v>16</v>
      </c>
      <c r="H181" s="325">
        <v>0</v>
      </c>
      <c r="I181" s="325">
        <v>0</v>
      </c>
      <c r="J181" s="280" t="s">
        <v>286</v>
      </c>
      <c r="K181" s="280" t="s">
        <v>1886</v>
      </c>
      <c r="L181" s="367" t="s">
        <v>1642</v>
      </c>
      <c r="M181" s="246" t="s">
        <v>1887</v>
      </c>
      <c r="N181" s="241">
        <v>0</v>
      </c>
      <c r="O181" s="241">
        <v>0</v>
      </c>
      <c r="P181" s="293">
        <v>0</v>
      </c>
      <c r="Q181" s="287">
        <f t="shared" si="10"/>
        <v>16</v>
      </c>
      <c r="R181" s="287">
        <f t="shared" si="8"/>
        <v>16</v>
      </c>
    </row>
    <row r="182" spans="1:18" ht="18" customHeight="1">
      <c r="A182" s="417"/>
      <c r="B182" s="240">
        <v>68389</v>
      </c>
      <c r="C182" s="246" t="s">
        <v>1645</v>
      </c>
      <c r="D182" s="325">
        <v>16</v>
      </c>
      <c r="E182" s="336">
        <v>0</v>
      </c>
      <c r="F182" s="325">
        <v>0</v>
      </c>
      <c r="G182" s="325">
        <f t="shared" si="9"/>
        <v>16</v>
      </c>
      <c r="H182" s="325">
        <v>0</v>
      </c>
      <c r="I182" s="325">
        <v>0</v>
      </c>
      <c r="J182" s="280" t="s">
        <v>286</v>
      </c>
      <c r="K182" s="280" t="s">
        <v>1886</v>
      </c>
      <c r="L182" s="367" t="s">
        <v>1642</v>
      </c>
      <c r="M182" s="246" t="s">
        <v>1887</v>
      </c>
      <c r="N182" s="241">
        <v>0</v>
      </c>
      <c r="O182" s="241">
        <v>0</v>
      </c>
      <c r="P182" s="293">
        <v>0</v>
      </c>
      <c r="Q182" s="287">
        <f t="shared" si="10"/>
        <v>16</v>
      </c>
      <c r="R182" s="287">
        <f t="shared" si="8"/>
        <v>16</v>
      </c>
    </row>
    <row r="183" spans="1:18" ht="19.5" customHeight="1">
      <c r="A183" s="417"/>
      <c r="B183" s="240">
        <v>70681</v>
      </c>
      <c r="C183" s="246" t="s">
        <v>1645</v>
      </c>
      <c r="D183" s="325">
        <v>16</v>
      </c>
      <c r="E183" s="336">
        <v>0</v>
      </c>
      <c r="F183" s="325">
        <v>0</v>
      </c>
      <c r="G183" s="325">
        <f t="shared" si="9"/>
        <v>16</v>
      </c>
      <c r="H183" s="325">
        <v>0</v>
      </c>
      <c r="I183" s="325">
        <v>0</v>
      </c>
      <c r="J183" s="280" t="s">
        <v>286</v>
      </c>
      <c r="K183" s="280" t="s">
        <v>1886</v>
      </c>
      <c r="L183" s="367" t="s">
        <v>1642</v>
      </c>
      <c r="M183" s="246" t="s">
        <v>1887</v>
      </c>
      <c r="N183" s="241">
        <v>0</v>
      </c>
      <c r="O183" s="241">
        <v>0</v>
      </c>
      <c r="P183" s="293">
        <v>0</v>
      </c>
      <c r="Q183" s="287">
        <f t="shared" si="10"/>
        <v>16</v>
      </c>
      <c r="R183" s="287">
        <f t="shared" si="8"/>
        <v>16</v>
      </c>
    </row>
    <row r="184" spans="1:18" ht="18.75" customHeight="1">
      <c r="A184" s="418"/>
      <c r="B184" s="308">
        <v>75980</v>
      </c>
      <c r="C184" s="246" t="s">
        <v>1645</v>
      </c>
      <c r="D184" s="325">
        <v>16</v>
      </c>
      <c r="E184" s="336">
        <v>0</v>
      </c>
      <c r="F184" s="325">
        <v>0</v>
      </c>
      <c r="G184" s="325">
        <f t="shared" si="9"/>
        <v>16</v>
      </c>
      <c r="H184" s="325">
        <v>0</v>
      </c>
      <c r="I184" s="325">
        <v>0</v>
      </c>
      <c r="J184" s="280" t="s">
        <v>286</v>
      </c>
      <c r="K184" s="280" t="s">
        <v>1886</v>
      </c>
      <c r="L184" s="367" t="s">
        <v>1642</v>
      </c>
      <c r="M184" s="246" t="s">
        <v>1887</v>
      </c>
      <c r="N184" s="241">
        <v>0</v>
      </c>
      <c r="O184" s="241">
        <v>0</v>
      </c>
      <c r="P184" s="293">
        <v>0</v>
      </c>
      <c r="Q184" s="287">
        <f t="shared" si="10"/>
        <v>16</v>
      </c>
      <c r="R184" s="287">
        <f t="shared" si="8"/>
        <v>16</v>
      </c>
    </row>
    <row r="185" spans="1:18" s="405" customFormat="1" ht="18.75" customHeight="1">
      <c r="A185" s="406"/>
      <c r="B185" s="407"/>
      <c r="C185" s="397"/>
      <c r="D185" s="398"/>
      <c r="E185" s="399"/>
      <c r="F185" s="398"/>
      <c r="G185" s="398"/>
      <c r="H185" s="398"/>
      <c r="I185" s="398"/>
      <c r="J185" s="400"/>
      <c r="K185" s="400"/>
      <c r="L185" s="397"/>
      <c r="M185" s="397"/>
      <c r="N185" s="402">
        <f>SUM(N155:N184)</f>
        <v>0</v>
      </c>
      <c r="O185" s="402">
        <f t="shared" ref="O185:R185" si="11">SUM(O155:O184)</f>
        <v>1</v>
      </c>
      <c r="P185" s="402">
        <f t="shared" si="11"/>
        <v>0</v>
      </c>
      <c r="Q185" s="402">
        <f t="shared" si="11"/>
        <v>479</v>
      </c>
      <c r="R185" s="402">
        <f t="shared" si="11"/>
        <v>480</v>
      </c>
    </row>
    <row r="186" spans="1:18" s="349" customFormat="1" ht="31.5" customHeight="1" thickBot="1">
      <c r="B186" s="408" t="s">
        <v>1831</v>
      </c>
      <c r="D186" s="350"/>
      <c r="E186" s="351"/>
      <c r="F186" s="350"/>
      <c r="G186" s="352"/>
      <c r="H186" s="350"/>
      <c r="I186" s="350"/>
      <c r="J186" s="353"/>
      <c r="K186" s="353"/>
      <c r="N186" s="354"/>
      <c r="O186" s="354"/>
      <c r="P186" s="355"/>
      <c r="Q186" s="356"/>
      <c r="R186" s="356"/>
    </row>
    <row r="187" spans="1:18" s="259" customFormat="1">
      <c r="A187" s="277" t="s">
        <v>1647</v>
      </c>
      <c r="B187" s="260" t="s">
        <v>72</v>
      </c>
      <c r="C187" s="261" t="s">
        <v>104</v>
      </c>
      <c r="D187" s="340">
        <v>48</v>
      </c>
      <c r="E187" s="340">
        <v>0</v>
      </c>
      <c r="F187" s="341">
        <v>1</v>
      </c>
      <c r="G187" s="301">
        <f>D187-E187-F187</f>
        <v>47</v>
      </c>
      <c r="H187" s="342">
        <v>0</v>
      </c>
      <c r="I187" s="342">
        <v>0</v>
      </c>
      <c r="J187" s="343"/>
      <c r="K187" s="391" t="s">
        <v>73</v>
      </c>
      <c r="L187" s="389" t="s">
        <v>105</v>
      </c>
      <c r="M187" s="261"/>
      <c r="N187" s="262"/>
      <c r="O187" s="262"/>
      <c r="P187" s="297"/>
      <c r="Q187" s="301"/>
      <c r="R187" s="262"/>
    </row>
    <row r="188" spans="1:18">
      <c r="B188" s="254" t="s">
        <v>74</v>
      </c>
      <c r="C188" s="252" t="s">
        <v>104</v>
      </c>
      <c r="D188" s="301">
        <v>48</v>
      </c>
      <c r="E188" s="327">
        <v>1</v>
      </c>
      <c r="F188" s="301">
        <v>0</v>
      </c>
      <c r="G188" s="301">
        <f t="shared" ref="G188:G200" si="12">D188-E188-F188</f>
        <v>47</v>
      </c>
      <c r="H188" s="325">
        <v>0</v>
      </c>
      <c r="I188" s="325">
        <v>0</v>
      </c>
      <c r="K188" s="280" t="s">
        <v>75</v>
      </c>
      <c r="L188" s="246" t="s">
        <v>105</v>
      </c>
      <c r="M188" s="252"/>
      <c r="N188" s="253"/>
      <c r="O188" s="253"/>
      <c r="P188" s="298"/>
      <c r="Q188" s="301"/>
      <c r="R188" s="253"/>
    </row>
    <row r="189" spans="1:18">
      <c r="B189" s="254" t="s">
        <v>76</v>
      </c>
      <c r="C189" s="252"/>
      <c r="D189" s="301">
        <v>22</v>
      </c>
      <c r="E189" s="327">
        <v>1</v>
      </c>
      <c r="F189" s="301">
        <v>0</v>
      </c>
      <c r="G189" s="301">
        <f>D189-E189-F189</f>
        <v>21</v>
      </c>
      <c r="H189" s="325">
        <v>0</v>
      </c>
      <c r="I189" s="325">
        <v>0</v>
      </c>
      <c r="K189" s="280" t="s">
        <v>77</v>
      </c>
      <c r="L189" s="246" t="s">
        <v>1646</v>
      </c>
      <c r="M189" s="252"/>
      <c r="N189" s="253"/>
      <c r="O189" s="253"/>
      <c r="P189" s="298"/>
      <c r="Q189" s="301"/>
      <c r="R189" s="253"/>
    </row>
    <row r="190" spans="1:18">
      <c r="B190" s="254" t="s">
        <v>78</v>
      </c>
      <c r="C190" s="252" t="s">
        <v>116</v>
      </c>
      <c r="D190" s="301">
        <v>9</v>
      </c>
      <c r="E190" s="301">
        <v>9</v>
      </c>
      <c r="F190" s="301">
        <v>0</v>
      </c>
      <c r="G190" s="301">
        <f t="shared" si="12"/>
        <v>0</v>
      </c>
      <c r="H190" s="325">
        <v>0</v>
      </c>
      <c r="I190" s="325">
        <v>0</v>
      </c>
      <c r="K190" s="280" t="s">
        <v>79</v>
      </c>
      <c r="L190" s="246" t="s">
        <v>105</v>
      </c>
      <c r="M190" s="252"/>
      <c r="N190" s="253"/>
      <c r="O190" s="253"/>
      <c r="P190" s="298"/>
      <c r="Q190" s="301"/>
      <c r="R190" s="253"/>
    </row>
    <row r="191" spans="1:18">
      <c r="B191" s="254" t="s">
        <v>80</v>
      </c>
      <c r="C191" s="252"/>
      <c r="D191" s="301">
        <v>3</v>
      </c>
      <c r="E191" s="301">
        <v>2</v>
      </c>
      <c r="F191" s="301">
        <v>0</v>
      </c>
      <c r="G191" s="301">
        <f t="shared" si="12"/>
        <v>1</v>
      </c>
      <c r="H191" s="325">
        <v>0</v>
      </c>
      <c r="I191" s="325">
        <v>0</v>
      </c>
      <c r="K191" s="280" t="s">
        <v>81</v>
      </c>
      <c r="L191" s="246" t="s">
        <v>105</v>
      </c>
      <c r="M191" s="252"/>
      <c r="N191" s="253"/>
      <c r="O191" s="253"/>
      <c r="P191" s="298"/>
      <c r="Q191" s="301"/>
      <c r="R191" s="253"/>
    </row>
    <row r="192" spans="1:18">
      <c r="B192" s="254" t="s">
        <v>82</v>
      </c>
      <c r="C192" s="252" t="s">
        <v>108</v>
      </c>
      <c r="D192" s="301">
        <v>57</v>
      </c>
      <c r="E192" s="301">
        <v>57</v>
      </c>
      <c r="F192" s="301">
        <v>0</v>
      </c>
      <c r="G192" s="301">
        <f t="shared" si="12"/>
        <v>0</v>
      </c>
      <c r="H192" s="325">
        <v>0</v>
      </c>
      <c r="I192" s="325">
        <v>0</v>
      </c>
      <c r="K192" s="280" t="s">
        <v>83</v>
      </c>
      <c r="L192" s="246" t="s">
        <v>107</v>
      </c>
      <c r="M192" s="252"/>
      <c r="N192" s="253"/>
      <c r="O192" s="253"/>
      <c r="P192" s="298"/>
      <c r="Q192" s="301"/>
      <c r="R192" s="253"/>
    </row>
    <row r="193" spans="2:18">
      <c r="B193" s="254" t="s">
        <v>86</v>
      </c>
      <c r="C193" s="252" t="s">
        <v>104</v>
      </c>
      <c r="D193" s="301">
        <v>48</v>
      </c>
      <c r="E193" s="301">
        <v>3</v>
      </c>
      <c r="F193" s="301">
        <v>0</v>
      </c>
      <c r="G193" s="301">
        <f t="shared" si="12"/>
        <v>45</v>
      </c>
      <c r="H193" s="325">
        <v>0</v>
      </c>
      <c r="I193" s="325">
        <v>0</v>
      </c>
      <c r="K193" s="280" t="s">
        <v>87</v>
      </c>
      <c r="L193" s="246" t="s">
        <v>105</v>
      </c>
      <c r="M193" s="252"/>
      <c r="N193" s="253"/>
      <c r="O193" s="253"/>
      <c r="P193" s="298"/>
      <c r="Q193" s="301"/>
      <c r="R193" s="253"/>
    </row>
    <row r="194" spans="2:18">
      <c r="B194" s="254" t="s">
        <v>88</v>
      </c>
      <c r="C194" s="252"/>
      <c r="D194" s="301">
        <v>3</v>
      </c>
      <c r="E194" s="327">
        <v>1</v>
      </c>
      <c r="F194" s="301">
        <v>0</v>
      </c>
      <c r="G194" s="301">
        <f t="shared" si="12"/>
        <v>2</v>
      </c>
      <c r="H194" s="325">
        <v>0</v>
      </c>
      <c r="I194" s="325">
        <v>0</v>
      </c>
      <c r="K194" s="280" t="s">
        <v>89</v>
      </c>
      <c r="L194" s="246"/>
      <c r="M194" s="252"/>
      <c r="N194" s="253"/>
      <c r="O194" s="253"/>
      <c r="P194" s="298"/>
      <c r="Q194" s="301"/>
      <c r="R194" s="253"/>
    </row>
    <row r="195" spans="2:18">
      <c r="B195" s="254" t="s">
        <v>90</v>
      </c>
      <c r="C195" s="252" t="s">
        <v>114</v>
      </c>
      <c r="D195" s="301">
        <v>15</v>
      </c>
      <c r="E195" s="301">
        <v>12</v>
      </c>
      <c r="F195" s="301">
        <v>0</v>
      </c>
      <c r="G195" s="301">
        <f t="shared" si="12"/>
        <v>3</v>
      </c>
      <c r="H195" s="325">
        <v>0</v>
      </c>
      <c r="I195" s="325">
        <v>0</v>
      </c>
      <c r="K195" s="280" t="s">
        <v>97</v>
      </c>
      <c r="L195" s="246" t="s">
        <v>107</v>
      </c>
      <c r="M195" s="252"/>
      <c r="N195" s="253"/>
      <c r="O195" s="253"/>
      <c r="P195" s="298"/>
      <c r="Q195" s="301"/>
      <c r="R195" s="253"/>
    </row>
    <row r="196" spans="2:18">
      <c r="B196" s="254" t="s">
        <v>91</v>
      </c>
      <c r="C196" s="252" t="s">
        <v>104</v>
      </c>
      <c r="D196" s="301">
        <v>48</v>
      </c>
      <c r="E196" s="301">
        <v>0</v>
      </c>
      <c r="F196" s="301">
        <v>2</v>
      </c>
      <c r="G196" s="301">
        <f t="shared" si="12"/>
        <v>46</v>
      </c>
      <c r="H196" s="325">
        <v>0</v>
      </c>
      <c r="I196" s="325">
        <v>0</v>
      </c>
      <c r="K196" s="280" t="s">
        <v>98</v>
      </c>
      <c r="L196" s="246" t="s">
        <v>105</v>
      </c>
      <c r="M196" s="252"/>
      <c r="N196" s="253"/>
      <c r="O196" s="253"/>
      <c r="P196" s="298"/>
      <c r="Q196" s="301"/>
      <c r="R196" s="253"/>
    </row>
    <row r="197" spans="2:18">
      <c r="B197" s="255" t="s">
        <v>92</v>
      </c>
      <c r="C197" s="252" t="s">
        <v>104</v>
      </c>
      <c r="D197" s="301">
        <v>48</v>
      </c>
      <c r="E197" s="301">
        <v>14</v>
      </c>
      <c r="F197" s="301">
        <v>0</v>
      </c>
      <c r="G197" s="301">
        <f t="shared" si="12"/>
        <v>34</v>
      </c>
      <c r="H197" s="325">
        <v>0</v>
      </c>
      <c r="I197" s="325">
        <v>0</v>
      </c>
      <c r="K197" s="280" t="s">
        <v>99</v>
      </c>
      <c r="L197" s="246" t="s">
        <v>105</v>
      </c>
      <c r="M197" s="252"/>
      <c r="N197" s="253"/>
      <c r="O197" s="253"/>
      <c r="P197" s="298"/>
      <c r="Q197" s="301"/>
      <c r="R197" s="253"/>
    </row>
    <row r="198" spans="2:18">
      <c r="B198" s="254">
        <v>184880</v>
      </c>
      <c r="C198" s="252" t="s">
        <v>111</v>
      </c>
      <c r="D198" s="301">
        <v>9</v>
      </c>
      <c r="E198" s="301">
        <v>2</v>
      </c>
      <c r="F198" s="301">
        <v>0</v>
      </c>
      <c r="G198" s="301">
        <f t="shared" si="12"/>
        <v>7</v>
      </c>
      <c r="H198" s="325">
        <v>0</v>
      </c>
      <c r="I198" s="325">
        <v>0</v>
      </c>
      <c r="K198" s="280" t="s">
        <v>100</v>
      </c>
      <c r="L198" s="246" t="s">
        <v>105</v>
      </c>
      <c r="M198" s="252"/>
      <c r="N198" s="253"/>
      <c r="O198" s="253"/>
      <c r="P198" s="298"/>
      <c r="Q198" s="301"/>
      <c r="R198" s="253"/>
    </row>
    <row r="199" spans="2:18">
      <c r="B199" s="254" t="s">
        <v>94</v>
      </c>
      <c r="C199" s="252" t="s">
        <v>110</v>
      </c>
      <c r="D199" s="301">
        <v>3</v>
      </c>
      <c r="E199" s="301">
        <v>3</v>
      </c>
      <c r="F199" s="301">
        <v>0</v>
      </c>
      <c r="G199" s="301">
        <f t="shared" si="12"/>
        <v>0</v>
      </c>
      <c r="H199" s="325">
        <v>0</v>
      </c>
      <c r="I199" s="325">
        <v>0</v>
      </c>
      <c r="K199" s="280" t="s">
        <v>101</v>
      </c>
      <c r="L199" s="246" t="s">
        <v>105</v>
      </c>
      <c r="M199" s="252"/>
      <c r="N199" s="253"/>
      <c r="O199" s="253"/>
      <c r="P199" s="298"/>
      <c r="Q199" s="301"/>
      <c r="R199" s="253"/>
    </row>
    <row r="200" spans="2:18">
      <c r="B200" s="254" t="s">
        <v>95</v>
      </c>
      <c r="C200" s="252" t="s">
        <v>112</v>
      </c>
      <c r="D200" s="301">
        <v>221</v>
      </c>
      <c r="E200" s="301">
        <v>0</v>
      </c>
      <c r="F200" s="301">
        <v>9</v>
      </c>
      <c r="G200" s="301">
        <f t="shared" si="12"/>
        <v>212</v>
      </c>
      <c r="H200" s="325">
        <v>0</v>
      </c>
      <c r="I200" s="325">
        <v>0</v>
      </c>
      <c r="K200" s="280" t="s">
        <v>102</v>
      </c>
      <c r="L200" s="246" t="s">
        <v>113</v>
      </c>
      <c r="M200" s="252"/>
      <c r="N200" s="253"/>
      <c r="O200" s="253"/>
      <c r="P200" s="298"/>
      <c r="Q200" s="301"/>
      <c r="R200" s="253"/>
    </row>
    <row r="201" spans="2:18" ht="26.25">
      <c r="B201" s="256" t="s">
        <v>1648</v>
      </c>
      <c r="C201" s="319" t="s">
        <v>1710</v>
      </c>
      <c r="D201" s="344">
        <v>221</v>
      </c>
      <c r="E201" s="336">
        <v>0</v>
      </c>
      <c r="F201" s="325">
        <v>0</v>
      </c>
      <c r="G201" s="345">
        <v>221</v>
      </c>
      <c r="H201" s="325">
        <v>0</v>
      </c>
      <c r="I201" s="325">
        <v>0</v>
      </c>
      <c r="L201" s="246" t="s">
        <v>113</v>
      </c>
      <c r="M201" s="258"/>
      <c r="N201" s="290"/>
      <c r="O201" s="290"/>
      <c r="P201" s="299"/>
      <c r="Q201" s="302"/>
      <c r="R201" s="290"/>
    </row>
    <row r="202" spans="2:18" ht="26.25">
      <c r="B202" s="256" t="s">
        <v>1649</v>
      </c>
      <c r="C202" s="319" t="s">
        <v>1710</v>
      </c>
      <c r="D202" s="344">
        <v>221</v>
      </c>
      <c r="E202" s="336">
        <v>0</v>
      </c>
      <c r="F202" s="325">
        <v>0</v>
      </c>
      <c r="G202" s="345">
        <v>221</v>
      </c>
      <c r="H202" s="325">
        <v>0</v>
      </c>
      <c r="I202" s="325">
        <v>0</v>
      </c>
      <c r="L202" s="246" t="s">
        <v>113</v>
      </c>
      <c r="M202" s="258"/>
      <c r="N202" s="290"/>
      <c r="O202" s="290"/>
      <c r="P202" s="299"/>
      <c r="Q202" s="302"/>
      <c r="R202" s="290"/>
    </row>
    <row r="203" spans="2:18" ht="26.25">
      <c r="B203" s="257" t="s">
        <v>1650</v>
      </c>
      <c r="C203" s="319" t="s">
        <v>1711</v>
      </c>
      <c r="D203" s="344">
        <v>221</v>
      </c>
      <c r="E203" s="336">
        <v>0</v>
      </c>
      <c r="F203" s="325">
        <v>0</v>
      </c>
      <c r="G203" s="345">
        <v>221</v>
      </c>
      <c r="H203" s="325">
        <v>0</v>
      </c>
      <c r="I203" s="325">
        <v>0</v>
      </c>
      <c r="L203" s="246" t="s">
        <v>113</v>
      </c>
      <c r="M203" s="258"/>
      <c r="N203" s="290"/>
      <c r="O203" s="290"/>
      <c r="P203" s="299"/>
      <c r="Q203" s="302"/>
      <c r="R203" s="290"/>
    </row>
    <row r="204" spans="2:18" ht="26.25">
      <c r="B204" s="257" t="s">
        <v>1651</v>
      </c>
      <c r="C204" s="319" t="s">
        <v>1710</v>
      </c>
      <c r="D204" s="344">
        <v>221</v>
      </c>
      <c r="E204" s="336">
        <v>0</v>
      </c>
      <c r="F204" s="325">
        <v>0</v>
      </c>
      <c r="G204" s="345">
        <v>221</v>
      </c>
      <c r="H204" s="325">
        <v>0</v>
      </c>
      <c r="I204" s="325">
        <v>0</v>
      </c>
      <c r="L204" s="246" t="s">
        <v>113</v>
      </c>
      <c r="M204" s="258"/>
      <c r="N204" s="290"/>
      <c r="O204" s="290"/>
      <c r="P204" s="299"/>
      <c r="Q204" s="302"/>
      <c r="R204" s="290"/>
    </row>
    <row r="205" spans="2:18" ht="26.25">
      <c r="B205" s="257" t="s">
        <v>1652</v>
      </c>
      <c r="C205" s="319" t="s">
        <v>1711</v>
      </c>
      <c r="D205" s="344">
        <v>221</v>
      </c>
      <c r="E205" s="336">
        <v>0</v>
      </c>
      <c r="F205" s="325">
        <v>0</v>
      </c>
      <c r="G205" s="345">
        <v>221</v>
      </c>
      <c r="H205" s="325">
        <v>0</v>
      </c>
      <c r="I205" s="325">
        <v>0</v>
      </c>
      <c r="L205" s="246" t="s">
        <v>113</v>
      </c>
      <c r="M205" s="258"/>
      <c r="N205" s="290"/>
      <c r="O205" s="290"/>
      <c r="P205" s="299"/>
      <c r="Q205" s="302"/>
      <c r="R205" s="290"/>
    </row>
    <row r="206" spans="2:18" ht="26.25">
      <c r="B206" s="257" t="s">
        <v>1653</v>
      </c>
      <c r="C206" s="319" t="s">
        <v>1711</v>
      </c>
      <c r="D206" s="344">
        <v>221</v>
      </c>
      <c r="E206" s="336">
        <v>0</v>
      </c>
      <c r="F206" s="325">
        <v>0</v>
      </c>
      <c r="G206" s="345">
        <v>221</v>
      </c>
      <c r="H206" s="325">
        <v>0</v>
      </c>
      <c r="I206" s="325">
        <v>0</v>
      </c>
      <c r="L206" s="246" t="s">
        <v>113</v>
      </c>
      <c r="M206" s="258"/>
      <c r="N206" s="290"/>
      <c r="O206" s="290"/>
      <c r="P206" s="299"/>
      <c r="Q206" s="302"/>
      <c r="R206" s="290"/>
    </row>
    <row r="207" spans="2:18" ht="26.25">
      <c r="B207" s="257" t="s">
        <v>1654</v>
      </c>
      <c r="C207" s="319" t="s">
        <v>1710</v>
      </c>
      <c r="D207" s="344">
        <v>221</v>
      </c>
      <c r="E207" s="336">
        <v>0</v>
      </c>
      <c r="F207" s="325">
        <v>0</v>
      </c>
      <c r="G207" s="345">
        <v>221</v>
      </c>
      <c r="H207" s="325">
        <v>0</v>
      </c>
      <c r="I207" s="325">
        <v>0</v>
      </c>
      <c r="L207" s="246" t="s">
        <v>113</v>
      </c>
      <c r="M207" s="258"/>
      <c r="N207" s="290"/>
      <c r="O207" s="290"/>
      <c r="P207" s="299"/>
      <c r="Q207" s="302"/>
      <c r="R207" s="290"/>
    </row>
    <row r="208" spans="2:18" ht="26.25">
      <c r="B208" s="257" t="s">
        <v>1655</v>
      </c>
      <c r="C208" s="319" t="s">
        <v>1711</v>
      </c>
      <c r="D208" s="344">
        <v>221</v>
      </c>
      <c r="E208" s="336">
        <v>0</v>
      </c>
      <c r="F208" s="325">
        <v>0</v>
      </c>
      <c r="G208" s="345">
        <v>221</v>
      </c>
      <c r="H208" s="325">
        <v>0</v>
      </c>
      <c r="I208" s="325">
        <v>0</v>
      </c>
      <c r="L208" s="246" t="s">
        <v>113</v>
      </c>
      <c r="M208" s="258"/>
      <c r="N208" s="290"/>
      <c r="O208" s="290"/>
      <c r="P208" s="299"/>
      <c r="Q208" s="302"/>
      <c r="R208" s="290"/>
    </row>
    <row r="209" spans="2:18" ht="26.25">
      <c r="B209" s="257" t="s">
        <v>1656</v>
      </c>
      <c r="C209" s="319" t="s">
        <v>1710</v>
      </c>
      <c r="D209" s="344">
        <v>221</v>
      </c>
      <c r="E209" s="336">
        <v>0</v>
      </c>
      <c r="F209" s="325">
        <v>0</v>
      </c>
      <c r="G209" s="345">
        <v>221</v>
      </c>
      <c r="H209" s="325">
        <v>0</v>
      </c>
      <c r="I209" s="325">
        <v>0</v>
      </c>
      <c r="L209" s="246" t="s">
        <v>113</v>
      </c>
      <c r="M209" s="258"/>
      <c r="N209" s="290"/>
      <c r="O209" s="290"/>
      <c r="P209" s="299"/>
      <c r="Q209" s="302"/>
      <c r="R209" s="290"/>
    </row>
    <row r="210" spans="2:18" ht="26.25">
      <c r="B210" s="257" t="s">
        <v>1657</v>
      </c>
      <c r="C210" s="319" t="s">
        <v>1711</v>
      </c>
      <c r="D210" s="344">
        <v>221</v>
      </c>
      <c r="E210" s="336">
        <v>0</v>
      </c>
      <c r="F210" s="325">
        <v>0</v>
      </c>
      <c r="G210" s="345">
        <v>221</v>
      </c>
      <c r="H210" s="325">
        <v>0</v>
      </c>
      <c r="I210" s="325">
        <v>0</v>
      </c>
      <c r="L210" s="246" t="s">
        <v>113</v>
      </c>
      <c r="M210" s="258"/>
      <c r="N210" s="290"/>
      <c r="O210" s="290"/>
      <c r="P210" s="299"/>
      <c r="Q210" s="302"/>
      <c r="R210" s="290"/>
    </row>
    <row r="211" spans="2:18" ht="26.25">
      <c r="B211" s="257" t="s">
        <v>1658</v>
      </c>
      <c r="C211" s="319" t="s">
        <v>1711</v>
      </c>
      <c r="D211" s="344">
        <v>221</v>
      </c>
      <c r="E211" s="336">
        <v>0</v>
      </c>
      <c r="F211" s="325">
        <v>0</v>
      </c>
      <c r="G211" s="345">
        <v>221</v>
      </c>
      <c r="H211" s="325">
        <v>0</v>
      </c>
      <c r="I211" s="325">
        <v>0</v>
      </c>
      <c r="L211" s="246" t="s">
        <v>113</v>
      </c>
      <c r="M211" s="258"/>
      <c r="N211" s="290"/>
      <c r="O211" s="290"/>
      <c r="P211" s="299"/>
      <c r="Q211" s="302"/>
      <c r="R211" s="290"/>
    </row>
    <row r="212" spans="2:18" ht="26.25">
      <c r="B212" s="257" t="s">
        <v>1659</v>
      </c>
      <c r="C212" s="319" t="s">
        <v>1712</v>
      </c>
      <c r="D212" s="344">
        <v>221</v>
      </c>
      <c r="E212" s="336">
        <v>0</v>
      </c>
      <c r="F212" s="325">
        <v>0</v>
      </c>
      <c r="G212" s="345">
        <v>221</v>
      </c>
      <c r="H212" s="325">
        <v>0</v>
      </c>
      <c r="I212" s="325">
        <v>0</v>
      </c>
      <c r="L212" s="246" t="s">
        <v>113</v>
      </c>
      <c r="M212" s="258"/>
      <c r="N212" s="290"/>
      <c r="O212" s="290"/>
      <c r="P212" s="299"/>
      <c r="Q212" s="302"/>
      <c r="R212" s="290"/>
    </row>
    <row r="213" spans="2:18" ht="26.25">
      <c r="B213" s="257" t="s">
        <v>1660</v>
      </c>
      <c r="C213" s="319" t="s">
        <v>1711</v>
      </c>
      <c r="D213" s="344">
        <v>221</v>
      </c>
      <c r="E213" s="336">
        <v>0</v>
      </c>
      <c r="F213" s="325">
        <v>0</v>
      </c>
      <c r="G213" s="345">
        <v>221</v>
      </c>
      <c r="H213" s="325">
        <v>0</v>
      </c>
      <c r="I213" s="325">
        <v>0</v>
      </c>
      <c r="L213" s="246" t="s">
        <v>113</v>
      </c>
      <c r="M213" s="258"/>
      <c r="N213" s="290"/>
      <c r="O213" s="290"/>
      <c r="P213" s="299"/>
      <c r="Q213" s="302"/>
      <c r="R213" s="290"/>
    </row>
    <row r="214" spans="2:18" ht="26.25">
      <c r="B214" s="257" t="s">
        <v>1661</v>
      </c>
      <c r="C214" s="319" t="s">
        <v>1711</v>
      </c>
      <c r="D214" s="344">
        <v>221</v>
      </c>
      <c r="E214" s="336">
        <v>0</v>
      </c>
      <c r="F214" s="325">
        <v>0</v>
      </c>
      <c r="G214" s="345">
        <v>221</v>
      </c>
      <c r="H214" s="325">
        <v>0</v>
      </c>
      <c r="I214" s="325">
        <v>0</v>
      </c>
      <c r="L214" s="246" t="s">
        <v>113</v>
      </c>
      <c r="M214" s="258"/>
      <c r="N214" s="290"/>
      <c r="O214" s="290"/>
      <c r="P214" s="299"/>
      <c r="Q214" s="302"/>
      <c r="R214" s="290"/>
    </row>
    <row r="215" spans="2:18" ht="26.25">
      <c r="B215" s="257" t="s">
        <v>1662</v>
      </c>
      <c r="C215" s="319" t="s">
        <v>1711</v>
      </c>
      <c r="D215" s="344">
        <v>221</v>
      </c>
      <c r="E215" s="336">
        <v>0</v>
      </c>
      <c r="F215" s="325">
        <v>0</v>
      </c>
      <c r="G215" s="345">
        <v>221</v>
      </c>
      <c r="H215" s="325">
        <v>0</v>
      </c>
      <c r="I215" s="325">
        <v>0</v>
      </c>
      <c r="L215" s="246" t="s">
        <v>113</v>
      </c>
      <c r="M215" s="258"/>
      <c r="N215" s="290"/>
      <c r="O215" s="290"/>
      <c r="P215" s="299"/>
      <c r="Q215" s="302"/>
      <c r="R215" s="290"/>
    </row>
    <row r="216" spans="2:18" ht="26.25">
      <c r="B216" s="257" t="s">
        <v>1663</v>
      </c>
      <c r="C216" s="319" t="s">
        <v>1711</v>
      </c>
      <c r="D216" s="344">
        <v>221</v>
      </c>
      <c r="E216" s="336">
        <v>0</v>
      </c>
      <c r="F216" s="325">
        <v>0</v>
      </c>
      <c r="G216" s="345">
        <v>221</v>
      </c>
      <c r="H216" s="325">
        <v>0</v>
      </c>
      <c r="I216" s="325">
        <v>0</v>
      </c>
      <c r="L216" s="246" t="s">
        <v>113</v>
      </c>
      <c r="M216" s="258"/>
      <c r="N216" s="290"/>
      <c r="O216" s="290"/>
      <c r="P216" s="299"/>
      <c r="Q216" s="302"/>
      <c r="R216" s="290"/>
    </row>
    <row r="217" spans="2:18" ht="26.25">
      <c r="B217" s="257" t="s">
        <v>1664</v>
      </c>
      <c r="C217" s="319" t="s">
        <v>1711</v>
      </c>
      <c r="D217" s="344">
        <v>221</v>
      </c>
      <c r="E217" s="336">
        <v>0</v>
      </c>
      <c r="F217" s="325">
        <v>0</v>
      </c>
      <c r="G217" s="345">
        <v>221</v>
      </c>
      <c r="H217" s="325">
        <v>0</v>
      </c>
      <c r="I217" s="325">
        <v>0</v>
      </c>
      <c r="L217" s="246" t="s">
        <v>113</v>
      </c>
      <c r="M217" s="258"/>
      <c r="N217" s="290"/>
      <c r="O217" s="290"/>
      <c r="P217" s="299"/>
      <c r="Q217" s="302"/>
      <c r="R217" s="290"/>
    </row>
    <row r="218" spans="2:18" ht="26.25">
      <c r="B218" s="257" t="s">
        <v>1665</v>
      </c>
      <c r="C218" s="319" t="s">
        <v>1711</v>
      </c>
      <c r="D218" s="344">
        <v>221</v>
      </c>
      <c r="E218" s="336">
        <v>0</v>
      </c>
      <c r="F218" s="325">
        <v>0</v>
      </c>
      <c r="G218" s="345">
        <v>221</v>
      </c>
      <c r="H218" s="325">
        <v>0</v>
      </c>
      <c r="I218" s="325">
        <v>0</v>
      </c>
      <c r="L218" s="246" t="s">
        <v>113</v>
      </c>
      <c r="M218" s="258"/>
      <c r="N218" s="290"/>
      <c r="O218" s="290"/>
      <c r="P218" s="299"/>
      <c r="Q218" s="302"/>
      <c r="R218" s="290"/>
    </row>
    <row r="219" spans="2:18" ht="26.25">
      <c r="B219" s="257" t="s">
        <v>1666</v>
      </c>
      <c r="C219" s="319" t="s">
        <v>1711</v>
      </c>
      <c r="D219" s="344">
        <v>221</v>
      </c>
      <c r="E219" s="336">
        <v>0</v>
      </c>
      <c r="F219" s="325">
        <v>0</v>
      </c>
      <c r="G219" s="345">
        <v>221</v>
      </c>
      <c r="H219" s="325">
        <v>0</v>
      </c>
      <c r="I219" s="325">
        <v>0</v>
      </c>
      <c r="L219" s="246" t="s">
        <v>113</v>
      </c>
      <c r="M219" s="258"/>
      <c r="N219" s="290"/>
      <c r="O219" s="290"/>
      <c r="P219" s="299"/>
      <c r="Q219" s="302"/>
      <c r="R219" s="290"/>
    </row>
    <row r="220" spans="2:18" ht="26.25">
      <c r="B220" s="257" t="s">
        <v>1667</v>
      </c>
      <c r="C220" s="319" t="s">
        <v>1711</v>
      </c>
      <c r="D220" s="344">
        <v>221</v>
      </c>
      <c r="E220" s="336">
        <v>0</v>
      </c>
      <c r="F220" s="325">
        <v>0</v>
      </c>
      <c r="G220" s="345">
        <v>221</v>
      </c>
      <c r="H220" s="325">
        <v>0</v>
      </c>
      <c r="I220" s="325">
        <v>0</v>
      </c>
      <c r="L220" s="246" t="s">
        <v>113</v>
      </c>
      <c r="M220" s="258"/>
      <c r="N220" s="290"/>
      <c r="O220" s="290"/>
      <c r="P220" s="299"/>
      <c r="Q220" s="302"/>
      <c r="R220" s="290"/>
    </row>
    <row r="221" spans="2:18" ht="26.25">
      <c r="B221" s="257" t="s">
        <v>1668</v>
      </c>
      <c r="C221" s="319" t="s">
        <v>1711</v>
      </c>
      <c r="D221" s="344">
        <v>221</v>
      </c>
      <c r="E221" s="336">
        <v>0</v>
      </c>
      <c r="F221" s="325">
        <v>0</v>
      </c>
      <c r="G221" s="345">
        <v>221</v>
      </c>
      <c r="H221" s="325">
        <v>0</v>
      </c>
      <c r="I221" s="325">
        <v>0</v>
      </c>
      <c r="L221" s="246" t="s">
        <v>113</v>
      </c>
      <c r="M221" s="258"/>
      <c r="N221" s="290"/>
      <c r="O221" s="290"/>
      <c r="P221" s="299"/>
      <c r="Q221" s="302"/>
      <c r="R221" s="290"/>
    </row>
    <row r="222" spans="2:18" ht="26.25">
      <c r="B222" s="257" t="s">
        <v>1669</v>
      </c>
      <c r="C222" s="319" t="s">
        <v>1711</v>
      </c>
      <c r="D222" s="344">
        <v>221</v>
      </c>
      <c r="E222" s="336">
        <v>0</v>
      </c>
      <c r="F222" s="325">
        <v>0</v>
      </c>
      <c r="G222" s="345">
        <v>221</v>
      </c>
      <c r="H222" s="325">
        <v>0</v>
      </c>
      <c r="I222" s="325">
        <v>0</v>
      </c>
      <c r="L222" s="246" t="s">
        <v>113</v>
      </c>
      <c r="M222" s="258"/>
      <c r="N222" s="290"/>
      <c r="O222" s="290"/>
      <c r="P222" s="299"/>
      <c r="Q222" s="302"/>
      <c r="R222" s="290"/>
    </row>
    <row r="223" spans="2:18" ht="26.25">
      <c r="B223" s="257" t="s">
        <v>1670</v>
      </c>
      <c r="C223" s="319" t="s">
        <v>1711</v>
      </c>
      <c r="D223" s="344">
        <v>221</v>
      </c>
      <c r="E223" s="336">
        <v>0</v>
      </c>
      <c r="F223" s="325">
        <v>0</v>
      </c>
      <c r="G223" s="345">
        <v>221</v>
      </c>
      <c r="H223" s="325">
        <v>0</v>
      </c>
      <c r="I223" s="325">
        <v>0</v>
      </c>
      <c r="L223" s="246" t="s">
        <v>113</v>
      </c>
      <c r="M223" s="258"/>
      <c r="N223" s="290"/>
      <c r="O223" s="290"/>
      <c r="P223" s="299"/>
      <c r="Q223" s="302"/>
      <c r="R223" s="290"/>
    </row>
    <row r="224" spans="2:18" ht="26.25">
      <c r="B224" s="257" t="s">
        <v>1671</v>
      </c>
      <c r="C224" s="319" t="s">
        <v>1711</v>
      </c>
      <c r="D224" s="344">
        <v>221</v>
      </c>
      <c r="E224" s="336">
        <v>0</v>
      </c>
      <c r="F224" s="325">
        <v>0</v>
      </c>
      <c r="G224" s="345">
        <v>221</v>
      </c>
      <c r="H224" s="325">
        <v>0</v>
      </c>
      <c r="I224" s="325">
        <v>0</v>
      </c>
      <c r="L224" s="246" t="s">
        <v>113</v>
      </c>
      <c r="M224" s="258"/>
      <c r="N224" s="290"/>
      <c r="O224" s="290"/>
      <c r="P224" s="299"/>
      <c r="Q224" s="302"/>
      <c r="R224" s="290"/>
    </row>
    <row r="225" spans="2:18" ht="26.25">
      <c r="B225" s="257" t="s">
        <v>1672</v>
      </c>
      <c r="C225" s="319" t="s">
        <v>1711</v>
      </c>
      <c r="D225" s="344">
        <v>221</v>
      </c>
      <c r="E225" s="336">
        <v>0</v>
      </c>
      <c r="F225" s="325">
        <v>0</v>
      </c>
      <c r="G225" s="345">
        <v>221</v>
      </c>
      <c r="H225" s="325">
        <v>0</v>
      </c>
      <c r="I225" s="325">
        <v>0</v>
      </c>
      <c r="L225" s="246" t="s">
        <v>113</v>
      </c>
      <c r="M225" s="258"/>
      <c r="N225" s="290"/>
      <c r="O225" s="290"/>
      <c r="P225" s="299"/>
      <c r="Q225" s="302"/>
      <c r="R225" s="290"/>
    </row>
    <row r="226" spans="2:18" ht="26.25">
      <c r="B226" s="257" t="s">
        <v>1673</v>
      </c>
      <c r="C226" s="319" t="s">
        <v>1711</v>
      </c>
      <c r="D226" s="344">
        <v>221</v>
      </c>
      <c r="E226" s="336">
        <v>0</v>
      </c>
      <c r="F226" s="325">
        <v>0</v>
      </c>
      <c r="G226" s="345">
        <v>221</v>
      </c>
      <c r="H226" s="325">
        <v>0</v>
      </c>
      <c r="I226" s="325">
        <v>0</v>
      </c>
      <c r="L226" s="246" t="s">
        <v>113</v>
      </c>
      <c r="M226" s="258"/>
      <c r="N226" s="290"/>
      <c r="O226" s="290"/>
      <c r="P226" s="299"/>
      <c r="Q226" s="302"/>
      <c r="R226" s="290"/>
    </row>
    <row r="227" spans="2:18" ht="26.25">
      <c r="B227" s="257" t="s">
        <v>1674</v>
      </c>
      <c r="C227" s="319" t="s">
        <v>1711</v>
      </c>
      <c r="D227" s="344">
        <v>221</v>
      </c>
      <c r="E227" s="336">
        <v>0</v>
      </c>
      <c r="F227" s="325">
        <v>0</v>
      </c>
      <c r="G227" s="345">
        <v>221</v>
      </c>
      <c r="H227" s="325">
        <v>0</v>
      </c>
      <c r="I227" s="325">
        <v>0</v>
      </c>
      <c r="L227" s="246" t="s">
        <v>113</v>
      </c>
      <c r="M227" s="258"/>
      <c r="N227" s="290"/>
      <c r="O227" s="290"/>
      <c r="P227" s="299"/>
      <c r="Q227" s="302"/>
      <c r="R227" s="290"/>
    </row>
    <row r="228" spans="2:18" ht="26.25">
      <c r="B228" s="257" t="s">
        <v>1675</v>
      </c>
      <c r="C228" s="319" t="s">
        <v>1711</v>
      </c>
      <c r="D228" s="344">
        <v>221</v>
      </c>
      <c r="E228" s="336">
        <v>0</v>
      </c>
      <c r="F228" s="325">
        <v>0</v>
      </c>
      <c r="G228" s="345">
        <v>221</v>
      </c>
      <c r="H228" s="325">
        <v>0</v>
      </c>
      <c r="I228" s="325">
        <v>0</v>
      </c>
      <c r="L228" s="246" t="s">
        <v>113</v>
      </c>
      <c r="M228" s="258"/>
      <c r="N228" s="290"/>
      <c r="O228" s="290"/>
      <c r="P228" s="299"/>
      <c r="Q228" s="302"/>
      <c r="R228" s="290"/>
    </row>
    <row r="229" spans="2:18" ht="26.25">
      <c r="B229" s="257" t="s">
        <v>1676</v>
      </c>
      <c r="C229" s="319" t="s">
        <v>1711</v>
      </c>
      <c r="D229" s="344">
        <v>221</v>
      </c>
      <c r="E229" s="336">
        <v>0</v>
      </c>
      <c r="F229" s="325">
        <v>0</v>
      </c>
      <c r="G229" s="345">
        <v>221</v>
      </c>
      <c r="H229" s="325">
        <v>0</v>
      </c>
      <c r="I229" s="325">
        <v>0</v>
      </c>
      <c r="L229" s="246" t="s">
        <v>113</v>
      </c>
      <c r="M229" s="258"/>
      <c r="N229" s="290"/>
      <c r="O229" s="290"/>
      <c r="P229" s="299"/>
      <c r="Q229" s="302"/>
      <c r="R229" s="290"/>
    </row>
    <row r="230" spans="2:18" ht="26.25">
      <c r="B230" s="257" t="s">
        <v>1677</v>
      </c>
      <c r="C230" s="319" t="s">
        <v>1711</v>
      </c>
      <c r="D230" s="344">
        <v>221</v>
      </c>
      <c r="E230" s="336">
        <v>0</v>
      </c>
      <c r="F230" s="325">
        <v>0</v>
      </c>
      <c r="G230" s="345">
        <v>221</v>
      </c>
      <c r="H230" s="325">
        <v>0</v>
      </c>
      <c r="I230" s="325">
        <v>0</v>
      </c>
      <c r="L230" s="246" t="s">
        <v>113</v>
      </c>
      <c r="M230" s="258"/>
      <c r="N230" s="290"/>
      <c r="O230" s="290"/>
      <c r="P230" s="299"/>
      <c r="Q230" s="302"/>
      <c r="R230" s="290"/>
    </row>
    <row r="231" spans="2:18" ht="26.25">
      <c r="B231" s="257" t="s">
        <v>1678</v>
      </c>
      <c r="C231" s="319" t="s">
        <v>1710</v>
      </c>
      <c r="D231" s="344">
        <v>221</v>
      </c>
      <c r="E231" s="336">
        <v>0</v>
      </c>
      <c r="F231" s="325">
        <v>0</v>
      </c>
      <c r="G231" s="345">
        <v>221</v>
      </c>
      <c r="H231" s="325">
        <v>0</v>
      </c>
      <c r="I231" s="325">
        <v>0</v>
      </c>
      <c r="L231" s="246" t="s">
        <v>113</v>
      </c>
      <c r="M231" s="258"/>
      <c r="N231" s="290"/>
      <c r="O231" s="290"/>
      <c r="P231" s="299"/>
      <c r="Q231" s="302"/>
      <c r="R231" s="290"/>
    </row>
    <row r="232" spans="2:18" ht="26.25">
      <c r="B232" s="257" t="s">
        <v>1679</v>
      </c>
      <c r="C232" s="319" t="s">
        <v>1710</v>
      </c>
      <c r="D232" s="344">
        <v>221</v>
      </c>
      <c r="E232" s="336">
        <v>0</v>
      </c>
      <c r="F232" s="325">
        <v>0</v>
      </c>
      <c r="G232" s="345">
        <v>221</v>
      </c>
      <c r="H232" s="325">
        <v>0</v>
      </c>
      <c r="I232" s="325">
        <v>0</v>
      </c>
      <c r="L232" s="246" t="s">
        <v>113</v>
      </c>
      <c r="M232" s="258"/>
      <c r="N232" s="290"/>
      <c r="O232" s="290"/>
      <c r="P232" s="299"/>
      <c r="Q232" s="302"/>
      <c r="R232" s="290"/>
    </row>
    <row r="233" spans="2:18" ht="26.25">
      <c r="B233" s="257" t="s">
        <v>1680</v>
      </c>
      <c r="C233" s="319" t="s">
        <v>1710</v>
      </c>
      <c r="D233" s="344">
        <v>221</v>
      </c>
      <c r="E233" s="336">
        <v>0</v>
      </c>
      <c r="F233" s="325">
        <v>0</v>
      </c>
      <c r="G233" s="345">
        <v>221</v>
      </c>
      <c r="H233" s="325">
        <v>0</v>
      </c>
      <c r="I233" s="325">
        <v>0</v>
      </c>
      <c r="L233" s="246" t="s">
        <v>113</v>
      </c>
      <c r="M233" s="258"/>
      <c r="N233" s="290"/>
      <c r="O233" s="290"/>
      <c r="P233" s="299"/>
      <c r="Q233" s="302"/>
      <c r="R233" s="290"/>
    </row>
    <row r="234" spans="2:18" ht="26.25">
      <c r="B234" s="257" t="s">
        <v>1681</v>
      </c>
      <c r="C234" s="319" t="s">
        <v>1713</v>
      </c>
      <c r="D234" s="344">
        <v>221</v>
      </c>
      <c r="E234" s="336">
        <v>0</v>
      </c>
      <c r="F234" s="325">
        <v>0</v>
      </c>
      <c r="G234" s="345">
        <v>221</v>
      </c>
      <c r="H234" s="325">
        <v>0</v>
      </c>
      <c r="I234" s="325">
        <v>0</v>
      </c>
      <c r="L234" s="246" t="s">
        <v>113</v>
      </c>
      <c r="M234" s="258"/>
      <c r="N234" s="290"/>
      <c r="O234" s="290"/>
      <c r="P234" s="299"/>
      <c r="Q234" s="302"/>
      <c r="R234" s="290"/>
    </row>
    <row r="235" spans="2:18" ht="26.25">
      <c r="B235" s="257" t="s">
        <v>1682</v>
      </c>
      <c r="C235" s="319" t="s">
        <v>1710</v>
      </c>
      <c r="D235" s="344">
        <v>221</v>
      </c>
      <c r="E235" s="336">
        <v>0</v>
      </c>
      <c r="F235" s="325">
        <v>0</v>
      </c>
      <c r="G235" s="345">
        <v>221</v>
      </c>
      <c r="H235" s="325">
        <v>0</v>
      </c>
      <c r="I235" s="325">
        <v>0</v>
      </c>
      <c r="L235" s="246" t="s">
        <v>113</v>
      </c>
      <c r="M235" s="258"/>
      <c r="N235" s="290"/>
      <c r="O235" s="290"/>
      <c r="P235" s="299"/>
      <c r="Q235" s="302"/>
      <c r="R235" s="290"/>
    </row>
    <row r="236" spans="2:18" ht="26.25">
      <c r="B236" s="257" t="s">
        <v>1683</v>
      </c>
      <c r="C236" s="319" t="s">
        <v>1710</v>
      </c>
      <c r="D236" s="344">
        <v>221</v>
      </c>
      <c r="E236" s="336">
        <v>0</v>
      </c>
      <c r="F236" s="325">
        <v>0</v>
      </c>
      <c r="G236" s="345">
        <v>221</v>
      </c>
      <c r="H236" s="325">
        <v>0</v>
      </c>
      <c r="I236" s="325">
        <v>0</v>
      </c>
      <c r="L236" s="246" t="s">
        <v>113</v>
      </c>
      <c r="M236" s="258"/>
      <c r="N236" s="290"/>
      <c r="O236" s="290"/>
      <c r="P236" s="299"/>
      <c r="Q236" s="302"/>
      <c r="R236" s="290"/>
    </row>
    <row r="237" spans="2:18" ht="26.25">
      <c r="B237" s="257" t="s">
        <v>1684</v>
      </c>
      <c r="C237" s="319" t="s">
        <v>1714</v>
      </c>
      <c r="D237" s="344">
        <v>221</v>
      </c>
      <c r="E237" s="336">
        <v>0</v>
      </c>
      <c r="F237" s="325">
        <v>0</v>
      </c>
      <c r="G237" s="345">
        <v>221</v>
      </c>
      <c r="H237" s="325">
        <v>0</v>
      </c>
      <c r="I237" s="325">
        <v>0</v>
      </c>
      <c r="L237" s="246" t="s">
        <v>113</v>
      </c>
      <c r="M237" s="258"/>
      <c r="N237" s="290"/>
      <c r="O237" s="290"/>
      <c r="P237" s="299"/>
      <c r="Q237" s="302"/>
      <c r="R237" s="290"/>
    </row>
    <row r="238" spans="2:18" ht="26.25">
      <c r="B238" s="257" t="s">
        <v>1685</v>
      </c>
      <c r="C238" s="319" t="s">
        <v>1714</v>
      </c>
      <c r="D238" s="344">
        <v>221</v>
      </c>
      <c r="E238" s="336">
        <v>0</v>
      </c>
      <c r="F238" s="325">
        <v>0</v>
      </c>
      <c r="G238" s="345">
        <v>221</v>
      </c>
      <c r="H238" s="325">
        <v>0</v>
      </c>
      <c r="I238" s="325">
        <v>0</v>
      </c>
      <c r="L238" s="246" t="s">
        <v>113</v>
      </c>
      <c r="M238" s="258"/>
      <c r="N238" s="290"/>
      <c r="O238" s="290"/>
      <c r="P238" s="299"/>
      <c r="Q238" s="302"/>
      <c r="R238" s="290"/>
    </row>
    <row r="239" spans="2:18" ht="26.25">
      <c r="B239" s="257" t="s">
        <v>1686</v>
      </c>
      <c r="C239" s="319" t="s">
        <v>1714</v>
      </c>
      <c r="D239" s="344">
        <v>221</v>
      </c>
      <c r="E239" s="336">
        <v>0</v>
      </c>
      <c r="F239" s="325">
        <v>0</v>
      </c>
      <c r="G239" s="345">
        <v>221</v>
      </c>
      <c r="H239" s="325">
        <v>0</v>
      </c>
      <c r="I239" s="325">
        <v>0</v>
      </c>
      <c r="L239" s="246" t="s">
        <v>113</v>
      </c>
      <c r="M239" s="258"/>
      <c r="N239" s="290"/>
      <c r="O239" s="290"/>
      <c r="P239" s="299"/>
      <c r="Q239" s="302"/>
      <c r="R239" s="290"/>
    </row>
    <row r="240" spans="2:18" ht="26.25">
      <c r="B240" s="257" t="s">
        <v>1687</v>
      </c>
      <c r="C240" s="319" t="s">
        <v>1715</v>
      </c>
      <c r="D240" s="344">
        <v>221</v>
      </c>
      <c r="E240" s="336">
        <v>0</v>
      </c>
      <c r="F240" s="325">
        <v>0</v>
      </c>
      <c r="G240" s="345">
        <v>221</v>
      </c>
      <c r="H240" s="325">
        <v>0</v>
      </c>
      <c r="I240" s="325">
        <v>0</v>
      </c>
      <c r="L240" s="246" t="s">
        <v>113</v>
      </c>
      <c r="M240" s="258"/>
      <c r="N240" s="290"/>
      <c r="O240" s="290"/>
      <c r="P240" s="299"/>
      <c r="Q240" s="302"/>
      <c r="R240" s="290"/>
    </row>
    <row r="241" spans="2:18" ht="26.25">
      <c r="B241" s="257" t="s">
        <v>1688</v>
      </c>
      <c r="C241" s="319" t="s">
        <v>1712</v>
      </c>
      <c r="D241" s="344">
        <v>221</v>
      </c>
      <c r="E241" s="336">
        <v>0</v>
      </c>
      <c r="F241" s="325">
        <v>0</v>
      </c>
      <c r="G241" s="345">
        <v>221</v>
      </c>
      <c r="H241" s="325">
        <v>0</v>
      </c>
      <c r="I241" s="325">
        <v>0</v>
      </c>
      <c r="L241" s="246" t="s">
        <v>113</v>
      </c>
      <c r="M241" s="258"/>
      <c r="N241" s="290"/>
      <c r="O241" s="290"/>
      <c r="P241" s="299"/>
      <c r="Q241" s="302"/>
      <c r="R241" s="290"/>
    </row>
    <row r="242" spans="2:18" ht="26.25">
      <c r="B242" s="257" t="s">
        <v>1689</v>
      </c>
      <c r="C242" s="319" t="s">
        <v>1712</v>
      </c>
      <c r="D242" s="344">
        <v>221</v>
      </c>
      <c r="E242" s="336">
        <v>0</v>
      </c>
      <c r="F242" s="325">
        <v>0</v>
      </c>
      <c r="G242" s="345">
        <v>221</v>
      </c>
      <c r="H242" s="325">
        <v>0</v>
      </c>
      <c r="I242" s="325">
        <v>0</v>
      </c>
      <c r="L242" s="246" t="s">
        <v>113</v>
      </c>
      <c r="M242" s="258"/>
      <c r="N242" s="290"/>
      <c r="O242" s="290"/>
      <c r="P242" s="299"/>
      <c r="Q242" s="302"/>
      <c r="R242" s="290"/>
    </row>
    <row r="243" spans="2:18" ht="26.25">
      <c r="B243" s="257" t="s">
        <v>1690</v>
      </c>
      <c r="C243" s="319" t="s">
        <v>1716</v>
      </c>
      <c r="D243" s="344">
        <v>48</v>
      </c>
      <c r="E243" s="336">
        <v>0</v>
      </c>
      <c r="F243" s="325">
        <v>0</v>
      </c>
      <c r="G243" s="345">
        <v>48</v>
      </c>
      <c r="H243" s="325">
        <v>0</v>
      </c>
      <c r="I243" s="325">
        <v>0</v>
      </c>
      <c r="L243" s="246" t="s">
        <v>113</v>
      </c>
      <c r="M243" s="258"/>
      <c r="N243" s="290"/>
      <c r="O243" s="290"/>
      <c r="P243" s="299"/>
      <c r="Q243" s="302"/>
      <c r="R243" s="290"/>
    </row>
    <row r="244" spans="2:18" ht="26.25">
      <c r="B244" s="257" t="s">
        <v>1691</v>
      </c>
      <c r="C244" s="319" t="s">
        <v>1716</v>
      </c>
      <c r="D244" s="344">
        <v>48</v>
      </c>
      <c r="E244" s="336">
        <v>0</v>
      </c>
      <c r="F244" s="325">
        <v>0</v>
      </c>
      <c r="G244" s="345">
        <v>48</v>
      </c>
      <c r="H244" s="325">
        <v>0</v>
      </c>
      <c r="I244" s="325">
        <v>0</v>
      </c>
      <c r="L244" s="246" t="s">
        <v>113</v>
      </c>
      <c r="M244" s="258"/>
      <c r="N244" s="290"/>
      <c r="O244" s="290"/>
      <c r="P244" s="299"/>
      <c r="Q244" s="302"/>
      <c r="R244" s="290"/>
    </row>
    <row r="245" spans="2:18" ht="26.25">
      <c r="B245" s="257" t="s">
        <v>1692</v>
      </c>
      <c r="C245" s="319" t="s">
        <v>1717</v>
      </c>
      <c r="D245" s="344">
        <v>6</v>
      </c>
      <c r="E245" s="336">
        <v>0</v>
      </c>
      <c r="F245" s="325">
        <v>0</v>
      </c>
      <c r="G245" s="345">
        <v>6</v>
      </c>
      <c r="H245" s="325">
        <v>0</v>
      </c>
      <c r="I245" s="325">
        <v>0</v>
      </c>
      <c r="L245" s="246" t="s">
        <v>113</v>
      </c>
      <c r="M245" s="258"/>
      <c r="N245" s="290"/>
      <c r="O245" s="290"/>
      <c r="P245" s="299"/>
      <c r="Q245" s="302"/>
      <c r="R245" s="290"/>
    </row>
    <row r="246" spans="2:18">
      <c r="B246" s="257" t="s">
        <v>1693</v>
      </c>
      <c r="C246" s="319" t="s">
        <v>1718</v>
      </c>
      <c r="D246" s="344">
        <v>10</v>
      </c>
      <c r="E246" s="336">
        <v>0</v>
      </c>
      <c r="F246" s="325">
        <v>0</v>
      </c>
      <c r="G246" s="345">
        <v>10</v>
      </c>
      <c r="H246" s="325">
        <v>0</v>
      </c>
      <c r="I246" s="325">
        <v>0</v>
      </c>
      <c r="L246" s="246" t="s">
        <v>113</v>
      </c>
      <c r="M246" s="258"/>
      <c r="N246" s="290"/>
      <c r="O246" s="290"/>
      <c r="P246" s="299"/>
      <c r="Q246" s="302"/>
      <c r="R246" s="290"/>
    </row>
    <row r="247" spans="2:18" ht="26.25">
      <c r="B247" s="257" t="s">
        <v>1694</v>
      </c>
      <c r="C247" s="319" t="s">
        <v>1719</v>
      </c>
      <c r="D247" s="345">
        <v>25</v>
      </c>
      <c r="E247" s="336">
        <v>0</v>
      </c>
      <c r="F247" s="325">
        <v>0</v>
      </c>
      <c r="G247" s="345">
        <v>25</v>
      </c>
      <c r="H247" s="325">
        <v>0</v>
      </c>
      <c r="I247" s="325">
        <v>0</v>
      </c>
      <c r="L247" s="246" t="s">
        <v>113</v>
      </c>
      <c r="M247" s="258"/>
      <c r="N247" s="290"/>
      <c r="O247" s="290"/>
      <c r="P247" s="299"/>
      <c r="Q247" s="302"/>
      <c r="R247" s="290"/>
    </row>
    <row r="248" spans="2:18" ht="26.25">
      <c r="B248" s="257" t="s">
        <v>1695</v>
      </c>
      <c r="C248" s="319" t="s">
        <v>1720</v>
      </c>
      <c r="D248" s="344">
        <v>50</v>
      </c>
      <c r="E248" s="336">
        <v>0</v>
      </c>
      <c r="F248" s="325">
        <v>0</v>
      </c>
      <c r="G248" s="345">
        <v>50</v>
      </c>
      <c r="H248" s="325">
        <v>0</v>
      </c>
      <c r="I248" s="325">
        <v>0</v>
      </c>
      <c r="L248" s="246" t="s">
        <v>113</v>
      </c>
      <c r="M248" s="258"/>
      <c r="N248" s="290"/>
      <c r="O248" s="290"/>
      <c r="P248" s="299"/>
      <c r="Q248" s="302"/>
      <c r="R248" s="290"/>
    </row>
    <row r="249" spans="2:18" ht="26.25">
      <c r="B249" s="257" t="s">
        <v>1696</v>
      </c>
      <c r="C249" s="319" t="s">
        <v>1721</v>
      </c>
      <c r="D249" s="344">
        <v>50</v>
      </c>
      <c r="E249" s="336">
        <v>0</v>
      </c>
      <c r="F249" s="325">
        <v>0</v>
      </c>
      <c r="G249" s="345">
        <v>50</v>
      </c>
      <c r="H249" s="325">
        <v>0</v>
      </c>
      <c r="I249" s="325">
        <v>0</v>
      </c>
      <c r="L249" s="246" t="s">
        <v>113</v>
      </c>
      <c r="M249" s="258"/>
      <c r="N249" s="290"/>
      <c r="O249" s="290"/>
      <c r="P249" s="299"/>
      <c r="Q249" s="302"/>
      <c r="R249" s="290"/>
    </row>
    <row r="250" spans="2:18" ht="26.25">
      <c r="B250" s="257" t="s">
        <v>1697</v>
      </c>
      <c r="C250" s="319" t="s">
        <v>1721</v>
      </c>
      <c r="D250" s="344">
        <v>50</v>
      </c>
      <c r="E250" s="336">
        <v>0</v>
      </c>
      <c r="F250" s="325">
        <v>0</v>
      </c>
      <c r="G250" s="345">
        <v>50</v>
      </c>
      <c r="H250" s="325">
        <v>0</v>
      </c>
      <c r="I250" s="325">
        <v>0</v>
      </c>
      <c r="L250" s="246" t="s">
        <v>113</v>
      </c>
      <c r="M250" s="258"/>
      <c r="N250" s="290"/>
      <c r="O250" s="290"/>
      <c r="P250" s="299"/>
      <c r="Q250" s="302"/>
      <c r="R250" s="290"/>
    </row>
    <row r="251" spans="2:18" ht="26.25">
      <c r="B251" s="257" t="s">
        <v>1698</v>
      </c>
      <c r="C251" s="319" t="s">
        <v>1722</v>
      </c>
      <c r="D251" s="344">
        <v>50</v>
      </c>
      <c r="E251" s="336">
        <v>0</v>
      </c>
      <c r="F251" s="325">
        <v>0</v>
      </c>
      <c r="G251" s="345">
        <v>50</v>
      </c>
      <c r="H251" s="325">
        <v>0</v>
      </c>
      <c r="I251" s="325">
        <v>0</v>
      </c>
      <c r="L251" s="246" t="s">
        <v>113</v>
      </c>
      <c r="M251" s="258"/>
      <c r="N251" s="290"/>
      <c r="O251" s="290"/>
      <c r="P251" s="299"/>
      <c r="Q251" s="302"/>
      <c r="R251" s="290"/>
    </row>
    <row r="252" spans="2:18" ht="26.25">
      <c r="B252" s="257" t="s">
        <v>1699</v>
      </c>
      <c r="C252" s="319" t="s">
        <v>1722</v>
      </c>
      <c r="D252" s="344">
        <v>50</v>
      </c>
      <c r="E252" s="336">
        <v>0</v>
      </c>
      <c r="F252" s="325">
        <v>0</v>
      </c>
      <c r="G252" s="345">
        <v>50</v>
      </c>
      <c r="H252" s="325">
        <v>0</v>
      </c>
      <c r="I252" s="325">
        <v>0</v>
      </c>
      <c r="L252" s="246" t="s">
        <v>113</v>
      </c>
      <c r="M252" s="258"/>
      <c r="N252" s="290"/>
      <c r="O252" s="290"/>
      <c r="P252" s="299"/>
      <c r="Q252" s="302"/>
      <c r="R252" s="290"/>
    </row>
    <row r="253" spans="2:18" ht="26.25">
      <c r="B253" s="257" t="s">
        <v>1700</v>
      </c>
      <c r="C253" s="319" t="s">
        <v>1723</v>
      </c>
      <c r="D253" s="344">
        <v>61</v>
      </c>
      <c r="E253" s="336">
        <v>0</v>
      </c>
      <c r="F253" s="325">
        <v>0</v>
      </c>
      <c r="G253" s="345">
        <v>61</v>
      </c>
      <c r="H253" s="325">
        <v>0</v>
      </c>
      <c r="I253" s="325">
        <v>0</v>
      </c>
      <c r="L253" s="246" t="s">
        <v>113</v>
      </c>
      <c r="M253" s="258"/>
      <c r="N253" s="290"/>
      <c r="O253" s="290"/>
      <c r="P253" s="299"/>
      <c r="Q253" s="302"/>
      <c r="R253" s="290"/>
    </row>
    <row r="254" spans="2:18" ht="26.25">
      <c r="B254" s="257" t="s">
        <v>1701</v>
      </c>
      <c r="C254" s="319" t="s">
        <v>1724</v>
      </c>
      <c r="D254" s="344">
        <v>61</v>
      </c>
      <c r="E254" s="336">
        <v>0</v>
      </c>
      <c r="F254" s="325">
        <v>0</v>
      </c>
      <c r="G254" s="345">
        <v>61</v>
      </c>
      <c r="H254" s="325">
        <v>0</v>
      </c>
      <c r="I254" s="325">
        <v>0</v>
      </c>
      <c r="L254" s="246" t="s">
        <v>113</v>
      </c>
      <c r="M254" s="258"/>
      <c r="N254" s="290"/>
      <c r="O254" s="290"/>
      <c r="P254" s="299"/>
      <c r="Q254" s="302"/>
      <c r="R254" s="290"/>
    </row>
    <row r="255" spans="2:18" ht="26.25">
      <c r="B255" s="257" t="s">
        <v>1702</v>
      </c>
      <c r="C255" s="319" t="s">
        <v>1724</v>
      </c>
      <c r="D255" s="344">
        <v>61</v>
      </c>
      <c r="E255" s="336">
        <v>0</v>
      </c>
      <c r="F255" s="325">
        <v>0</v>
      </c>
      <c r="G255" s="345">
        <v>61</v>
      </c>
      <c r="H255" s="325">
        <v>0</v>
      </c>
      <c r="I255" s="325">
        <v>0</v>
      </c>
      <c r="L255" s="246" t="s">
        <v>113</v>
      </c>
      <c r="M255" s="258"/>
      <c r="N255" s="290"/>
      <c r="O255" s="290"/>
      <c r="P255" s="299"/>
      <c r="Q255" s="302"/>
      <c r="R255" s="290"/>
    </row>
    <row r="256" spans="2:18" ht="26.25">
      <c r="B256" s="257" t="s">
        <v>1703</v>
      </c>
      <c r="C256" s="319" t="s">
        <v>1724</v>
      </c>
      <c r="D256" s="344">
        <v>61</v>
      </c>
      <c r="E256" s="336">
        <v>0</v>
      </c>
      <c r="F256" s="325">
        <v>0</v>
      </c>
      <c r="G256" s="345">
        <v>61</v>
      </c>
      <c r="H256" s="325">
        <v>0</v>
      </c>
      <c r="I256" s="325">
        <v>0</v>
      </c>
      <c r="L256" s="246" t="s">
        <v>113</v>
      </c>
      <c r="M256" s="258"/>
      <c r="N256" s="290"/>
      <c r="O256" s="290"/>
      <c r="P256" s="299"/>
      <c r="Q256" s="302"/>
      <c r="R256" s="290"/>
    </row>
    <row r="257" spans="1:18" ht="26.25">
      <c r="B257" s="257" t="s">
        <v>1704</v>
      </c>
      <c r="C257" s="319" t="s">
        <v>1723</v>
      </c>
      <c r="D257" s="344">
        <v>61</v>
      </c>
      <c r="E257" s="336">
        <v>0</v>
      </c>
      <c r="F257" s="325">
        <v>0</v>
      </c>
      <c r="G257" s="345">
        <v>61</v>
      </c>
      <c r="H257" s="325">
        <v>0</v>
      </c>
      <c r="I257" s="325">
        <v>0</v>
      </c>
      <c r="L257" s="246" t="s">
        <v>113</v>
      </c>
      <c r="M257" s="258"/>
      <c r="N257" s="290"/>
      <c r="O257" s="290"/>
      <c r="P257" s="299"/>
      <c r="Q257" s="302"/>
      <c r="R257" s="290"/>
    </row>
    <row r="258" spans="1:18" ht="26.25">
      <c r="B258" s="257" t="s">
        <v>1705</v>
      </c>
      <c r="C258" s="319" t="s">
        <v>1725</v>
      </c>
      <c r="D258" s="344">
        <v>61</v>
      </c>
      <c r="E258" s="336">
        <v>0</v>
      </c>
      <c r="F258" s="325">
        <v>0</v>
      </c>
      <c r="G258" s="345">
        <v>61</v>
      </c>
      <c r="H258" s="325">
        <v>0</v>
      </c>
      <c r="I258" s="325">
        <v>0</v>
      </c>
      <c r="L258" s="246" t="s">
        <v>113</v>
      </c>
      <c r="M258" s="258"/>
      <c r="N258" s="290"/>
      <c r="O258" s="290"/>
      <c r="P258" s="299"/>
      <c r="Q258" s="302"/>
      <c r="R258" s="290"/>
    </row>
    <row r="259" spans="1:18" ht="26.25">
      <c r="B259" s="257" t="s">
        <v>1706</v>
      </c>
      <c r="C259" s="319" t="s">
        <v>1726</v>
      </c>
      <c r="D259" s="344">
        <v>61</v>
      </c>
      <c r="E259" s="336">
        <v>0</v>
      </c>
      <c r="F259" s="325">
        <v>0</v>
      </c>
      <c r="G259" s="345">
        <v>61</v>
      </c>
      <c r="H259" s="325">
        <v>0</v>
      </c>
      <c r="I259" s="325">
        <v>0</v>
      </c>
      <c r="L259" s="246" t="s">
        <v>113</v>
      </c>
      <c r="M259" s="258"/>
      <c r="N259" s="290"/>
      <c r="O259" s="290"/>
      <c r="P259" s="299"/>
      <c r="Q259" s="302"/>
      <c r="R259" s="290"/>
    </row>
    <row r="260" spans="1:18" ht="26.25">
      <c r="B260" s="257" t="s">
        <v>1704</v>
      </c>
      <c r="C260" s="319" t="s">
        <v>1727</v>
      </c>
      <c r="D260" s="344">
        <v>96</v>
      </c>
      <c r="E260" s="336">
        <v>0</v>
      </c>
      <c r="F260" s="325">
        <v>0</v>
      </c>
      <c r="G260" s="345">
        <v>96</v>
      </c>
      <c r="H260" s="325">
        <v>0</v>
      </c>
      <c r="I260" s="325">
        <v>0</v>
      </c>
      <c r="L260" s="246" t="s">
        <v>113</v>
      </c>
      <c r="M260" s="258"/>
      <c r="N260" s="290"/>
      <c r="O260" s="290"/>
      <c r="P260" s="299"/>
      <c r="Q260" s="302"/>
      <c r="R260" s="290"/>
    </row>
    <row r="261" spans="1:18" ht="26.25">
      <c r="B261" s="257" t="s">
        <v>1707</v>
      </c>
      <c r="C261" s="319" t="s">
        <v>1728</v>
      </c>
      <c r="D261" s="344">
        <v>116</v>
      </c>
      <c r="E261" s="336">
        <v>0</v>
      </c>
      <c r="F261" s="325">
        <v>0</v>
      </c>
      <c r="G261" s="345">
        <v>116</v>
      </c>
      <c r="H261" s="325">
        <v>0</v>
      </c>
      <c r="I261" s="325">
        <v>0</v>
      </c>
      <c r="L261" s="246" t="s">
        <v>113</v>
      </c>
      <c r="M261" s="258"/>
      <c r="N261" s="290"/>
      <c r="O261" s="290"/>
      <c r="P261" s="299"/>
      <c r="Q261" s="302"/>
      <c r="R261" s="290"/>
    </row>
    <row r="262" spans="1:18" ht="26.25">
      <c r="B262" s="257" t="s">
        <v>1708</v>
      </c>
      <c r="C262" s="319" t="s">
        <v>1729</v>
      </c>
      <c r="D262" s="344">
        <v>72</v>
      </c>
      <c r="E262" s="336">
        <v>0</v>
      </c>
      <c r="F262" s="325">
        <v>0</v>
      </c>
      <c r="G262" s="345">
        <v>72</v>
      </c>
      <c r="H262" s="325">
        <v>0</v>
      </c>
      <c r="I262" s="325">
        <v>0</v>
      </c>
      <c r="L262" s="246" t="s">
        <v>113</v>
      </c>
      <c r="M262" s="258"/>
      <c r="N262" s="290"/>
      <c r="O262" s="290"/>
      <c r="P262" s="299"/>
      <c r="Q262" s="302"/>
      <c r="R262" s="290"/>
    </row>
    <row r="263" spans="1:18">
      <c r="B263" s="257" t="s">
        <v>1709</v>
      </c>
      <c r="C263" s="319" t="s">
        <v>1730</v>
      </c>
      <c r="D263" s="344">
        <v>10</v>
      </c>
      <c r="E263" s="336">
        <v>0</v>
      </c>
      <c r="F263" s="325">
        <v>0</v>
      </c>
      <c r="G263" s="345">
        <v>10</v>
      </c>
      <c r="H263" s="325">
        <v>0</v>
      </c>
      <c r="I263" s="325">
        <v>0</v>
      </c>
      <c r="L263" s="246" t="s">
        <v>113</v>
      </c>
      <c r="M263" s="258"/>
      <c r="N263" s="290"/>
      <c r="O263" s="290"/>
      <c r="P263" s="299"/>
      <c r="Q263" s="302"/>
      <c r="R263" s="290"/>
    </row>
    <row r="264" spans="1:18">
      <c r="B264" s="257" t="s">
        <v>1707</v>
      </c>
      <c r="C264" s="319" t="s">
        <v>1731</v>
      </c>
      <c r="D264" s="344">
        <v>10</v>
      </c>
      <c r="E264" s="336">
        <v>0</v>
      </c>
      <c r="F264" s="325">
        <v>0</v>
      </c>
      <c r="G264" s="345">
        <v>10</v>
      </c>
      <c r="H264" s="325">
        <v>0</v>
      </c>
      <c r="I264" s="325">
        <v>0</v>
      </c>
      <c r="L264" s="246" t="s">
        <v>113</v>
      </c>
      <c r="M264" s="258"/>
      <c r="N264" s="290"/>
      <c r="O264" s="290"/>
      <c r="P264" s="299"/>
      <c r="Q264" s="302"/>
      <c r="R264" s="290"/>
    </row>
    <row r="266" spans="1:18" s="263" customFormat="1">
      <c r="A266" s="263" t="s">
        <v>1734</v>
      </c>
      <c r="D266" s="346">
        <f>SUM(D2:D265)</f>
        <v>68928</v>
      </c>
      <c r="E266" s="346">
        <f t="shared" ref="E266:I266" si="13">SUM(E2:E265)</f>
        <v>305</v>
      </c>
      <c r="F266" s="346">
        <f t="shared" si="13"/>
        <v>41</v>
      </c>
      <c r="G266" s="346">
        <f t="shared" si="13"/>
        <v>68577</v>
      </c>
      <c r="H266" s="346">
        <f t="shared" si="13"/>
        <v>5</v>
      </c>
      <c r="I266" s="346">
        <f t="shared" si="13"/>
        <v>0</v>
      </c>
      <c r="J266" s="347"/>
      <c r="K266" s="368"/>
      <c r="L266" s="369"/>
      <c r="N266" s="291"/>
      <c r="O266" s="291"/>
      <c r="P266" s="300"/>
      <c r="Q266" s="303"/>
      <c r="R266" s="291"/>
    </row>
    <row r="267" spans="1:18">
      <c r="E267" s="336" t="s">
        <v>1735</v>
      </c>
      <c r="F267" s="336" t="s">
        <v>1737</v>
      </c>
    </row>
    <row r="268" spans="1:18">
      <c r="E268" s="336" t="s">
        <v>1736</v>
      </c>
      <c r="F268" s="336" t="s">
        <v>1738</v>
      </c>
    </row>
    <row r="270" spans="1:18">
      <c r="E270" s="336" t="s">
        <v>1739</v>
      </c>
      <c r="F270" s="336" t="s">
        <v>1740</v>
      </c>
      <c r="G270" s="336" t="s">
        <v>1741</v>
      </c>
      <c r="H270" s="336" t="s">
        <v>1742</v>
      </c>
      <c r="I270" s="336" t="s">
        <v>1743</v>
      </c>
    </row>
  </sheetData>
  <mergeCells count="12">
    <mergeCell ref="A76:A93"/>
    <mergeCell ref="A94:A117"/>
    <mergeCell ref="A2:A10"/>
    <mergeCell ref="A11:A19"/>
    <mergeCell ref="A20:A31"/>
    <mergeCell ref="A32:A53"/>
    <mergeCell ref="A54:A75"/>
    <mergeCell ref="A155:A163"/>
    <mergeCell ref="A154:S154"/>
    <mergeCell ref="A164:A172"/>
    <mergeCell ref="A173:A184"/>
    <mergeCell ref="A131:A1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4:W65"/>
  <sheetViews>
    <sheetView workbookViewId="0">
      <selection activeCell="A57" sqref="A57"/>
    </sheetView>
  </sheetViews>
  <sheetFormatPr defaultColWidth="8.85546875" defaultRowHeight="15"/>
  <sheetData>
    <row r="4" spans="1:23">
      <c r="A4" s="16" t="s">
        <v>1749</v>
      </c>
    </row>
    <row r="5" spans="1:23">
      <c r="A5" s="274" t="s">
        <v>1750</v>
      </c>
      <c r="N5" t="s">
        <v>1745</v>
      </c>
    </row>
    <row r="6" spans="1:23">
      <c r="N6" t="s">
        <v>1747</v>
      </c>
    </row>
    <row r="12" spans="1:23">
      <c r="N12" s="273"/>
      <c r="O12" s="273"/>
      <c r="P12" s="273"/>
      <c r="Q12" s="273"/>
      <c r="R12" s="273"/>
      <c r="S12" s="273"/>
      <c r="T12" s="273"/>
      <c r="U12" s="273"/>
      <c r="V12" s="273"/>
      <c r="W12" s="273"/>
    </row>
    <row r="16" spans="1:23">
      <c r="N16" t="s">
        <v>1746</v>
      </c>
    </row>
    <row r="17" spans="1:14">
      <c r="N17" t="s">
        <v>1747</v>
      </c>
    </row>
    <row r="24" spans="1:14" ht="15.75" thickBot="1"/>
    <row r="25" spans="1:14" s="259" customFormat="1"/>
    <row r="28" spans="1:14">
      <c r="A28" s="16" t="s">
        <v>1751</v>
      </c>
    </row>
    <row r="29" spans="1:14">
      <c r="A29" s="274" t="s">
        <v>1750</v>
      </c>
    </row>
    <row r="30" spans="1:14">
      <c r="N30" t="s">
        <v>1745</v>
      </c>
    </row>
    <row r="31" spans="1:14">
      <c r="N31" t="s">
        <v>1748</v>
      </c>
    </row>
    <row r="38" spans="14:23">
      <c r="N38" s="273"/>
      <c r="O38" s="273"/>
      <c r="P38" s="273"/>
      <c r="Q38" s="273"/>
      <c r="R38" s="273"/>
      <c r="S38" s="273"/>
      <c r="T38" s="273"/>
      <c r="U38" s="273"/>
      <c r="V38" s="273"/>
      <c r="W38" s="273"/>
    </row>
    <row r="42" spans="14:23">
      <c r="N42" t="s">
        <v>1746</v>
      </c>
    </row>
    <row r="43" spans="14:23">
      <c r="N43" t="s">
        <v>1748</v>
      </c>
    </row>
    <row r="49" spans="1:1" ht="15.75" thickBot="1"/>
    <row r="50" spans="1:1" s="259" customFormat="1"/>
    <row r="52" spans="1:1">
      <c r="A52" s="16" t="s">
        <v>1744</v>
      </c>
    </row>
    <row r="53" spans="1:1">
      <c r="A53" s="274" t="s">
        <v>1752</v>
      </c>
    </row>
    <row r="65" s="272" customFormat="1" ht="15.75" thickBot="1"/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215"/>
  <sheetViews>
    <sheetView workbookViewId="0">
      <selection activeCell="A206" sqref="A206"/>
    </sheetView>
  </sheetViews>
  <sheetFormatPr defaultColWidth="8.85546875" defaultRowHeight="15"/>
  <sheetData>
    <row r="1" spans="1:1">
      <c r="A1" s="247" t="s">
        <v>549</v>
      </c>
    </row>
    <row r="2" spans="1:1">
      <c r="A2" s="247" t="s">
        <v>550</v>
      </c>
    </row>
    <row r="3" spans="1:1">
      <c r="A3" s="247" t="s">
        <v>551</v>
      </c>
    </row>
    <row r="4" spans="1:1">
      <c r="A4" s="247" t="s">
        <v>552</v>
      </c>
    </row>
    <row r="5" spans="1:1">
      <c r="A5" s="247" t="s">
        <v>553</v>
      </c>
    </row>
    <row r="6" spans="1:1">
      <c r="A6" s="247" t="s">
        <v>554</v>
      </c>
    </row>
    <row r="7" spans="1:1">
      <c r="A7" s="247" t="s">
        <v>1394</v>
      </c>
    </row>
    <row r="8" spans="1:1">
      <c r="A8" s="247" t="s">
        <v>1395</v>
      </c>
    </row>
    <row r="9" spans="1:1">
      <c r="A9" s="247" t="s">
        <v>1396</v>
      </c>
    </row>
    <row r="10" spans="1:1">
      <c r="A10" s="247" t="s">
        <v>1397</v>
      </c>
    </row>
    <row r="11" spans="1:1">
      <c r="A11" s="247" t="s">
        <v>1398</v>
      </c>
    </row>
    <row r="12" spans="1:1">
      <c r="A12" s="247" t="s">
        <v>1399</v>
      </c>
    </row>
    <row r="13" spans="1:1">
      <c r="A13" s="247" t="s">
        <v>1400</v>
      </c>
    </row>
    <row r="14" spans="1:1">
      <c r="A14" s="247" t="s">
        <v>1401</v>
      </c>
    </row>
    <row r="15" spans="1:1">
      <c r="A15" s="247" t="s">
        <v>1402</v>
      </c>
    </row>
    <row r="16" spans="1:1">
      <c r="A16" s="247" t="s">
        <v>1403</v>
      </c>
    </row>
    <row r="17" spans="1:1">
      <c r="A17" s="247" t="s">
        <v>1404</v>
      </c>
    </row>
    <row r="18" spans="1:1">
      <c r="A18" s="247" t="s">
        <v>1405</v>
      </c>
    </row>
    <row r="19" spans="1:1">
      <c r="A19" s="247" t="s">
        <v>1406</v>
      </c>
    </row>
    <row r="20" spans="1:1">
      <c r="A20" s="247" t="s">
        <v>1407</v>
      </c>
    </row>
    <row r="21" spans="1:1">
      <c r="A21" s="247" t="s">
        <v>1408</v>
      </c>
    </row>
    <row r="22" spans="1:1">
      <c r="A22" s="247" t="s">
        <v>555</v>
      </c>
    </row>
    <row r="23" spans="1:1">
      <c r="A23" s="247" t="s">
        <v>556</v>
      </c>
    </row>
    <row r="24" spans="1:1">
      <c r="A24" s="247" t="s">
        <v>557</v>
      </c>
    </row>
    <row r="25" spans="1:1">
      <c r="A25" s="247" t="s">
        <v>558</v>
      </c>
    </row>
    <row r="26" spans="1:1">
      <c r="A26" s="247" t="s">
        <v>559</v>
      </c>
    </row>
    <row r="27" spans="1:1">
      <c r="A27" s="247" t="s">
        <v>560</v>
      </c>
    </row>
    <row r="28" spans="1:1">
      <c r="A28" s="247" t="s">
        <v>561</v>
      </c>
    </row>
    <row r="29" spans="1:1">
      <c r="A29" s="247" t="s">
        <v>562</v>
      </c>
    </row>
    <row r="30" spans="1:1">
      <c r="A30" s="247" t="s">
        <v>563</v>
      </c>
    </row>
    <row r="31" spans="1:1">
      <c r="A31" s="247" t="s">
        <v>564</v>
      </c>
    </row>
    <row r="32" spans="1:1">
      <c r="A32" s="247" t="s">
        <v>565</v>
      </c>
    </row>
    <row r="33" spans="1:1">
      <c r="A33" s="247" t="s">
        <v>566</v>
      </c>
    </row>
    <row r="34" spans="1:1">
      <c r="A34" s="247" t="s">
        <v>567</v>
      </c>
    </row>
    <row r="35" spans="1:1">
      <c r="A35" s="247" t="s">
        <v>568</v>
      </c>
    </row>
    <row r="36" spans="1:1">
      <c r="A36" s="247" t="s">
        <v>569</v>
      </c>
    </row>
    <row r="37" spans="1:1">
      <c r="A37" s="247" t="s">
        <v>570</v>
      </c>
    </row>
    <row r="38" spans="1:1">
      <c r="A38" s="247" t="s">
        <v>571</v>
      </c>
    </row>
    <row r="39" spans="1:1">
      <c r="A39" s="247" t="s">
        <v>572</v>
      </c>
    </row>
    <row r="40" spans="1:1">
      <c r="A40" s="247" t="s">
        <v>573</v>
      </c>
    </row>
    <row r="41" spans="1:1">
      <c r="A41" s="247" t="s">
        <v>574</v>
      </c>
    </row>
    <row r="42" spans="1:1">
      <c r="A42" s="247" t="s">
        <v>575</v>
      </c>
    </row>
    <row r="43" spans="1:1">
      <c r="A43" s="247" t="s">
        <v>576</v>
      </c>
    </row>
    <row r="44" spans="1:1">
      <c r="A44" s="247" t="s">
        <v>577</v>
      </c>
    </row>
    <row r="45" spans="1:1">
      <c r="A45" s="247" t="s">
        <v>578</v>
      </c>
    </row>
    <row r="46" spans="1:1">
      <c r="A46" s="247" t="s">
        <v>579</v>
      </c>
    </row>
    <row r="47" spans="1:1">
      <c r="A47" s="247" t="s">
        <v>580</v>
      </c>
    </row>
    <row r="48" spans="1:1">
      <c r="A48" s="247" t="s">
        <v>581</v>
      </c>
    </row>
    <row r="49" spans="1:1">
      <c r="A49" s="247" t="s">
        <v>582</v>
      </c>
    </row>
    <row r="50" spans="1:1">
      <c r="A50" s="247" t="s">
        <v>583</v>
      </c>
    </row>
    <row r="51" spans="1:1">
      <c r="A51" s="247" t="s">
        <v>584</v>
      </c>
    </row>
    <row r="52" spans="1:1">
      <c r="A52" s="247" t="s">
        <v>585</v>
      </c>
    </row>
    <row r="53" spans="1:1">
      <c r="A53" s="247" t="s">
        <v>586</v>
      </c>
    </row>
    <row r="54" spans="1:1">
      <c r="A54" s="247" t="s">
        <v>587</v>
      </c>
    </row>
    <row r="55" spans="1:1">
      <c r="A55" s="247" t="s">
        <v>588</v>
      </c>
    </row>
    <row r="56" spans="1:1">
      <c r="A56" s="247" t="s">
        <v>589</v>
      </c>
    </row>
    <row r="57" spans="1:1">
      <c r="A57" s="247" t="s">
        <v>590</v>
      </c>
    </row>
    <row r="58" spans="1:1">
      <c r="A58" s="247" t="s">
        <v>591</v>
      </c>
    </row>
    <row r="59" spans="1:1">
      <c r="A59" s="247" t="s">
        <v>592</v>
      </c>
    </row>
    <row r="60" spans="1:1">
      <c r="A60" s="247" t="s">
        <v>593</v>
      </c>
    </row>
    <row r="61" spans="1:1">
      <c r="A61" s="247" t="s">
        <v>594</v>
      </c>
    </row>
    <row r="62" spans="1:1">
      <c r="A62" s="247" t="s">
        <v>595</v>
      </c>
    </row>
    <row r="63" spans="1:1">
      <c r="A63" s="247" t="s">
        <v>596</v>
      </c>
    </row>
    <row r="64" spans="1:1">
      <c r="A64" s="247" t="s">
        <v>597</v>
      </c>
    </row>
    <row r="65" spans="1:1">
      <c r="A65" s="247" t="s">
        <v>598</v>
      </c>
    </row>
    <row r="66" spans="1:1">
      <c r="A66" s="247" t="s">
        <v>599</v>
      </c>
    </row>
    <row r="67" spans="1:1">
      <c r="A67" s="247" t="s">
        <v>600</v>
      </c>
    </row>
    <row r="68" spans="1:1">
      <c r="A68" s="247" t="s">
        <v>601</v>
      </c>
    </row>
    <row r="69" spans="1:1">
      <c r="A69" s="247" t="s">
        <v>602</v>
      </c>
    </row>
    <row r="70" spans="1:1">
      <c r="A70" s="247" t="s">
        <v>603</v>
      </c>
    </row>
    <row r="71" spans="1:1">
      <c r="A71" s="247" t="s">
        <v>604</v>
      </c>
    </row>
    <row r="72" spans="1:1">
      <c r="A72" s="247" t="s">
        <v>605</v>
      </c>
    </row>
    <row r="73" spans="1:1">
      <c r="A73" s="247" t="s">
        <v>606</v>
      </c>
    </row>
    <row r="74" spans="1:1">
      <c r="A74" s="247" t="s">
        <v>607</v>
      </c>
    </row>
    <row r="75" spans="1:1">
      <c r="A75" s="247" t="s">
        <v>608</v>
      </c>
    </row>
    <row r="76" spans="1:1">
      <c r="A76" s="247" t="s">
        <v>609</v>
      </c>
    </row>
    <row r="77" spans="1:1">
      <c r="A77" s="247" t="s">
        <v>610</v>
      </c>
    </row>
    <row r="78" spans="1:1">
      <c r="A78" s="247" t="s">
        <v>611</v>
      </c>
    </row>
    <row r="79" spans="1:1">
      <c r="A79" s="247" t="s">
        <v>612</v>
      </c>
    </row>
    <row r="80" spans="1:1">
      <c r="A80" s="247" t="s">
        <v>613</v>
      </c>
    </row>
    <row r="81" spans="1:1">
      <c r="A81" s="247" t="s">
        <v>614</v>
      </c>
    </row>
    <row r="82" spans="1:1">
      <c r="A82" s="247" t="s">
        <v>615</v>
      </c>
    </row>
    <row r="83" spans="1:1">
      <c r="A83" s="247" t="s">
        <v>616</v>
      </c>
    </row>
    <row r="84" spans="1:1">
      <c r="A84" s="247" t="s">
        <v>1367</v>
      </c>
    </row>
    <row r="85" spans="1:1">
      <c r="A85" s="247" t="s">
        <v>1366</v>
      </c>
    </row>
    <row r="86" spans="1:1">
      <c r="A86" s="247" t="s">
        <v>1365</v>
      </c>
    </row>
    <row r="87" spans="1:1">
      <c r="A87" s="247" t="s">
        <v>1364</v>
      </c>
    </row>
    <row r="88" spans="1:1">
      <c r="A88" s="247" t="s">
        <v>1363</v>
      </c>
    </row>
    <row r="89" spans="1:1">
      <c r="A89" s="247" t="s">
        <v>1362</v>
      </c>
    </row>
    <row r="90" spans="1:1">
      <c r="A90" s="247" t="s">
        <v>1361</v>
      </c>
    </row>
    <row r="91" spans="1:1">
      <c r="A91" s="247" t="s">
        <v>1360</v>
      </c>
    </row>
    <row r="92" spans="1:1">
      <c r="A92" s="247" t="s">
        <v>1359</v>
      </c>
    </row>
    <row r="93" spans="1:1">
      <c r="A93" s="247" t="s">
        <v>1358</v>
      </c>
    </row>
    <row r="94" spans="1:1">
      <c r="A94" s="247" t="s">
        <v>1357</v>
      </c>
    </row>
    <row r="95" spans="1:1">
      <c r="A95" s="247" t="s">
        <v>1356</v>
      </c>
    </row>
    <row r="96" spans="1:1">
      <c r="A96" s="247" t="s">
        <v>1355</v>
      </c>
    </row>
    <row r="97" spans="1:1">
      <c r="A97" s="247" t="s">
        <v>1354</v>
      </c>
    </row>
    <row r="98" spans="1:1">
      <c r="A98" s="247" t="s">
        <v>1353</v>
      </c>
    </row>
    <row r="99" spans="1:1">
      <c r="A99" s="247" t="s">
        <v>1352</v>
      </c>
    </row>
    <row r="100" spans="1:1">
      <c r="A100" s="247" t="s">
        <v>1351</v>
      </c>
    </row>
    <row r="101" spans="1:1">
      <c r="A101" s="247" t="s">
        <v>790</v>
      </c>
    </row>
    <row r="102" spans="1:1">
      <c r="A102" s="247" t="s">
        <v>791</v>
      </c>
    </row>
    <row r="103" spans="1:1">
      <c r="A103" s="247" t="s">
        <v>792</v>
      </c>
    </row>
    <row r="104" spans="1:1">
      <c r="A104" s="247" t="s">
        <v>793</v>
      </c>
    </row>
    <row r="105" spans="1:1">
      <c r="A105" s="247" t="s">
        <v>794</v>
      </c>
    </row>
    <row r="106" spans="1:1">
      <c r="A106" s="247" t="s">
        <v>795</v>
      </c>
    </row>
    <row r="107" spans="1:1">
      <c r="A107" s="247" t="s">
        <v>796</v>
      </c>
    </row>
    <row r="108" spans="1:1">
      <c r="A108" s="247" t="s">
        <v>797</v>
      </c>
    </row>
    <row r="109" spans="1:1">
      <c r="A109" s="247" t="s">
        <v>798</v>
      </c>
    </row>
    <row r="110" spans="1:1">
      <c r="A110" s="247" t="s">
        <v>799</v>
      </c>
    </row>
    <row r="111" spans="1:1">
      <c r="A111" s="247" t="s">
        <v>782</v>
      </c>
    </row>
    <row r="112" spans="1:1">
      <c r="A112" s="247" t="s">
        <v>800</v>
      </c>
    </row>
    <row r="113" spans="1:1">
      <c r="A113" s="247" t="s">
        <v>801</v>
      </c>
    </row>
    <row r="114" spans="1:1">
      <c r="A114" s="247" t="s">
        <v>802</v>
      </c>
    </row>
    <row r="115" spans="1:1">
      <c r="A115" s="247" t="s">
        <v>783</v>
      </c>
    </row>
    <row r="116" spans="1:1">
      <c r="A116" s="247" t="s">
        <v>784</v>
      </c>
    </row>
    <row r="117" spans="1:1">
      <c r="A117" s="247" t="s">
        <v>785</v>
      </c>
    </row>
    <row r="118" spans="1:1">
      <c r="A118" s="247" t="s">
        <v>786</v>
      </c>
    </row>
    <row r="119" spans="1:1">
      <c r="A119" s="247" t="s">
        <v>787</v>
      </c>
    </row>
    <row r="120" spans="1:1">
      <c r="A120" s="247" t="s">
        <v>788</v>
      </c>
    </row>
    <row r="121" spans="1:1">
      <c r="A121" s="247" t="s">
        <v>789</v>
      </c>
    </row>
    <row r="122" spans="1:1">
      <c r="A122" s="247" t="s">
        <v>466</v>
      </c>
    </row>
    <row r="123" spans="1:1">
      <c r="A123" s="247" t="s">
        <v>467</v>
      </c>
    </row>
    <row r="124" spans="1:1">
      <c r="A124" s="247" t="s">
        <v>468</v>
      </c>
    </row>
    <row r="125" spans="1:1">
      <c r="A125" s="247" t="s">
        <v>469</v>
      </c>
    </row>
    <row r="126" spans="1:1">
      <c r="A126" s="247" t="s">
        <v>470</v>
      </c>
    </row>
    <row r="127" spans="1:1">
      <c r="A127" s="247" t="s">
        <v>471</v>
      </c>
    </row>
    <row r="128" spans="1:1">
      <c r="A128" s="247" t="s">
        <v>472</v>
      </c>
    </row>
    <row r="129" spans="1:1">
      <c r="A129" s="247" t="s">
        <v>473</v>
      </c>
    </row>
    <row r="130" spans="1:1">
      <c r="A130" s="247" t="s">
        <v>474</v>
      </c>
    </row>
    <row r="131" spans="1:1">
      <c r="A131" s="247" t="s">
        <v>475</v>
      </c>
    </row>
    <row r="132" spans="1:1">
      <c r="A132" s="247" t="s">
        <v>476</v>
      </c>
    </row>
    <row r="133" spans="1:1">
      <c r="A133" s="247" t="s">
        <v>1055</v>
      </c>
    </row>
    <row r="134" spans="1:1">
      <c r="A134" s="247" t="s">
        <v>1054</v>
      </c>
    </row>
    <row r="135" spans="1:1">
      <c r="A135" s="247" t="s">
        <v>1053</v>
      </c>
    </row>
    <row r="136" spans="1:1">
      <c r="A136" s="247" t="s">
        <v>1052</v>
      </c>
    </row>
    <row r="137" spans="1:1">
      <c r="A137" s="247" t="s">
        <v>1051</v>
      </c>
    </row>
    <row r="138" spans="1:1">
      <c r="A138" s="247" t="s">
        <v>1050</v>
      </c>
    </row>
    <row r="139" spans="1:1">
      <c r="A139" s="247" t="s">
        <v>1049</v>
      </c>
    </row>
    <row r="140" spans="1:1">
      <c r="A140" s="247" t="s">
        <v>1048</v>
      </c>
    </row>
    <row r="141" spans="1:1">
      <c r="A141" s="247" t="s">
        <v>1047</v>
      </c>
    </row>
    <row r="142" spans="1:1">
      <c r="A142" s="247" t="s">
        <v>1046</v>
      </c>
    </row>
    <row r="143" spans="1:1">
      <c r="A143" s="247" t="s">
        <v>1045</v>
      </c>
    </row>
    <row r="144" spans="1:1">
      <c r="A144" s="247" t="s">
        <v>1044</v>
      </c>
    </row>
    <row r="145" spans="1:1">
      <c r="A145" s="247" t="s">
        <v>1043</v>
      </c>
    </row>
    <row r="146" spans="1:1">
      <c r="A146" s="247" t="s">
        <v>1042</v>
      </c>
    </row>
    <row r="147" spans="1:1">
      <c r="A147" s="247" t="s">
        <v>1041</v>
      </c>
    </row>
    <row r="148" spans="1:1">
      <c r="A148" s="247" t="s">
        <v>1040</v>
      </c>
    </row>
    <row r="149" spans="1:1">
      <c r="A149" s="247" t="s">
        <v>1039</v>
      </c>
    </row>
    <row r="150" spans="1:1">
      <c r="A150" s="247" t="s">
        <v>1038</v>
      </c>
    </row>
    <row r="151" spans="1:1">
      <c r="A151" s="247" t="s">
        <v>1037</v>
      </c>
    </row>
    <row r="152" spans="1:1">
      <c r="A152" s="247" t="s">
        <v>1036</v>
      </c>
    </row>
    <row r="153" spans="1:1">
      <c r="A153" s="247" t="s">
        <v>1035</v>
      </c>
    </row>
    <row r="154" spans="1:1">
      <c r="A154" s="247" t="s">
        <v>1034</v>
      </c>
    </row>
    <row r="155" spans="1:1">
      <c r="A155" s="247" t="s">
        <v>623</v>
      </c>
    </row>
    <row r="156" spans="1:1">
      <c r="A156" s="247" t="s">
        <v>624</v>
      </c>
    </row>
    <row r="157" spans="1:1">
      <c r="A157" s="247" t="s">
        <v>625</v>
      </c>
    </row>
    <row r="158" spans="1:1">
      <c r="A158" s="247" t="s">
        <v>626</v>
      </c>
    </row>
    <row r="159" spans="1:1">
      <c r="A159" s="247" t="s">
        <v>627</v>
      </c>
    </row>
    <row r="160" spans="1:1">
      <c r="A160" s="247" t="s">
        <v>628</v>
      </c>
    </row>
    <row r="161" spans="1:1">
      <c r="A161" s="247" t="s">
        <v>629</v>
      </c>
    </row>
    <row r="162" spans="1:1">
      <c r="A162" s="247" t="s">
        <v>630</v>
      </c>
    </row>
    <row r="163" spans="1:1">
      <c r="A163" s="247" t="s">
        <v>631</v>
      </c>
    </row>
    <row r="164" spans="1:1">
      <c r="A164" s="247" t="s">
        <v>632</v>
      </c>
    </row>
    <row r="165" spans="1:1">
      <c r="A165" s="247" t="s">
        <v>633</v>
      </c>
    </row>
    <row r="166" spans="1:1">
      <c r="A166" s="247" t="s">
        <v>634</v>
      </c>
    </row>
    <row r="167" spans="1:1">
      <c r="A167" s="247" t="s">
        <v>635</v>
      </c>
    </row>
    <row r="168" spans="1:1">
      <c r="A168" s="247" t="s">
        <v>636</v>
      </c>
    </row>
    <row r="169" spans="1:1">
      <c r="A169" s="247" t="s">
        <v>637</v>
      </c>
    </row>
    <row r="170" spans="1:1">
      <c r="A170" s="247" t="s">
        <v>638</v>
      </c>
    </row>
    <row r="171" spans="1:1">
      <c r="A171" s="247" t="s">
        <v>639</v>
      </c>
    </row>
    <row r="172" spans="1:1">
      <c r="A172" s="247" t="s">
        <v>640</v>
      </c>
    </row>
    <row r="173" spans="1:1">
      <c r="A173" s="247" t="s">
        <v>641</v>
      </c>
    </row>
    <row r="174" spans="1:1">
      <c r="A174" s="247" t="s">
        <v>642</v>
      </c>
    </row>
    <row r="175" spans="1:1">
      <c r="A175" s="247" t="s">
        <v>643</v>
      </c>
    </row>
    <row r="176" spans="1:1">
      <c r="A176" s="247" t="s">
        <v>644</v>
      </c>
    </row>
    <row r="177" spans="1:1">
      <c r="A177" s="247" t="s">
        <v>645</v>
      </c>
    </row>
    <row r="178" spans="1:1">
      <c r="A178" s="247" t="s">
        <v>646</v>
      </c>
    </row>
    <row r="179" spans="1:1">
      <c r="A179" s="247" t="s">
        <v>647</v>
      </c>
    </row>
    <row r="180" spans="1:1">
      <c r="A180" s="247" t="s">
        <v>648</v>
      </c>
    </row>
    <row r="181" spans="1:1">
      <c r="A181" s="247" t="s">
        <v>1083</v>
      </c>
    </row>
    <row r="182" spans="1:1">
      <c r="A182" s="247" t="s">
        <v>1082</v>
      </c>
    </row>
    <row r="183" spans="1:1">
      <c r="A183" s="247" t="s">
        <v>1081</v>
      </c>
    </row>
    <row r="184" spans="1:1">
      <c r="A184" s="247" t="s">
        <v>1080</v>
      </c>
    </row>
    <row r="185" spans="1:1">
      <c r="A185" s="247" t="s">
        <v>1079</v>
      </c>
    </row>
    <row r="186" spans="1:1">
      <c r="A186" s="247" t="s">
        <v>1078</v>
      </c>
    </row>
    <row r="187" spans="1:1">
      <c r="A187" s="247" t="s">
        <v>1077</v>
      </c>
    </row>
    <row r="188" spans="1:1">
      <c r="A188" s="247" t="s">
        <v>1076</v>
      </c>
    </row>
    <row r="189" spans="1:1">
      <c r="A189" s="247" t="s">
        <v>1075</v>
      </c>
    </row>
    <row r="190" spans="1:1">
      <c r="A190" s="247" t="s">
        <v>1074</v>
      </c>
    </row>
    <row r="191" spans="1:1">
      <c r="A191" s="247" t="s">
        <v>1073</v>
      </c>
    </row>
    <row r="192" spans="1:1">
      <c r="A192" s="247" t="s">
        <v>1072</v>
      </c>
    </row>
    <row r="193" spans="1:1">
      <c r="A193" s="247" t="s">
        <v>1071</v>
      </c>
    </row>
    <row r="194" spans="1:1">
      <c r="A194" s="247" t="s">
        <v>1070</v>
      </c>
    </row>
    <row r="195" spans="1:1">
      <c r="A195" s="247" t="s">
        <v>1069</v>
      </c>
    </row>
    <row r="196" spans="1:1">
      <c r="A196" s="247" t="s">
        <v>1068</v>
      </c>
    </row>
    <row r="197" spans="1:1">
      <c r="A197" s="247" t="s">
        <v>1067</v>
      </c>
    </row>
    <row r="198" spans="1:1">
      <c r="A198" s="247" t="s">
        <v>1066</v>
      </c>
    </row>
    <row r="199" spans="1:1">
      <c r="A199" s="247" t="s">
        <v>1065</v>
      </c>
    </row>
    <row r="200" spans="1:1">
      <c r="A200" s="247" t="s">
        <v>1368</v>
      </c>
    </row>
    <row r="201" spans="1:1">
      <c r="A201" s="247" t="s">
        <v>1369</v>
      </c>
    </row>
    <row r="202" spans="1:1">
      <c r="A202" s="247" t="s">
        <v>1370</v>
      </c>
    </row>
    <row r="203" spans="1:1">
      <c r="A203" s="247" t="s">
        <v>1371</v>
      </c>
    </row>
    <row r="204" spans="1:1">
      <c r="A204" s="247" t="s">
        <v>1372</v>
      </c>
    </row>
    <row r="205" spans="1:1">
      <c r="A205" s="247" t="s">
        <v>1373</v>
      </c>
    </row>
    <row r="206" spans="1:1">
      <c r="A206" s="247" t="s">
        <v>439</v>
      </c>
    </row>
    <row r="207" spans="1:1">
      <c r="A207" s="247" t="s">
        <v>440</v>
      </c>
    </row>
    <row r="208" spans="1:1">
      <c r="A208" s="247" t="s">
        <v>441</v>
      </c>
    </row>
    <row r="209" spans="1:1">
      <c r="A209" s="247" t="s">
        <v>442</v>
      </c>
    </row>
    <row r="210" spans="1:1">
      <c r="A210" s="247" t="s">
        <v>443</v>
      </c>
    </row>
    <row r="211" spans="1:1">
      <c r="A211" s="247" t="s">
        <v>444</v>
      </c>
    </row>
    <row r="212" spans="1:1">
      <c r="A212" s="247" t="s">
        <v>445</v>
      </c>
    </row>
    <row r="213" spans="1:1">
      <c r="A213" s="247" t="s">
        <v>446</v>
      </c>
    </row>
    <row r="214" spans="1:1">
      <c r="A214" s="247" t="s">
        <v>447</v>
      </c>
    </row>
    <row r="215" spans="1:1">
      <c r="A215" s="247" t="s">
        <v>448</v>
      </c>
    </row>
    <row r="216" spans="1:1">
      <c r="A216" s="247" t="s">
        <v>449</v>
      </c>
    </row>
    <row r="217" spans="1:1">
      <c r="A217" s="247" t="s">
        <v>450</v>
      </c>
    </row>
    <row r="218" spans="1:1">
      <c r="A218" s="247" t="s">
        <v>451</v>
      </c>
    </row>
    <row r="219" spans="1:1">
      <c r="A219" s="247" t="s">
        <v>452</v>
      </c>
    </row>
    <row r="220" spans="1:1">
      <c r="A220" s="247" t="s">
        <v>453</v>
      </c>
    </row>
    <row r="221" spans="1:1">
      <c r="A221" s="247" t="s">
        <v>454</v>
      </c>
    </row>
    <row r="222" spans="1:1">
      <c r="A222" s="247" t="s">
        <v>455</v>
      </c>
    </row>
    <row r="223" spans="1:1">
      <c r="A223" s="247" t="s">
        <v>885</v>
      </c>
    </row>
    <row r="224" spans="1:1">
      <c r="A224" s="247" t="s">
        <v>886</v>
      </c>
    </row>
    <row r="225" spans="1:1">
      <c r="A225" s="247" t="s">
        <v>887</v>
      </c>
    </row>
    <row r="226" spans="1:1">
      <c r="A226" s="247" t="s">
        <v>888</v>
      </c>
    </row>
    <row r="227" spans="1:1">
      <c r="A227" s="247" t="s">
        <v>889</v>
      </c>
    </row>
    <row r="228" spans="1:1">
      <c r="A228" s="247" t="s">
        <v>890</v>
      </c>
    </row>
    <row r="229" spans="1:1">
      <c r="A229" s="247" t="s">
        <v>891</v>
      </c>
    </row>
    <row r="230" spans="1:1">
      <c r="A230" s="247" t="s">
        <v>892</v>
      </c>
    </row>
    <row r="231" spans="1:1">
      <c r="A231" s="247" t="s">
        <v>893</v>
      </c>
    </row>
    <row r="232" spans="1:1">
      <c r="A232" s="247" t="s">
        <v>894</v>
      </c>
    </row>
    <row r="233" spans="1:1">
      <c r="A233" s="247" t="s">
        <v>895</v>
      </c>
    </row>
    <row r="234" spans="1:1">
      <c r="A234" s="247" t="s">
        <v>896</v>
      </c>
    </row>
    <row r="235" spans="1:1">
      <c r="A235" s="247" t="s">
        <v>897</v>
      </c>
    </row>
    <row r="236" spans="1:1">
      <c r="A236" s="247" t="s">
        <v>898</v>
      </c>
    </row>
    <row r="237" spans="1:1">
      <c r="A237" s="247" t="s">
        <v>899</v>
      </c>
    </row>
    <row r="238" spans="1:1">
      <c r="A238" s="247" t="s">
        <v>900</v>
      </c>
    </row>
    <row r="239" spans="1:1">
      <c r="A239" s="247" t="s">
        <v>621</v>
      </c>
    </row>
    <row r="240" spans="1:1">
      <c r="A240" s="247" t="s">
        <v>622</v>
      </c>
    </row>
    <row r="241" spans="1:1">
      <c r="A241" s="247" t="s">
        <v>500</v>
      </c>
    </row>
    <row r="242" spans="1:1">
      <c r="A242" s="247" t="s">
        <v>499</v>
      </c>
    </row>
    <row r="243" spans="1:1">
      <c r="A243" s="247" t="s">
        <v>1529</v>
      </c>
    </row>
    <row r="244" spans="1:1">
      <c r="A244" s="247" t="s">
        <v>1528</v>
      </c>
    </row>
    <row r="245" spans="1:1">
      <c r="A245" s="247" t="s">
        <v>1527</v>
      </c>
    </row>
    <row r="246" spans="1:1">
      <c r="A246" s="247" t="s">
        <v>1254</v>
      </c>
    </row>
    <row r="247" spans="1:1">
      <c r="A247" s="247" t="s">
        <v>1253</v>
      </c>
    </row>
    <row r="248" spans="1:1">
      <c r="A248" s="247" t="s">
        <v>1252</v>
      </c>
    </row>
    <row r="249" spans="1:1">
      <c r="A249" s="247" t="s">
        <v>1251</v>
      </c>
    </row>
    <row r="250" spans="1:1">
      <c r="A250" s="247" t="s">
        <v>1250</v>
      </c>
    </row>
    <row r="251" spans="1:1">
      <c r="A251" s="247" t="s">
        <v>1249</v>
      </c>
    </row>
    <row r="252" spans="1:1">
      <c r="A252" s="247" t="s">
        <v>1248</v>
      </c>
    </row>
    <row r="253" spans="1:1">
      <c r="A253" s="247" t="s">
        <v>1247</v>
      </c>
    </row>
    <row r="254" spans="1:1">
      <c r="A254" s="247" t="s">
        <v>1246</v>
      </c>
    </row>
    <row r="255" spans="1:1">
      <c r="A255" s="247" t="s">
        <v>1245</v>
      </c>
    </row>
    <row r="256" spans="1:1">
      <c r="A256" s="247" t="s">
        <v>1244</v>
      </c>
    </row>
    <row r="257" spans="1:1">
      <c r="A257" s="247" t="s">
        <v>1243</v>
      </c>
    </row>
    <row r="258" spans="1:1">
      <c r="A258" s="247" t="s">
        <v>1242</v>
      </c>
    </row>
    <row r="259" spans="1:1">
      <c r="A259" s="247" t="s">
        <v>1241</v>
      </c>
    </row>
    <row r="260" spans="1:1">
      <c r="A260" s="247" t="s">
        <v>874</v>
      </c>
    </row>
    <row r="261" spans="1:1">
      <c r="A261" s="247" t="s">
        <v>875</v>
      </c>
    </row>
    <row r="262" spans="1:1">
      <c r="A262" s="247" t="s">
        <v>876</v>
      </c>
    </row>
    <row r="263" spans="1:1">
      <c r="A263" s="247" t="s">
        <v>877</v>
      </c>
    </row>
    <row r="264" spans="1:1">
      <c r="A264" s="247" t="s">
        <v>878</v>
      </c>
    </row>
    <row r="265" spans="1:1">
      <c r="A265" s="247" t="s">
        <v>879</v>
      </c>
    </row>
    <row r="266" spans="1:1">
      <c r="A266" s="247" t="s">
        <v>880</v>
      </c>
    </row>
    <row r="267" spans="1:1">
      <c r="A267" s="247" t="s">
        <v>881</v>
      </c>
    </row>
    <row r="268" spans="1:1">
      <c r="A268" s="247" t="s">
        <v>882</v>
      </c>
    </row>
    <row r="269" spans="1:1">
      <c r="A269" s="247" t="s">
        <v>883</v>
      </c>
    </row>
    <row r="270" spans="1:1">
      <c r="A270" s="247" t="s">
        <v>884</v>
      </c>
    </row>
    <row r="271" spans="1:1">
      <c r="A271" s="247" t="s">
        <v>868</v>
      </c>
    </row>
    <row r="272" spans="1:1">
      <c r="A272" s="247" t="s">
        <v>869</v>
      </c>
    </row>
    <row r="273" spans="1:1">
      <c r="A273" s="247" t="s">
        <v>870</v>
      </c>
    </row>
    <row r="274" spans="1:1">
      <c r="A274" s="247" t="s">
        <v>871</v>
      </c>
    </row>
    <row r="275" spans="1:1">
      <c r="A275" s="247" t="s">
        <v>872</v>
      </c>
    </row>
    <row r="276" spans="1:1">
      <c r="A276" s="247" t="s">
        <v>873</v>
      </c>
    </row>
    <row r="277" spans="1:1">
      <c r="A277" s="247" t="s">
        <v>526</v>
      </c>
    </row>
    <row r="278" spans="1:1">
      <c r="A278" s="247" t="s">
        <v>527</v>
      </c>
    </row>
    <row r="279" spans="1:1">
      <c r="A279" s="247" t="s">
        <v>528</v>
      </c>
    </row>
    <row r="280" spans="1:1">
      <c r="A280" s="247" t="s">
        <v>529</v>
      </c>
    </row>
    <row r="281" spans="1:1">
      <c r="A281" s="247" t="s">
        <v>530</v>
      </c>
    </row>
    <row r="282" spans="1:1">
      <c r="A282" s="247" t="s">
        <v>531</v>
      </c>
    </row>
    <row r="283" spans="1:1">
      <c r="A283" s="247" t="s">
        <v>532</v>
      </c>
    </row>
    <row r="284" spans="1:1">
      <c r="A284" s="247" t="s">
        <v>533</v>
      </c>
    </row>
    <row r="285" spans="1:1">
      <c r="A285" s="247" t="s">
        <v>534</v>
      </c>
    </row>
    <row r="286" spans="1:1">
      <c r="A286" s="247" t="s">
        <v>535</v>
      </c>
    </row>
    <row r="287" spans="1:1">
      <c r="A287" s="247" t="s">
        <v>738</v>
      </c>
    </row>
    <row r="288" spans="1:1">
      <c r="A288" s="247" t="s">
        <v>737</v>
      </c>
    </row>
    <row r="289" spans="1:1">
      <c r="A289" s="247" t="s">
        <v>736</v>
      </c>
    </row>
    <row r="290" spans="1:1">
      <c r="A290" s="247" t="s">
        <v>735</v>
      </c>
    </row>
    <row r="291" spans="1:1">
      <c r="A291" s="247" t="s">
        <v>734</v>
      </c>
    </row>
    <row r="292" spans="1:1">
      <c r="A292" s="247" t="s">
        <v>733</v>
      </c>
    </row>
    <row r="293" spans="1:1">
      <c r="A293" s="247" t="s">
        <v>732</v>
      </c>
    </row>
    <row r="294" spans="1:1">
      <c r="A294" s="247" t="s">
        <v>731</v>
      </c>
    </row>
    <row r="295" spans="1:1">
      <c r="A295" s="247" t="s">
        <v>730</v>
      </c>
    </row>
    <row r="296" spans="1:1">
      <c r="A296" s="247" t="s">
        <v>729</v>
      </c>
    </row>
    <row r="297" spans="1:1">
      <c r="A297" s="247" t="s">
        <v>728</v>
      </c>
    </row>
    <row r="298" spans="1:1">
      <c r="A298" s="247" t="s">
        <v>727</v>
      </c>
    </row>
    <row r="299" spans="1:1">
      <c r="A299" s="247" t="s">
        <v>726</v>
      </c>
    </row>
    <row r="300" spans="1:1">
      <c r="A300" s="247" t="s">
        <v>725</v>
      </c>
    </row>
    <row r="301" spans="1:1">
      <c r="A301" s="247" t="s">
        <v>724</v>
      </c>
    </row>
    <row r="302" spans="1:1">
      <c r="A302" s="247" t="s">
        <v>723</v>
      </c>
    </row>
    <row r="303" spans="1:1">
      <c r="A303" s="247" t="s">
        <v>722</v>
      </c>
    </row>
    <row r="304" spans="1:1">
      <c r="A304" s="247" t="s">
        <v>721</v>
      </c>
    </row>
    <row r="305" spans="1:1">
      <c r="A305" s="247" t="s">
        <v>720</v>
      </c>
    </row>
    <row r="306" spans="1:1">
      <c r="A306" s="247" t="s">
        <v>719</v>
      </c>
    </row>
    <row r="307" spans="1:1">
      <c r="A307" s="247" t="s">
        <v>744</v>
      </c>
    </row>
    <row r="308" spans="1:1">
      <c r="A308" s="247" t="s">
        <v>743</v>
      </c>
    </row>
    <row r="309" spans="1:1">
      <c r="A309" s="247" t="s">
        <v>742</v>
      </c>
    </row>
    <row r="310" spans="1:1">
      <c r="A310" s="247" t="s">
        <v>741</v>
      </c>
    </row>
    <row r="311" spans="1:1">
      <c r="A311" s="247" t="s">
        <v>740</v>
      </c>
    </row>
    <row r="312" spans="1:1">
      <c r="A312" s="247" t="s">
        <v>739</v>
      </c>
    </row>
    <row r="313" spans="1:1">
      <c r="A313" s="247" t="s">
        <v>1212</v>
      </c>
    </row>
    <row r="314" spans="1:1">
      <c r="A314" s="247" t="s">
        <v>1213</v>
      </c>
    </row>
    <row r="315" spans="1:1">
      <c r="A315" s="247" t="s">
        <v>1214</v>
      </c>
    </row>
    <row r="316" spans="1:1">
      <c r="A316" s="247" t="s">
        <v>1215</v>
      </c>
    </row>
    <row r="317" spans="1:1">
      <c r="A317" s="247" t="s">
        <v>1216</v>
      </c>
    </row>
    <row r="318" spans="1:1">
      <c r="A318" s="247" t="s">
        <v>1217</v>
      </c>
    </row>
    <row r="319" spans="1:1">
      <c r="A319" s="247" t="s">
        <v>1218</v>
      </c>
    </row>
    <row r="320" spans="1:1">
      <c r="A320" s="247" t="s">
        <v>1219</v>
      </c>
    </row>
    <row r="321" spans="1:1">
      <c r="A321" s="247" t="s">
        <v>1220</v>
      </c>
    </row>
    <row r="322" spans="1:1">
      <c r="A322" s="247" t="s">
        <v>1221</v>
      </c>
    </row>
    <row r="323" spans="1:1">
      <c r="A323" s="247" t="s">
        <v>1204</v>
      </c>
    </row>
    <row r="324" spans="1:1">
      <c r="A324" s="247" t="s">
        <v>1222</v>
      </c>
    </row>
    <row r="325" spans="1:1">
      <c r="A325" s="247" t="s">
        <v>1223</v>
      </c>
    </row>
    <row r="326" spans="1:1">
      <c r="A326" s="247" t="s">
        <v>1205</v>
      </c>
    </row>
    <row r="327" spans="1:1">
      <c r="A327" s="247" t="s">
        <v>1206</v>
      </c>
    </row>
    <row r="328" spans="1:1">
      <c r="A328" s="247" t="s">
        <v>1207</v>
      </c>
    </row>
    <row r="329" spans="1:1">
      <c r="A329" s="247" t="s">
        <v>1208</v>
      </c>
    </row>
    <row r="330" spans="1:1">
      <c r="A330" s="247" t="s">
        <v>1209</v>
      </c>
    </row>
    <row r="331" spans="1:1">
      <c r="A331" s="247" t="s">
        <v>1210</v>
      </c>
    </row>
    <row r="332" spans="1:1">
      <c r="A332" s="247" t="s">
        <v>1211</v>
      </c>
    </row>
    <row r="333" spans="1:1">
      <c r="A333" s="247" t="s">
        <v>1137</v>
      </c>
    </row>
    <row r="334" spans="1:1">
      <c r="A334" s="247" t="s">
        <v>1138</v>
      </c>
    </row>
    <row r="335" spans="1:1">
      <c r="A335" s="247" t="s">
        <v>1139</v>
      </c>
    </row>
    <row r="336" spans="1:1">
      <c r="A336" s="247" t="s">
        <v>1140</v>
      </c>
    </row>
    <row r="337" spans="1:1">
      <c r="A337" s="247" t="s">
        <v>1141</v>
      </c>
    </row>
    <row r="338" spans="1:1">
      <c r="A338" s="247" t="s">
        <v>1142</v>
      </c>
    </row>
    <row r="339" spans="1:1">
      <c r="A339" s="247" t="s">
        <v>1143</v>
      </c>
    </row>
    <row r="340" spans="1:1">
      <c r="A340" s="247" t="s">
        <v>1144</v>
      </c>
    </row>
    <row r="341" spans="1:1">
      <c r="A341" s="247" t="s">
        <v>1145</v>
      </c>
    </row>
    <row r="342" spans="1:1">
      <c r="A342" s="247" t="s">
        <v>1126</v>
      </c>
    </row>
    <row r="343" spans="1:1">
      <c r="A343" s="247" t="s">
        <v>1125</v>
      </c>
    </row>
    <row r="344" spans="1:1">
      <c r="A344" s="247" t="s">
        <v>1124</v>
      </c>
    </row>
    <row r="345" spans="1:1">
      <c r="A345" s="247" t="s">
        <v>1123</v>
      </c>
    </row>
    <row r="346" spans="1:1">
      <c r="A346" s="247" t="s">
        <v>1122</v>
      </c>
    </row>
    <row r="347" spans="1:1">
      <c r="A347" s="247" t="s">
        <v>1121</v>
      </c>
    </row>
    <row r="348" spans="1:1">
      <c r="A348" s="247" t="s">
        <v>1120</v>
      </c>
    </row>
    <row r="349" spans="1:1">
      <c r="A349" s="247" t="s">
        <v>1119</v>
      </c>
    </row>
    <row r="350" spans="1:1">
      <c r="A350" s="247" t="s">
        <v>1118</v>
      </c>
    </row>
    <row r="351" spans="1:1">
      <c r="A351" s="247" t="s">
        <v>1136</v>
      </c>
    </row>
    <row r="352" spans="1:1">
      <c r="A352" s="247" t="s">
        <v>1135</v>
      </c>
    </row>
    <row r="353" spans="1:1">
      <c r="A353" s="247" t="s">
        <v>1134</v>
      </c>
    </row>
    <row r="354" spans="1:1">
      <c r="A354" s="247" t="s">
        <v>1117</v>
      </c>
    </row>
    <row r="355" spans="1:1">
      <c r="A355" s="247" t="s">
        <v>1116</v>
      </c>
    </row>
    <row r="356" spans="1:1">
      <c r="A356" s="247" t="s">
        <v>1115</v>
      </c>
    </row>
    <row r="357" spans="1:1">
      <c r="A357" s="247" t="s">
        <v>1114</v>
      </c>
    </row>
    <row r="358" spans="1:1">
      <c r="A358" s="247" t="s">
        <v>1133</v>
      </c>
    </row>
    <row r="359" spans="1:1">
      <c r="A359" s="247" t="s">
        <v>1132</v>
      </c>
    </row>
    <row r="360" spans="1:1">
      <c r="A360" s="247" t="s">
        <v>1131</v>
      </c>
    </row>
    <row r="361" spans="1:1">
      <c r="A361" s="247" t="s">
        <v>1130</v>
      </c>
    </row>
    <row r="362" spans="1:1">
      <c r="A362" s="247" t="s">
        <v>1129</v>
      </c>
    </row>
    <row r="363" spans="1:1">
      <c r="A363" s="247" t="s">
        <v>1128</v>
      </c>
    </row>
    <row r="364" spans="1:1">
      <c r="A364" s="247" t="s">
        <v>1127</v>
      </c>
    </row>
    <row r="365" spans="1:1">
      <c r="A365" s="247" t="s">
        <v>1203</v>
      </c>
    </row>
    <row r="366" spans="1:1">
      <c r="A366" s="247" t="s">
        <v>1194</v>
      </c>
    </row>
    <row r="367" spans="1:1">
      <c r="A367" s="247" t="s">
        <v>1193</v>
      </c>
    </row>
    <row r="368" spans="1:1">
      <c r="A368" s="247" t="s">
        <v>1192</v>
      </c>
    </row>
    <row r="369" spans="1:1">
      <c r="A369" s="247" t="s">
        <v>1191</v>
      </c>
    </row>
    <row r="370" spans="1:1">
      <c r="A370" s="247" t="s">
        <v>1190</v>
      </c>
    </row>
    <row r="371" spans="1:1">
      <c r="A371" s="247" t="s">
        <v>1189</v>
      </c>
    </row>
    <row r="372" spans="1:1">
      <c r="A372" s="247" t="s">
        <v>1202</v>
      </c>
    </row>
    <row r="373" spans="1:1">
      <c r="A373" s="247" t="s">
        <v>1201</v>
      </c>
    </row>
    <row r="374" spans="1:1">
      <c r="A374" s="247" t="s">
        <v>1200</v>
      </c>
    </row>
    <row r="375" spans="1:1">
      <c r="A375" s="247" t="s">
        <v>1199</v>
      </c>
    </row>
    <row r="376" spans="1:1">
      <c r="A376" s="247" t="s">
        <v>1198</v>
      </c>
    </row>
    <row r="377" spans="1:1">
      <c r="A377" s="247" t="s">
        <v>1197</v>
      </c>
    </row>
    <row r="378" spans="1:1">
      <c r="A378" s="247" t="s">
        <v>1196</v>
      </c>
    </row>
    <row r="379" spans="1:1">
      <c r="A379" s="247" t="s">
        <v>1195</v>
      </c>
    </row>
    <row r="380" spans="1:1">
      <c r="A380" s="247" t="s">
        <v>844</v>
      </c>
    </row>
    <row r="381" spans="1:1">
      <c r="A381" s="247" t="s">
        <v>853</v>
      </c>
    </row>
    <row r="382" spans="1:1">
      <c r="A382" s="247" t="s">
        <v>854</v>
      </c>
    </row>
    <row r="383" spans="1:1">
      <c r="A383" s="247" t="s">
        <v>845</v>
      </c>
    </row>
    <row r="384" spans="1:1">
      <c r="A384" s="247" t="s">
        <v>846</v>
      </c>
    </row>
    <row r="385" spans="1:1">
      <c r="A385" s="247" t="s">
        <v>847</v>
      </c>
    </row>
    <row r="386" spans="1:1">
      <c r="A386" s="247" t="s">
        <v>848</v>
      </c>
    </row>
    <row r="387" spans="1:1">
      <c r="A387" s="247" t="s">
        <v>849</v>
      </c>
    </row>
    <row r="388" spans="1:1">
      <c r="A388" s="247" t="s">
        <v>850</v>
      </c>
    </row>
    <row r="389" spans="1:1">
      <c r="A389" s="247" t="s">
        <v>851</v>
      </c>
    </row>
    <row r="390" spans="1:1">
      <c r="A390" s="247" t="s">
        <v>852</v>
      </c>
    </row>
    <row r="391" spans="1:1">
      <c r="A391" s="247" t="s">
        <v>676</v>
      </c>
    </row>
    <row r="392" spans="1:1">
      <c r="A392" s="247" t="s">
        <v>685</v>
      </c>
    </row>
    <row r="393" spans="1:1">
      <c r="A393" s="247" t="s">
        <v>686</v>
      </c>
    </row>
    <row r="394" spans="1:1">
      <c r="A394" s="247" t="s">
        <v>687</v>
      </c>
    </row>
    <row r="395" spans="1:1">
      <c r="A395" s="247" t="s">
        <v>688</v>
      </c>
    </row>
    <row r="396" spans="1:1">
      <c r="A396" s="247" t="s">
        <v>689</v>
      </c>
    </row>
    <row r="397" spans="1:1">
      <c r="A397" s="247" t="s">
        <v>690</v>
      </c>
    </row>
    <row r="398" spans="1:1">
      <c r="A398" s="247" t="s">
        <v>677</v>
      </c>
    </row>
    <row r="399" spans="1:1">
      <c r="A399" s="247" t="s">
        <v>678</v>
      </c>
    </row>
    <row r="400" spans="1:1">
      <c r="A400" s="247" t="s">
        <v>679</v>
      </c>
    </row>
    <row r="401" spans="1:1">
      <c r="A401" s="247" t="s">
        <v>680</v>
      </c>
    </row>
    <row r="402" spans="1:1">
      <c r="A402" s="247" t="s">
        <v>681</v>
      </c>
    </row>
    <row r="403" spans="1:1">
      <c r="A403" s="247" t="s">
        <v>682</v>
      </c>
    </row>
    <row r="404" spans="1:1">
      <c r="A404" s="247" t="s">
        <v>683</v>
      </c>
    </row>
    <row r="405" spans="1:1">
      <c r="A405" s="247" t="s">
        <v>684</v>
      </c>
    </row>
    <row r="406" spans="1:1">
      <c r="A406" s="247" t="s">
        <v>1505</v>
      </c>
    </row>
    <row r="407" spans="1:1">
      <c r="A407" s="247" t="s">
        <v>1496</v>
      </c>
    </row>
    <row r="408" spans="1:1">
      <c r="A408" s="247" t="s">
        <v>1495</v>
      </c>
    </row>
    <row r="409" spans="1:1">
      <c r="A409" s="247" t="s">
        <v>1504</v>
      </c>
    </row>
    <row r="410" spans="1:1">
      <c r="A410" s="247" t="s">
        <v>1503</v>
      </c>
    </row>
    <row r="411" spans="1:1">
      <c r="A411" s="247" t="s">
        <v>1502</v>
      </c>
    </row>
    <row r="412" spans="1:1">
      <c r="A412" s="247" t="s">
        <v>1501</v>
      </c>
    </row>
    <row r="413" spans="1:1">
      <c r="A413" s="247" t="s">
        <v>1500</v>
      </c>
    </row>
    <row r="414" spans="1:1">
      <c r="A414" s="247" t="s">
        <v>1499</v>
      </c>
    </row>
    <row r="415" spans="1:1">
      <c r="A415" s="247" t="s">
        <v>1498</v>
      </c>
    </row>
    <row r="416" spans="1:1">
      <c r="A416" s="247" t="s">
        <v>1497</v>
      </c>
    </row>
    <row r="417" spans="1:1">
      <c r="A417" s="247" t="s">
        <v>512</v>
      </c>
    </row>
    <row r="418" spans="1:1">
      <c r="A418" s="247" t="s">
        <v>513</v>
      </c>
    </row>
    <row r="419" spans="1:1">
      <c r="A419" s="247" t="s">
        <v>514</v>
      </c>
    </row>
    <row r="420" spans="1:1">
      <c r="A420" s="247" t="s">
        <v>515</v>
      </c>
    </row>
    <row r="421" spans="1:1">
      <c r="A421" s="247" t="s">
        <v>516</v>
      </c>
    </row>
    <row r="422" spans="1:1">
      <c r="A422" s="247" t="s">
        <v>517</v>
      </c>
    </row>
    <row r="423" spans="1:1">
      <c r="A423" s="247" t="s">
        <v>518</v>
      </c>
    </row>
    <row r="424" spans="1:1">
      <c r="A424" s="247" t="s">
        <v>519</v>
      </c>
    </row>
    <row r="425" spans="1:1">
      <c r="A425" s="247" t="s">
        <v>520</v>
      </c>
    </row>
    <row r="426" spans="1:1">
      <c r="A426" s="247" t="s">
        <v>521</v>
      </c>
    </row>
    <row r="427" spans="1:1">
      <c r="A427" s="247" t="s">
        <v>522</v>
      </c>
    </row>
    <row r="428" spans="1:1">
      <c r="A428" s="247" t="s">
        <v>523</v>
      </c>
    </row>
    <row r="429" spans="1:1">
      <c r="A429" s="247" t="s">
        <v>524</v>
      </c>
    </row>
    <row r="430" spans="1:1">
      <c r="A430" s="247" t="s">
        <v>525</v>
      </c>
    </row>
    <row r="431" spans="1:1">
      <c r="A431" s="247" t="s">
        <v>943</v>
      </c>
    </row>
    <row r="432" spans="1:1">
      <c r="A432" s="247" t="s">
        <v>934</v>
      </c>
    </row>
    <row r="433" spans="1:1">
      <c r="A433" s="247" t="s">
        <v>933</v>
      </c>
    </row>
    <row r="434" spans="1:1">
      <c r="A434" s="247" t="s">
        <v>932</v>
      </c>
    </row>
    <row r="435" spans="1:1">
      <c r="A435" s="247" t="s">
        <v>931</v>
      </c>
    </row>
    <row r="436" spans="1:1">
      <c r="A436" s="247" t="s">
        <v>930</v>
      </c>
    </row>
    <row r="437" spans="1:1">
      <c r="A437" s="247" t="s">
        <v>929</v>
      </c>
    </row>
    <row r="438" spans="1:1">
      <c r="A438" s="247" t="s">
        <v>928</v>
      </c>
    </row>
    <row r="439" spans="1:1">
      <c r="A439" s="247" t="s">
        <v>927</v>
      </c>
    </row>
    <row r="440" spans="1:1">
      <c r="A440" s="247" t="s">
        <v>926</v>
      </c>
    </row>
    <row r="441" spans="1:1">
      <c r="A441" s="247" t="s">
        <v>925</v>
      </c>
    </row>
    <row r="442" spans="1:1">
      <c r="A442" s="247" t="s">
        <v>942</v>
      </c>
    </row>
    <row r="443" spans="1:1">
      <c r="A443" s="247" t="s">
        <v>924</v>
      </c>
    </row>
    <row r="444" spans="1:1">
      <c r="A444" s="247" t="s">
        <v>923</v>
      </c>
    </row>
    <row r="445" spans="1:1">
      <c r="A445" s="247" t="s">
        <v>922</v>
      </c>
    </row>
    <row r="446" spans="1:1">
      <c r="A446" s="247" t="s">
        <v>921</v>
      </c>
    </row>
    <row r="447" spans="1:1">
      <c r="A447" s="247" t="s">
        <v>920</v>
      </c>
    </row>
    <row r="448" spans="1:1">
      <c r="A448" s="247" t="s">
        <v>919</v>
      </c>
    </row>
    <row r="449" spans="1:1">
      <c r="A449" s="247" t="s">
        <v>918</v>
      </c>
    </row>
    <row r="450" spans="1:1">
      <c r="A450" s="247" t="s">
        <v>917</v>
      </c>
    </row>
    <row r="451" spans="1:1">
      <c r="A451" s="247" t="s">
        <v>916</v>
      </c>
    </row>
    <row r="452" spans="1:1">
      <c r="A452" s="247" t="s">
        <v>915</v>
      </c>
    </row>
    <row r="453" spans="1:1">
      <c r="A453" s="247" t="s">
        <v>941</v>
      </c>
    </row>
    <row r="454" spans="1:1">
      <c r="A454" s="247" t="s">
        <v>914</v>
      </c>
    </row>
    <row r="455" spans="1:1">
      <c r="A455" s="247" t="s">
        <v>913</v>
      </c>
    </row>
    <row r="456" spans="1:1">
      <c r="A456" s="247" t="s">
        <v>912</v>
      </c>
    </row>
    <row r="457" spans="1:1">
      <c r="A457" s="247" t="s">
        <v>911</v>
      </c>
    </row>
    <row r="458" spans="1:1">
      <c r="A458" s="247" t="s">
        <v>910</v>
      </c>
    </row>
    <row r="459" spans="1:1">
      <c r="A459" s="247" t="s">
        <v>909</v>
      </c>
    </row>
    <row r="460" spans="1:1">
      <c r="A460" s="247" t="s">
        <v>908</v>
      </c>
    </row>
    <row r="461" spans="1:1">
      <c r="A461" s="247" t="s">
        <v>907</v>
      </c>
    </row>
    <row r="462" spans="1:1">
      <c r="A462" s="247" t="s">
        <v>906</v>
      </c>
    </row>
    <row r="463" spans="1:1">
      <c r="A463" s="247" t="s">
        <v>905</v>
      </c>
    </row>
    <row r="464" spans="1:1">
      <c r="A464" s="247" t="s">
        <v>940</v>
      </c>
    </row>
    <row r="465" spans="1:1">
      <c r="A465" s="247" t="s">
        <v>904</v>
      </c>
    </row>
    <row r="466" spans="1:1">
      <c r="A466" s="247" t="s">
        <v>903</v>
      </c>
    </row>
    <row r="467" spans="1:1">
      <c r="A467" s="247" t="s">
        <v>902</v>
      </c>
    </row>
    <row r="468" spans="1:1">
      <c r="A468" s="247" t="s">
        <v>901</v>
      </c>
    </row>
    <row r="469" spans="1:1">
      <c r="A469" s="247" t="s">
        <v>939</v>
      </c>
    </row>
    <row r="470" spans="1:1">
      <c r="A470" s="247" t="s">
        <v>938</v>
      </c>
    </row>
    <row r="471" spans="1:1">
      <c r="A471" s="247" t="s">
        <v>937</v>
      </c>
    </row>
    <row r="472" spans="1:1">
      <c r="A472" s="247" t="s">
        <v>936</v>
      </c>
    </row>
    <row r="473" spans="1:1">
      <c r="A473" s="247" t="s">
        <v>935</v>
      </c>
    </row>
    <row r="474" spans="1:1">
      <c r="A474" s="247" t="s">
        <v>1608</v>
      </c>
    </row>
    <row r="475" spans="1:1">
      <c r="A475" s="247" t="s">
        <v>1615</v>
      </c>
    </row>
    <row r="476" spans="1:1">
      <c r="A476" s="247" t="s">
        <v>1614</v>
      </c>
    </row>
    <row r="477" spans="1:1">
      <c r="A477" s="247" t="s">
        <v>1613</v>
      </c>
    </row>
    <row r="478" spans="1:1">
      <c r="A478" s="247" t="s">
        <v>1612</v>
      </c>
    </row>
    <row r="479" spans="1:1">
      <c r="A479" s="247" t="s">
        <v>1611</v>
      </c>
    </row>
    <row r="480" spans="1:1">
      <c r="A480" s="247" t="s">
        <v>1610</v>
      </c>
    </row>
    <row r="481" spans="1:1">
      <c r="A481" s="247" t="s">
        <v>1609</v>
      </c>
    </row>
    <row r="482" spans="1:1">
      <c r="A482" s="247" t="s">
        <v>1549</v>
      </c>
    </row>
    <row r="483" spans="1:1">
      <c r="A483" s="247" t="s">
        <v>1548</v>
      </c>
    </row>
    <row r="484" spans="1:1">
      <c r="A484" s="247" t="s">
        <v>1547</v>
      </c>
    </row>
    <row r="485" spans="1:1">
      <c r="A485" s="247" t="s">
        <v>1546</v>
      </c>
    </row>
    <row r="486" spans="1:1">
      <c r="A486" s="247" t="s">
        <v>1545</v>
      </c>
    </row>
    <row r="487" spans="1:1">
      <c r="A487" s="247" t="s">
        <v>1544</v>
      </c>
    </row>
    <row r="488" spans="1:1">
      <c r="A488" s="247" t="s">
        <v>1557</v>
      </c>
    </row>
    <row r="489" spans="1:1">
      <c r="A489" s="247" t="s">
        <v>1556</v>
      </c>
    </row>
    <row r="490" spans="1:1">
      <c r="A490" s="247" t="s">
        <v>1555</v>
      </c>
    </row>
    <row r="491" spans="1:1">
      <c r="A491" s="247" t="s">
        <v>1554</v>
      </c>
    </row>
    <row r="492" spans="1:1">
      <c r="A492" s="247" t="s">
        <v>1553</v>
      </c>
    </row>
    <row r="493" spans="1:1">
      <c r="A493" s="247" t="s">
        <v>1552</v>
      </c>
    </row>
    <row r="494" spans="1:1">
      <c r="A494" s="247" t="s">
        <v>1551</v>
      </c>
    </row>
    <row r="495" spans="1:1">
      <c r="A495" s="247" t="s">
        <v>1550</v>
      </c>
    </row>
    <row r="496" spans="1:1">
      <c r="A496" s="247" t="s">
        <v>1279</v>
      </c>
    </row>
    <row r="497" spans="1:1">
      <c r="A497" s="247" t="s">
        <v>1280</v>
      </c>
    </row>
    <row r="498" spans="1:1">
      <c r="A498" s="247" t="s">
        <v>1281</v>
      </c>
    </row>
    <row r="499" spans="1:1">
      <c r="A499" s="247" t="s">
        <v>1282</v>
      </c>
    </row>
    <row r="500" spans="1:1">
      <c r="A500" s="247" t="s">
        <v>1283</v>
      </c>
    </row>
    <row r="501" spans="1:1">
      <c r="A501" s="247" t="s">
        <v>1284</v>
      </c>
    </row>
    <row r="502" spans="1:1">
      <c r="A502" s="247" t="s">
        <v>1285</v>
      </c>
    </row>
    <row r="503" spans="1:1">
      <c r="A503" s="247" t="s">
        <v>1286</v>
      </c>
    </row>
    <row r="504" spans="1:1">
      <c r="A504" s="247" t="s">
        <v>1287</v>
      </c>
    </row>
    <row r="505" spans="1:1">
      <c r="A505" s="247" t="s">
        <v>1288</v>
      </c>
    </row>
    <row r="506" spans="1:1">
      <c r="A506" s="247" t="s">
        <v>1271</v>
      </c>
    </row>
    <row r="507" spans="1:1">
      <c r="A507" s="247" t="s">
        <v>1289</v>
      </c>
    </row>
    <row r="508" spans="1:1">
      <c r="A508" s="247" t="s">
        <v>1290</v>
      </c>
    </row>
    <row r="509" spans="1:1">
      <c r="A509" s="247" t="s">
        <v>1291</v>
      </c>
    </row>
    <row r="510" spans="1:1">
      <c r="A510" s="247" t="s">
        <v>1292</v>
      </c>
    </row>
    <row r="511" spans="1:1">
      <c r="A511" s="247" t="s">
        <v>1293</v>
      </c>
    </row>
    <row r="512" spans="1:1">
      <c r="A512" s="247" t="s">
        <v>1294</v>
      </c>
    </row>
    <row r="513" spans="1:1">
      <c r="A513" s="247" t="s">
        <v>1295</v>
      </c>
    </row>
    <row r="514" spans="1:1">
      <c r="A514" s="247" t="s">
        <v>1296</v>
      </c>
    </row>
    <row r="515" spans="1:1">
      <c r="A515" s="247" t="s">
        <v>1297</v>
      </c>
    </row>
    <row r="516" spans="1:1">
      <c r="A516" s="247" t="s">
        <v>1298</v>
      </c>
    </row>
    <row r="517" spans="1:1">
      <c r="A517" s="247" t="s">
        <v>1272</v>
      </c>
    </row>
    <row r="518" spans="1:1">
      <c r="A518" s="247" t="s">
        <v>1299</v>
      </c>
    </row>
    <row r="519" spans="1:1">
      <c r="A519" s="247" t="s">
        <v>1300</v>
      </c>
    </row>
    <row r="520" spans="1:1">
      <c r="A520" s="247" t="s">
        <v>1301</v>
      </c>
    </row>
    <row r="521" spans="1:1">
      <c r="A521" s="247" t="s">
        <v>1302</v>
      </c>
    </row>
    <row r="522" spans="1:1">
      <c r="A522" s="247" t="s">
        <v>1303</v>
      </c>
    </row>
    <row r="523" spans="1:1">
      <c r="A523" s="247" t="s">
        <v>1304</v>
      </c>
    </row>
    <row r="524" spans="1:1">
      <c r="A524" s="247" t="s">
        <v>1305</v>
      </c>
    </row>
    <row r="525" spans="1:1">
      <c r="A525" s="247" t="s">
        <v>1306</v>
      </c>
    </row>
    <row r="526" spans="1:1">
      <c r="A526" s="247" t="s">
        <v>1307</v>
      </c>
    </row>
    <row r="527" spans="1:1">
      <c r="A527" s="247" t="s">
        <v>1308</v>
      </c>
    </row>
    <row r="528" spans="1:1">
      <c r="A528" s="247" t="s">
        <v>1273</v>
      </c>
    </row>
    <row r="529" spans="1:1">
      <c r="A529" s="247" t="s">
        <v>1309</v>
      </c>
    </row>
    <row r="530" spans="1:1">
      <c r="A530" s="247" t="s">
        <v>1310</v>
      </c>
    </row>
    <row r="531" spans="1:1">
      <c r="A531" s="247" t="s">
        <v>1311</v>
      </c>
    </row>
    <row r="532" spans="1:1">
      <c r="A532" s="247" t="s">
        <v>1312</v>
      </c>
    </row>
    <row r="533" spans="1:1">
      <c r="A533" s="247" t="s">
        <v>1274</v>
      </c>
    </row>
    <row r="534" spans="1:1">
      <c r="A534" s="247" t="s">
        <v>1275</v>
      </c>
    </row>
    <row r="535" spans="1:1">
      <c r="A535" s="247" t="s">
        <v>1276</v>
      </c>
    </row>
    <row r="536" spans="1:1">
      <c r="A536" s="247" t="s">
        <v>1277</v>
      </c>
    </row>
    <row r="537" spans="1:1">
      <c r="A537" s="247" t="s">
        <v>1278</v>
      </c>
    </row>
    <row r="538" spans="1:1">
      <c r="A538" s="247" t="s">
        <v>1431</v>
      </c>
    </row>
    <row r="539" spans="1:1">
      <c r="A539" s="247" t="s">
        <v>1440</v>
      </c>
    </row>
    <row r="540" spans="1:1">
      <c r="A540" s="247" t="s">
        <v>1432</v>
      </c>
    </row>
    <row r="541" spans="1:1">
      <c r="A541" s="247" t="s">
        <v>1433</v>
      </c>
    </row>
    <row r="542" spans="1:1">
      <c r="A542" s="247" t="s">
        <v>1434</v>
      </c>
    </row>
    <row r="543" spans="1:1">
      <c r="A543" s="247" t="s">
        <v>1435</v>
      </c>
    </row>
    <row r="544" spans="1:1">
      <c r="A544" s="247" t="s">
        <v>1436</v>
      </c>
    </row>
    <row r="545" spans="1:1">
      <c r="A545" s="247" t="s">
        <v>1437</v>
      </c>
    </row>
    <row r="546" spans="1:1">
      <c r="A546" s="247" t="s">
        <v>1438</v>
      </c>
    </row>
    <row r="547" spans="1:1">
      <c r="A547" s="247" t="s">
        <v>1439</v>
      </c>
    </row>
    <row r="548" spans="1:1">
      <c r="A548" s="247" t="s">
        <v>501</v>
      </c>
    </row>
    <row r="549" spans="1:1">
      <c r="A549" s="247" t="s">
        <v>1543</v>
      </c>
    </row>
    <row r="550" spans="1:1">
      <c r="A550" s="247" t="s">
        <v>1534</v>
      </c>
    </row>
    <row r="551" spans="1:1">
      <c r="A551" s="247" t="s">
        <v>1533</v>
      </c>
    </row>
    <row r="552" spans="1:1">
      <c r="A552" s="247" t="s">
        <v>1532</v>
      </c>
    </row>
    <row r="553" spans="1:1">
      <c r="A553" s="247" t="s">
        <v>1531</v>
      </c>
    </row>
    <row r="554" spans="1:1">
      <c r="A554" s="247" t="s">
        <v>1530</v>
      </c>
    </row>
    <row r="555" spans="1:1">
      <c r="A555" s="247" t="s">
        <v>1542</v>
      </c>
    </row>
    <row r="556" spans="1:1">
      <c r="A556" s="247" t="s">
        <v>1541</v>
      </c>
    </row>
    <row r="557" spans="1:1">
      <c r="A557" s="247" t="s">
        <v>1540</v>
      </c>
    </row>
    <row r="558" spans="1:1">
      <c r="A558" s="247" t="s">
        <v>1539</v>
      </c>
    </row>
    <row r="559" spans="1:1">
      <c r="A559" s="247" t="s">
        <v>1538</v>
      </c>
    </row>
    <row r="560" spans="1:1">
      <c r="A560" s="247" t="s">
        <v>1537</v>
      </c>
    </row>
    <row r="561" spans="1:1">
      <c r="A561" s="247" t="s">
        <v>1536</v>
      </c>
    </row>
    <row r="562" spans="1:1">
      <c r="A562" s="247" t="s">
        <v>1535</v>
      </c>
    </row>
    <row r="563" spans="1:1">
      <c r="A563" s="247" t="s">
        <v>753</v>
      </c>
    </row>
    <row r="564" spans="1:1">
      <c r="A564" s="247" t="s">
        <v>754</v>
      </c>
    </row>
    <row r="565" spans="1:1">
      <c r="A565" s="247" t="s">
        <v>755</v>
      </c>
    </row>
    <row r="566" spans="1:1">
      <c r="A566" s="247" t="s">
        <v>756</v>
      </c>
    </row>
    <row r="567" spans="1:1">
      <c r="A567" s="247" t="s">
        <v>757</v>
      </c>
    </row>
    <row r="568" spans="1:1">
      <c r="A568" s="247" t="s">
        <v>758</v>
      </c>
    </row>
    <row r="569" spans="1:1">
      <c r="A569" s="247" t="s">
        <v>759</v>
      </c>
    </row>
    <row r="570" spans="1:1">
      <c r="A570" s="247" t="s">
        <v>760</v>
      </c>
    </row>
    <row r="571" spans="1:1">
      <c r="A571" s="247" t="s">
        <v>761</v>
      </c>
    </row>
    <row r="572" spans="1:1">
      <c r="A572" s="247" t="s">
        <v>762</v>
      </c>
    </row>
    <row r="573" spans="1:1">
      <c r="A573" s="247" t="s">
        <v>745</v>
      </c>
    </row>
    <row r="574" spans="1:1">
      <c r="A574" s="247" t="s">
        <v>763</v>
      </c>
    </row>
    <row r="575" spans="1:1">
      <c r="A575" s="247" t="s">
        <v>764</v>
      </c>
    </row>
    <row r="576" spans="1:1">
      <c r="A576" s="247" t="s">
        <v>765</v>
      </c>
    </row>
    <row r="577" spans="1:1">
      <c r="A577" s="247" t="s">
        <v>766</v>
      </c>
    </row>
    <row r="578" spans="1:1">
      <c r="A578" s="247" t="s">
        <v>767</v>
      </c>
    </row>
    <row r="579" spans="1:1">
      <c r="A579" s="247" t="s">
        <v>768</v>
      </c>
    </row>
    <row r="580" spans="1:1">
      <c r="A580" s="247" t="s">
        <v>769</v>
      </c>
    </row>
    <row r="581" spans="1:1">
      <c r="A581" s="247" t="s">
        <v>770</v>
      </c>
    </row>
    <row r="582" spans="1:1">
      <c r="A582" s="247" t="s">
        <v>771</v>
      </c>
    </row>
    <row r="583" spans="1:1">
      <c r="A583" s="247" t="s">
        <v>772</v>
      </c>
    </row>
    <row r="584" spans="1:1">
      <c r="A584" s="247" t="s">
        <v>746</v>
      </c>
    </row>
    <row r="585" spans="1:1">
      <c r="A585" s="247" t="s">
        <v>773</v>
      </c>
    </row>
    <row r="586" spans="1:1">
      <c r="A586" s="247" t="s">
        <v>774</v>
      </c>
    </row>
    <row r="587" spans="1:1">
      <c r="A587" s="247" t="s">
        <v>775</v>
      </c>
    </row>
    <row r="588" spans="1:1">
      <c r="A588" s="247" t="s">
        <v>776</v>
      </c>
    </row>
    <row r="589" spans="1:1">
      <c r="A589" s="247" t="s">
        <v>777</v>
      </c>
    </row>
    <row r="590" spans="1:1">
      <c r="A590" s="247" t="s">
        <v>778</v>
      </c>
    </row>
    <row r="591" spans="1:1">
      <c r="A591" s="247" t="s">
        <v>779</v>
      </c>
    </row>
    <row r="592" spans="1:1">
      <c r="A592" s="247" t="s">
        <v>780</v>
      </c>
    </row>
    <row r="593" spans="1:1">
      <c r="A593" s="247" t="s">
        <v>781</v>
      </c>
    </row>
    <row r="594" spans="1:1">
      <c r="A594" s="247" t="s">
        <v>747</v>
      </c>
    </row>
    <row r="595" spans="1:1">
      <c r="A595" s="247" t="s">
        <v>748</v>
      </c>
    </row>
    <row r="596" spans="1:1">
      <c r="A596" s="247" t="s">
        <v>749</v>
      </c>
    </row>
    <row r="597" spans="1:1">
      <c r="A597" s="247" t="s">
        <v>750</v>
      </c>
    </row>
    <row r="598" spans="1:1">
      <c r="A598" s="247" t="s">
        <v>751</v>
      </c>
    </row>
    <row r="599" spans="1:1">
      <c r="A599" s="247" t="s">
        <v>752</v>
      </c>
    </row>
    <row r="600" spans="1:1">
      <c r="A600" s="247" t="s">
        <v>1185</v>
      </c>
    </row>
    <row r="601" spans="1:1">
      <c r="A601" s="247" t="s">
        <v>1176</v>
      </c>
    </row>
    <row r="602" spans="1:1">
      <c r="A602" s="247" t="s">
        <v>1175</v>
      </c>
    </row>
    <row r="603" spans="1:1">
      <c r="A603" s="247" t="s">
        <v>1174</v>
      </c>
    </row>
    <row r="604" spans="1:1">
      <c r="A604" s="247" t="s">
        <v>1173</v>
      </c>
    </row>
    <row r="605" spans="1:1">
      <c r="A605" s="247" t="s">
        <v>1172</v>
      </c>
    </row>
    <row r="606" spans="1:1">
      <c r="A606" s="247" t="s">
        <v>1184</v>
      </c>
    </row>
    <row r="607" spans="1:1">
      <c r="A607" s="247" t="s">
        <v>1183</v>
      </c>
    </row>
    <row r="608" spans="1:1">
      <c r="A608" s="247" t="s">
        <v>1182</v>
      </c>
    </row>
    <row r="609" spans="1:1">
      <c r="A609" s="247" t="s">
        <v>1181</v>
      </c>
    </row>
    <row r="610" spans="1:1">
      <c r="A610" s="247" t="s">
        <v>1180</v>
      </c>
    </row>
    <row r="611" spans="1:1">
      <c r="A611" s="247" t="s">
        <v>1179</v>
      </c>
    </row>
    <row r="612" spans="1:1">
      <c r="A612" s="247" t="s">
        <v>1178</v>
      </c>
    </row>
    <row r="613" spans="1:1">
      <c r="A613" s="247" t="s">
        <v>1177</v>
      </c>
    </row>
    <row r="614" spans="1:1">
      <c r="A614" s="247" t="s">
        <v>691</v>
      </c>
    </row>
    <row r="615" spans="1:1">
      <c r="A615" s="247" t="s">
        <v>700</v>
      </c>
    </row>
    <row r="616" spans="1:1">
      <c r="A616" s="247" t="s">
        <v>701</v>
      </c>
    </row>
    <row r="617" spans="1:1">
      <c r="A617" s="247" t="s">
        <v>702</v>
      </c>
    </row>
    <row r="618" spans="1:1">
      <c r="A618" s="247" t="s">
        <v>703</v>
      </c>
    </row>
    <row r="619" spans="1:1">
      <c r="A619" s="247" t="s">
        <v>704</v>
      </c>
    </row>
    <row r="620" spans="1:1">
      <c r="A620" s="247" t="s">
        <v>705</v>
      </c>
    </row>
    <row r="621" spans="1:1">
      <c r="A621" s="247" t="s">
        <v>706</v>
      </c>
    </row>
    <row r="622" spans="1:1">
      <c r="A622" s="247" t="s">
        <v>707</v>
      </c>
    </row>
    <row r="623" spans="1:1">
      <c r="A623" s="247" t="s">
        <v>708</v>
      </c>
    </row>
    <row r="624" spans="1:1">
      <c r="A624" s="247" t="s">
        <v>709</v>
      </c>
    </row>
    <row r="625" spans="1:1">
      <c r="A625" s="247" t="s">
        <v>692</v>
      </c>
    </row>
    <row r="626" spans="1:1">
      <c r="A626" s="247" t="s">
        <v>710</v>
      </c>
    </row>
    <row r="627" spans="1:1">
      <c r="A627" s="247" t="s">
        <v>711</v>
      </c>
    </row>
    <row r="628" spans="1:1">
      <c r="A628" s="247" t="s">
        <v>712</v>
      </c>
    </row>
    <row r="629" spans="1:1">
      <c r="A629" s="247" t="s">
        <v>713</v>
      </c>
    </row>
    <row r="630" spans="1:1">
      <c r="A630" s="247" t="s">
        <v>693</v>
      </c>
    </row>
    <row r="631" spans="1:1">
      <c r="A631" s="247" t="s">
        <v>694</v>
      </c>
    </row>
    <row r="632" spans="1:1">
      <c r="A632" s="247" t="s">
        <v>695</v>
      </c>
    </row>
    <row r="633" spans="1:1">
      <c r="A633" s="247" t="s">
        <v>696</v>
      </c>
    </row>
    <row r="634" spans="1:1">
      <c r="A634" s="247" t="s">
        <v>697</v>
      </c>
    </row>
    <row r="635" spans="1:1">
      <c r="A635" s="247" t="s">
        <v>698</v>
      </c>
    </row>
    <row r="636" spans="1:1">
      <c r="A636" s="247" t="s">
        <v>699</v>
      </c>
    </row>
    <row r="637" spans="1:1">
      <c r="A637" s="247" t="s">
        <v>465</v>
      </c>
    </row>
    <row r="638" spans="1:1">
      <c r="A638" s="247" t="s">
        <v>464</v>
      </c>
    </row>
    <row r="639" spans="1:1">
      <c r="A639" s="247" t="s">
        <v>463</v>
      </c>
    </row>
    <row r="640" spans="1:1">
      <c r="A640" s="247" t="s">
        <v>462</v>
      </c>
    </row>
    <row r="641" spans="1:1">
      <c r="A641" s="247" t="s">
        <v>461</v>
      </c>
    </row>
    <row r="642" spans="1:1">
      <c r="A642" s="247" t="s">
        <v>460</v>
      </c>
    </row>
    <row r="643" spans="1:1">
      <c r="A643" s="247" t="s">
        <v>459</v>
      </c>
    </row>
    <row r="644" spans="1:1">
      <c r="A644" s="247" t="s">
        <v>458</v>
      </c>
    </row>
    <row r="645" spans="1:1">
      <c r="A645" s="247" t="s">
        <v>457</v>
      </c>
    </row>
    <row r="646" spans="1:1">
      <c r="A646" s="247" t="s">
        <v>456</v>
      </c>
    </row>
    <row r="647" spans="1:1">
      <c r="A647" s="247" t="s">
        <v>958</v>
      </c>
    </row>
    <row r="648" spans="1:1">
      <c r="A648" s="247" t="s">
        <v>957</v>
      </c>
    </row>
    <row r="649" spans="1:1">
      <c r="A649" s="247" t="s">
        <v>956</v>
      </c>
    </row>
    <row r="650" spans="1:1">
      <c r="A650" s="247" t="s">
        <v>955</v>
      </c>
    </row>
    <row r="651" spans="1:1">
      <c r="A651" s="247" t="s">
        <v>954</v>
      </c>
    </row>
    <row r="652" spans="1:1">
      <c r="A652" s="247" t="s">
        <v>964</v>
      </c>
    </row>
    <row r="653" spans="1:1">
      <c r="A653" s="247" t="s">
        <v>963</v>
      </c>
    </row>
    <row r="654" spans="1:1">
      <c r="A654" s="247" t="s">
        <v>962</v>
      </c>
    </row>
    <row r="655" spans="1:1">
      <c r="A655" s="247" t="s">
        <v>961</v>
      </c>
    </row>
    <row r="656" spans="1:1">
      <c r="A656" s="247" t="s">
        <v>960</v>
      </c>
    </row>
    <row r="657" spans="1:1">
      <c r="A657" s="247" t="s">
        <v>959</v>
      </c>
    </row>
    <row r="658" spans="1:1">
      <c r="A658" s="247" t="s">
        <v>1378</v>
      </c>
    </row>
    <row r="659" spans="1:1">
      <c r="A659" s="247" t="s">
        <v>1377</v>
      </c>
    </row>
    <row r="660" spans="1:1">
      <c r="A660" s="247" t="s">
        <v>1376</v>
      </c>
    </row>
    <row r="661" spans="1:1">
      <c r="A661" s="247" t="s">
        <v>1375</v>
      </c>
    </row>
    <row r="662" spans="1:1">
      <c r="A662" s="247" t="s">
        <v>1374</v>
      </c>
    </row>
    <row r="663" spans="1:1">
      <c r="A663" s="247" t="s">
        <v>1623</v>
      </c>
    </row>
    <row r="664" spans="1:1">
      <c r="A664" s="247" t="s">
        <v>1622</v>
      </c>
    </row>
    <row r="665" spans="1:1">
      <c r="A665" s="247" t="s">
        <v>1621</v>
      </c>
    </row>
    <row r="666" spans="1:1">
      <c r="A666" s="247" t="s">
        <v>1620</v>
      </c>
    </row>
    <row r="667" spans="1:1">
      <c r="A667" s="247" t="s">
        <v>1619</v>
      </c>
    </row>
    <row r="668" spans="1:1">
      <c r="A668" s="247" t="s">
        <v>1618</v>
      </c>
    </row>
    <row r="669" spans="1:1">
      <c r="A669" s="247" t="s">
        <v>1617</v>
      </c>
    </row>
    <row r="670" spans="1:1">
      <c r="A670" s="247" t="s">
        <v>1616</v>
      </c>
    </row>
    <row r="671" spans="1:1">
      <c r="A671" s="247" t="s">
        <v>718</v>
      </c>
    </row>
    <row r="672" spans="1:1">
      <c r="A672" s="247" t="s">
        <v>717</v>
      </c>
    </row>
    <row r="673" spans="1:1">
      <c r="A673" s="247" t="s">
        <v>716</v>
      </c>
    </row>
    <row r="674" spans="1:1">
      <c r="A674" s="247" t="s">
        <v>715</v>
      </c>
    </row>
    <row r="675" spans="1:1">
      <c r="A675" s="247" t="s">
        <v>714</v>
      </c>
    </row>
    <row r="676" spans="1:1">
      <c r="A676" s="247" t="s">
        <v>548</v>
      </c>
    </row>
    <row r="677" spans="1:1">
      <c r="A677" s="247" t="s">
        <v>547</v>
      </c>
    </row>
    <row r="678" spans="1:1">
      <c r="A678" s="247" t="s">
        <v>546</v>
      </c>
    </row>
    <row r="679" spans="1:1">
      <c r="A679" s="247" t="s">
        <v>545</v>
      </c>
    </row>
    <row r="680" spans="1:1">
      <c r="A680" s="247" t="s">
        <v>544</v>
      </c>
    </row>
    <row r="681" spans="1:1">
      <c r="A681" s="247" t="s">
        <v>543</v>
      </c>
    </row>
    <row r="682" spans="1:1">
      <c r="A682" s="247" t="s">
        <v>542</v>
      </c>
    </row>
    <row r="683" spans="1:1">
      <c r="A683" s="247" t="s">
        <v>541</v>
      </c>
    </row>
    <row r="684" spans="1:1">
      <c r="A684" s="247" t="s">
        <v>540</v>
      </c>
    </row>
    <row r="685" spans="1:1">
      <c r="A685" s="247" t="s">
        <v>1332</v>
      </c>
    </row>
    <row r="686" spans="1:1">
      <c r="A686" s="247" t="s">
        <v>1333</v>
      </c>
    </row>
    <row r="687" spans="1:1">
      <c r="A687" s="247" t="s">
        <v>1334</v>
      </c>
    </row>
    <row r="688" spans="1:1">
      <c r="A688" s="247" t="s">
        <v>1335</v>
      </c>
    </row>
    <row r="689" spans="1:1">
      <c r="A689" s="247" t="s">
        <v>1336</v>
      </c>
    </row>
    <row r="690" spans="1:1">
      <c r="A690" s="247" t="s">
        <v>1337</v>
      </c>
    </row>
    <row r="691" spans="1:1">
      <c r="A691" s="247" t="s">
        <v>1338</v>
      </c>
    </row>
    <row r="692" spans="1:1">
      <c r="A692" s="247" t="s">
        <v>1339</v>
      </c>
    </row>
    <row r="693" spans="1:1">
      <c r="A693" s="247" t="s">
        <v>1340</v>
      </c>
    </row>
    <row r="694" spans="1:1">
      <c r="A694" s="247" t="s">
        <v>1341</v>
      </c>
    </row>
    <row r="695" spans="1:1">
      <c r="A695" s="247" t="s">
        <v>1342</v>
      </c>
    </row>
    <row r="696" spans="1:1">
      <c r="A696" s="247" t="s">
        <v>1343</v>
      </c>
    </row>
    <row r="697" spans="1:1">
      <c r="A697" s="247" t="s">
        <v>1344</v>
      </c>
    </row>
    <row r="698" spans="1:1">
      <c r="A698" s="247" t="s">
        <v>1345</v>
      </c>
    </row>
    <row r="699" spans="1:1">
      <c r="A699" s="247" t="s">
        <v>1346</v>
      </c>
    </row>
    <row r="700" spans="1:1">
      <c r="A700" s="247" t="s">
        <v>1347</v>
      </c>
    </row>
    <row r="701" spans="1:1">
      <c r="A701" s="247" t="s">
        <v>1348</v>
      </c>
    </row>
    <row r="702" spans="1:1">
      <c r="A702" s="247" t="s">
        <v>1349</v>
      </c>
    </row>
    <row r="703" spans="1:1">
      <c r="A703" s="247" t="s">
        <v>1350</v>
      </c>
    </row>
    <row r="704" spans="1:1">
      <c r="A704" s="247" t="s">
        <v>1147</v>
      </c>
    </row>
    <row r="705" spans="1:1">
      <c r="A705" s="247" t="s">
        <v>1148</v>
      </c>
    </row>
    <row r="706" spans="1:1">
      <c r="A706" s="247" t="s">
        <v>1149</v>
      </c>
    </row>
    <row r="707" spans="1:1">
      <c r="A707" s="247" t="s">
        <v>1150</v>
      </c>
    </row>
    <row r="708" spans="1:1">
      <c r="A708" s="247" t="s">
        <v>1151</v>
      </c>
    </row>
    <row r="709" spans="1:1">
      <c r="A709" s="247" t="s">
        <v>1152</v>
      </c>
    </row>
    <row r="710" spans="1:1">
      <c r="A710" s="247" t="s">
        <v>1153</v>
      </c>
    </row>
    <row r="711" spans="1:1">
      <c r="A711" s="247" t="s">
        <v>1154</v>
      </c>
    </row>
    <row r="712" spans="1:1">
      <c r="A712" s="247" t="s">
        <v>1155</v>
      </c>
    </row>
    <row r="713" spans="1:1">
      <c r="A713" s="247" t="s">
        <v>1156</v>
      </c>
    </row>
    <row r="714" spans="1:1">
      <c r="A714" s="247" t="s">
        <v>1157</v>
      </c>
    </row>
    <row r="715" spans="1:1">
      <c r="A715" s="247" t="s">
        <v>1158</v>
      </c>
    </row>
    <row r="716" spans="1:1">
      <c r="A716" s="247" t="s">
        <v>1159</v>
      </c>
    </row>
    <row r="717" spans="1:1">
      <c r="A717" s="247" t="s">
        <v>1160</v>
      </c>
    </row>
    <row r="718" spans="1:1">
      <c r="A718" s="247" t="s">
        <v>1161</v>
      </c>
    </row>
    <row r="719" spans="1:1">
      <c r="A719" s="247" t="s">
        <v>1146</v>
      </c>
    </row>
    <row r="720" spans="1:1">
      <c r="A720" s="247" t="s">
        <v>1162</v>
      </c>
    </row>
    <row r="721" spans="1:1">
      <c r="A721" s="247" t="s">
        <v>1163</v>
      </c>
    </row>
    <row r="722" spans="1:1">
      <c r="A722" s="247" t="s">
        <v>1164</v>
      </c>
    </row>
    <row r="723" spans="1:1">
      <c r="A723" s="247" t="s">
        <v>1165</v>
      </c>
    </row>
    <row r="724" spans="1:1">
      <c r="A724" s="247" t="s">
        <v>1166</v>
      </c>
    </row>
    <row r="725" spans="1:1">
      <c r="A725" s="247" t="s">
        <v>1167</v>
      </c>
    </row>
    <row r="726" spans="1:1">
      <c r="A726" s="247" t="s">
        <v>1168</v>
      </c>
    </row>
    <row r="727" spans="1:1">
      <c r="A727" s="247" t="s">
        <v>1169</v>
      </c>
    </row>
    <row r="728" spans="1:1">
      <c r="A728" s="247" t="s">
        <v>1170</v>
      </c>
    </row>
    <row r="729" spans="1:1">
      <c r="A729" s="247" t="s">
        <v>1171</v>
      </c>
    </row>
    <row r="730" spans="1:1">
      <c r="A730" s="247" t="s">
        <v>432</v>
      </c>
    </row>
    <row r="731" spans="1:1">
      <c r="A731" s="247" t="s">
        <v>431</v>
      </c>
    </row>
    <row r="732" spans="1:1">
      <c r="A732" s="247" t="s">
        <v>430</v>
      </c>
    </row>
    <row r="733" spans="1:1">
      <c r="A733" s="247" t="s">
        <v>429</v>
      </c>
    </row>
    <row r="734" spans="1:1">
      <c r="A734" s="247" t="s">
        <v>428</v>
      </c>
    </row>
    <row r="735" spans="1:1">
      <c r="A735" s="247" t="s">
        <v>427</v>
      </c>
    </row>
    <row r="736" spans="1:1">
      <c r="A736" s="247" t="s">
        <v>426</v>
      </c>
    </row>
    <row r="737" spans="1:1">
      <c r="A737" s="247" t="s">
        <v>425</v>
      </c>
    </row>
    <row r="738" spans="1:1">
      <c r="A738" s="247" t="s">
        <v>424</v>
      </c>
    </row>
    <row r="739" spans="1:1">
      <c r="A739" s="247" t="s">
        <v>423</v>
      </c>
    </row>
    <row r="740" spans="1:1">
      <c r="A740" s="247" t="s">
        <v>422</v>
      </c>
    </row>
    <row r="741" spans="1:1">
      <c r="A741" s="247" t="s">
        <v>421</v>
      </c>
    </row>
    <row r="742" spans="1:1">
      <c r="A742" s="247" t="s">
        <v>420</v>
      </c>
    </row>
    <row r="743" spans="1:1">
      <c r="A743" s="247" t="s">
        <v>419</v>
      </c>
    </row>
    <row r="744" spans="1:1">
      <c r="A744" s="247" t="s">
        <v>418</v>
      </c>
    </row>
    <row r="745" spans="1:1">
      <c r="A745" s="247" t="s">
        <v>417</v>
      </c>
    </row>
    <row r="746" spans="1:1">
      <c r="A746" s="247" t="s">
        <v>965</v>
      </c>
    </row>
    <row r="747" spans="1:1">
      <c r="A747" s="247" t="s">
        <v>974</v>
      </c>
    </row>
    <row r="748" spans="1:1">
      <c r="A748" s="247" t="s">
        <v>975</v>
      </c>
    </row>
    <row r="749" spans="1:1">
      <c r="A749" s="247" t="s">
        <v>976</v>
      </c>
    </row>
    <row r="750" spans="1:1">
      <c r="A750" s="247" t="s">
        <v>977</v>
      </c>
    </row>
    <row r="751" spans="1:1">
      <c r="A751" s="247" t="s">
        <v>978</v>
      </c>
    </row>
    <row r="752" spans="1:1">
      <c r="A752" s="247" t="s">
        <v>979</v>
      </c>
    </row>
    <row r="753" spans="1:1">
      <c r="A753" s="247" t="s">
        <v>980</v>
      </c>
    </row>
    <row r="754" spans="1:1">
      <c r="A754" s="247" t="s">
        <v>981</v>
      </c>
    </row>
    <row r="755" spans="1:1">
      <c r="A755" s="247" t="s">
        <v>982</v>
      </c>
    </row>
    <row r="756" spans="1:1">
      <c r="A756" s="247" t="s">
        <v>983</v>
      </c>
    </row>
    <row r="757" spans="1:1">
      <c r="A757" s="247" t="s">
        <v>966</v>
      </c>
    </row>
    <row r="758" spans="1:1">
      <c r="A758" s="247" t="s">
        <v>984</v>
      </c>
    </row>
    <row r="759" spans="1:1">
      <c r="A759" s="247" t="s">
        <v>985</v>
      </c>
    </row>
    <row r="760" spans="1:1">
      <c r="A760" s="247" t="s">
        <v>986</v>
      </c>
    </row>
    <row r="761" spans="1:1">
      <c r="A761" s="247" t="s">
        <v>987</v>
      </c>
    </row>
    <row r="762" spans="1:1">
      <c r="A762" s="247" t="s">
        <v>988</v>
      </c>
    </row>
    <row r="763" spans="1:1">
      <c r="A763" s="247" t="s">
        <v>989</v>
      </c>
    </row>
    <row r="764" spans="1:1">
      <c r="A764" s="247" t="s">
        <v>990</v>
      </c>
    </row>
    <row r="765" spans="1:1">
      <c r="A765" s="247" t="s">
        <v>991</v>
      </c>
    </row>
    <row r="766" spans="1:1">
      <c r="A766" s="247" t="s">
        <v>992</v>
      </c>
    </row>
    <row r="767" spans="1:1">
      <c r="A767" s="247" t="s">
        <v>993</v>
      </c>
    </row>
    <row r="768" spans="1:1">
      <c r="A768" s="247" t="s">
        <v>967</v>
      </c>
    </row>
    <row r="769" spans="1:1">
      <c r="A769" s="247" t="s">
        <v>994</v>
      </c>
    </row>
    <row r="770" spans="1:1">
      <c r="A770" s="247" t="s">
        <v>995</v>
      </c>
    </row>
    <row r="771" spans="1:1">
      <c r="A771" s="247" t="s">
        <v>996</v>
      </c>
    </row>
    <row r="772" spans="1:1">
      <c r="A772" s="247" t="s">
        <v>997</v>
      </c>
    </row>
    <row r="773" spans="1:1">
      <c r="A773" s="247" t="s">
        <v>998</v>
      </c>
    </row>
    <row r="774" spans="1:1">
      <c r="A774" s="247" t="s">
        <v>999</v>
      </c>
    </row>
    <row r="775" spans="1:1">
      <c r="A775" s="247" t="s">
        <v>1000</v>
      </c>
    </row>
    <row r="776" spans="1:1">
      <c r="A776" s="247" t="s">
        <v>1001</v>
      </c>
    </row>
    <row r="777" spans="1:1">
      <c r="A777" s="247" t="s">
        <v>1002</v>
      </c>
    </row>
    <row r="778" spans="1:1">
      <c r="A778" s="247" t="s">
        <v>1003</v>
      </c>
    </row>
    <row r="779" spans="1:1">
      <c r="A779" s="247" t="s">
        <v>968</v>
      </c>
    </row>
    <row r="780" spans="1:1">
      <c r="A780" s="247" t="s">
        <v>1004</v>
      </c>
    </row>
    <row r="781" spans="1:1">
      <c r="A781" s="247" t="s">
        <v>1005</v>
      </c>
    </row>
    <row r="782" spans="1:1">
      <c r="A782" s="247" t="s">
        <v>1006</v>
      </c>
    </row>
    <row r="783" spans="1:1">
      <c r="A783" s="247" t="s">
        <v>1007</v>
      </c>
    </row>
    <row r="784" spans="1:1">
      <c r="A784" s="247" t="s">
        <v>1008</v>
      </c>
    </row>
    <row r="785" spans="1:1">
      <c r="A785" s="247" t="s">
        <v>1009</v>
      </c>
    </row>
    <row r="786" spans="1:1">
      <c r="A786" s="247" t="s">
        <v>1010</v>
      </c>
    </row>
    <row r="787" spans="1:1">
      <c r="A787" s="247" t="s">
        <v>1011</v>
      </c>
    </row>
    <row r="788" spans="1:1">
      <c r="A788" s="247" t="s">
        <v>1012</v>
      </c>
    </row>
    <row r="789" spans="1:1">
      <c r="A789" s="247" t="s">
        <v>1013</v>
      </c>
    </row>
    <row r="790" spans="1:1">
      <c r="A790" s="247" t="s">
        <v>969</v>
      </c>
    </row>
    <row r="791" spans="1:1">
      <c r="A791" s="247" t="s">
        <v>1014</v>
      </c>
    </row>
    <row r="792" spans="1:1">
      <c r="A792" s="247" t="s">
        <v>1015</v>
      </c>
    </row>
    <row r="793" spans="1:1">
      <c r="A793" s="247" t="s">
        <v>1016</v>
      </c>
    </row>
    <row r="794" spans="1:1">
      <c r="A794" s="247" t="s">
        <v>1017</v>
      </c>
    </row>
    <row r="795" spans="1:1">
      <c r="A795" s="247" t="s">
        <v>1018</v>
      </c>
    </row>
    <row r="796" spans="1:1">
      <c r="A796" s="247" t="s">
        <v>1019</v>
      </c>
    </row>
    <row r="797" spans="1:1">
      <c r="A797" s="247" t="s">
        <v>1020</v>
      </c>
    </row>
    <row r="798" spans="1:1">
      <c r="A798" s="247" t="s">
        <v>1021</v>
      </c>
    </row>
    <row r="799" spans="1:1">
      <c r="A799" s="247" t="s">
        <v>1022</v>
      </c>
    </row>
    <row r="800" spans="1:1">
      <c r="A800" s="247" t="s">
        <v>970</v>
      </c>
    </row>
    <row r="801" spans="1:1">
      <c r="A801" s="247" t="s">
        <v>971</v>
      </c>
    </row>
    <row r="802" spans="1:1">
      <c r="A802" s="247" t="s">
        <v>972</v>
      </c>
    </row>
    <row r="803" spans="1:1">
      <c r="A803" s="247" t="s">
        <v>973</v>
      </c>
    </row>
    <row r="804" spans="1:1">
      <c r="A804" s="247" t="s">
        <v>1255</v>
      </c>
    </row>
    <row r="805" spans="1:1">
      <c r="A805" s="247" t="s">
        <v>1264</v>
      </c>
    </row>
    <row r="806" spans="1:1">
      <c r="A806" s="247" t="s">
        <v>1265</v>
      </c>
    </row>
    <row r="807" spans="1:1">
      <c r="A807" s="247" t="s">
        <v>1266</v>
      </c>
    </row>
    <row r="808" spans="1:1">
      <c r="A808" s="247" t="s">
        <v>1267</v>
      </c>
    </row>
    <row r="809" spans="1:1">
      <c r="A809" s="247" t="s">
        <v>1268</v>
      </c>
    </row>
    <row r="810" spans="1:1">
      <c r="A810" s="247" t="s">
        <v>1269</v>
      </c>
    </row>
    <row r="811" spans="1:1">
      <c r="A811" s="247" t="s">
        <v>1270</v>
      </c>
    </row>
    <row r="812" spans="1:1">
      <c r="A812" s="247" t="s">
        <v>1256</v>
      </c>
    </row>
    <row r="813" spans="1:1">
      <c r="A813" s="247" t="s">
        <v>1257</v>
      </c>
    </row>
    <row r="814" spans="1:1">
      <c r="A814" s="247" t="s">
        <v>1258</v>
      </c>
    </row>
    <row r="815" spans="1:1">
      <c r="A815" s="247" t="s">
        <v>1259</v>
      </c>
    </row>
    <row r="816" spans="1:1">
      <c r="A816" s="247" t="s">
        <v>1260</v>
      </c>
    </row>
    <row r="817" spans="1:1">
      <c r="A817" s="247" t="s">
        <v>1261</v>
      </c>
    </row>
    <row r="818" spans="1:1">
      <c r="A818" s="247" t="s">
        <v>1262</v>
      </c>
    </row>
    <row r="819" spans="1:1">
      <c r="A819" s="247" t="s">
        <v>1263</v>
      </c>
    </row>
    <row r="820" spans="1:1">
      <c r="A820" s="247" t="s">
        <v>1416</v>
      </c>
    </row>
    <row r="821" spans="1:1">
      <c r="A821" s="247" t="s">
        <v>1417</v>
      </c>
    </row>
    <row r="822" spans="1:1">
      <c r="A822" s="247" t="s">
        <v>1418</v>
      </c>
    </row>
    <row r="823" spans="1:1">
      <c r="A823" s="247" t="s">
        <v>1419</v>
      </c>
    </row>
    <row r="824" spans="1:1">
      <c r="A824" s="247" t="s">
        <v>1420</v>
      </c>
    </row>
    <row r="825" spans="1:1">
      <c r="A825" s="247" t="s">
        <v>1421</v>
      </c>
    </row>
    <row r="826" spans="1:1">
      <c r="A826" s="247" t="s">
        <v>1422</v>
      </c>
    </row>
    <row r="827" spans="1:1">
      <c r="A827" s="247" t="s">
        <v>1423</v>
      </c>
    </row>
    <row r="828" spans="1:1">
      <c r="A828" s="247" t="s">
        <v>1424</v>
      </c>
    </row>
    <row r="829" spans="1:1">
      <c r="A829" s="247" t="s">
        <v>1425</v>
      </c>
    </row>
    <row r="830" spans="1:1">
      <c r="A830" s="247" t="s">
        <v>1426</v>
      </c>
    </row>
    <row r="831" spans="1:1">
      <c r="A831" s="247" t="s">
        <v>1427</v>
      </c>
    </row>
    <row r="832" spans="1:1">
      <c r="A832" s="247" t="s">
        <v>1428</v>
      </c>
    </row>
    <row r="833" spans="1:1">
      <c r="A833" s="247" t="s">
        <v>1429</v>
      </c>
    </row>
    <row r="834" spans="1:1">
      <c r="A834" s="247" t="s">
        <v>1430</v>
      </c>
    </row>
    <row r="835" spans="1:1">
      <c r="A835" s="247" t="s">
        <v>1409</v>
      </c>
    </row>
    <row r="836" spans="1:1">
      <c r="A836" s="247" t="s">
        <v>1410</v>
      </c>
    </row>
    <row r="837" spans="1:1">
      <c r="A837" s="247" t="s">
        <v>1411</v>
      </c>
    </row>
    <row r="838" spans="1:1">
      <c r="A838" s="247" t="s">
        <v>1412</v>
      </c>
    </row>
    <row r="839" spans="1:1">
      <c r="A839" s="247" t="s">
        <v>1413</v>
      </c>
    </row>
    <row r="840" spans="1:1">
      <c r="A840" s="247" t="s">
        <v>1414</v>
      </c>
    </row>
    <row r="841" spans="1:1">
      <c r="A841" s="247" t="s">
        <v>1415</v>
      </c>
    </row>
    <row r="842" spans="1:1">
      <c r="A842" s="247" t="s">
        <v>867</v>
      </c>
    </row>
    <row r="843" spans="1:1">
      <c r="A843" s="247" t="s">
        <v>866</v>
      </c>
    </row>
    <row r="844" spans="1:1">
      <c r="A844" s="247" t="s">
        <v>865</v>
      </c>
    </row>
    <row r="845" spans="1:1">
      <c r="A845" s="247" t="s">
        <v>864</v>
      </c>
    </row>
    <row r="846" spans="1:1">
      <c r="A846" s="247" t="s">
        <v>863</v>
      </c>
    </row>
    <row r="847" spans="1:1">
      <c r="A847" s="247" t="s">
        <v>862</v>
      </c>
    </row>
    <row r="848" spans="1:1">
      <c r="A848" s="247" t="s">
        <v>861</v>
      </c>
    </row>
    <row r="849" spans="1:1">
      <c r="A849" s="247" t="s">
        <v>860</v>
      </c>
    </row>
    <row r="850" spans="1:1">
      <c r="A850" s="247" t="s">
        <v>859</v>
      </c>
    </row>
    <row r="851" spans="1:1">
      <c r="A851" s="247" t="s">
        <v>858</v>
      </c>
    </row>
    <row r="852" spans="1:1">
      <c r="A852" s="247" t="s">
        <v>857</v>
      </c>
    </row>
    <row r="853" spans="1:1">
      <c r="A853" s="247" t="s">
        <v>856</v>
      </c>
    </row>
    <row r="854" spans="1:1">
      <c r="A854" s="247" t="s">
        <v>855</v>
      </c>
    </row>
    <row r="855" spans="1:1">
      <c r="A855" s="247" t="s">
        <v>1455</v>
      </c>
    </row>
    <row r="856" spans="1:1">
      <c r="A856" s="247" t="s">
        <v>1454</v>
      </c>
    </row>
    <row r="857" spans="1:1">
      <c r="A857" s="247" t="s">
        <v>1453</v>
      </c>
    </row>
    <row r="858" spans="1:1">
      <c r="A858" s="247" t="s">
        <v>1452</v>
      </c>
    </row>
    <row r="859" spans="1:1">
      <c r="A859" s="247" t="s">
        <v>1451</v>
      </c>
    </row>
    <row r="860" spans="1:1">
      <c r="A860" s="247" t="s">
        <v>1450</v>
      </c>
    </row>
    <row r="861" spans="1:1">
      <c r="A861" s="247" t="s">
        <v>1449</v>
      </c>
    </row>
    <row r="862" spans="1:1">
      <c r="A862" s="247" t="s">
        <v>1448</v>
      </c>
    </row>
    <row r="863" spans="1:1">
      <c r="A863" s="247" t="s">
        <v>1447</v>
      </c>
    </row>
    <row r="864" spans="1:1">
      <c r="A864" s="247" t="s">
        <v>1446</v>
      </c>
    </row>
    <row r="865" spans="1:1">
      <c r="A865" s="247" t="s">
        <v>1445</v>
      </c>
    </row>
    <row r="866" spans="1:1">
      <c r="A866" s="247" t="s">
        <v>1444</v>
      </c>
    </row>
    <row r="867" spans="1:1">
      <c r="A867" s="247" t="s">
        <v>1443</v>
      </c>
    </row>
    <row r="868" spans="1:1">
      <c r="A868" s="247" t="s">
        <v>1442</v>
      </c>
    </row>
    <row r="869" spans="1:1">
      <c r="A869" s="247" t="s">
        <v>1441</v>
      </c>
    </row>
    <row r="870" spans="1:1">
      <c r="A870" s="247" t="s">
        <v>1092</v>
      </c>
    </row>
    <row r="871" spans="1:1">
      <c r="A871" s="247" t="s">
        <v>1093</v>
      </c>
    </row>
    <row r="872" spans="1:1">
      <c r="A872" s="247" t="s">
        <v>1084</v>
      </c>
    </row>
    <row r="873" spans="1:1">
      <c r="A873" s="247" t="s">
        <v>1085</v>
      </c>
    </row>
    <row r="874" spans="1:1">
      <c r="A874" s="247" t="s">
        <v>1086</v>
      </c>
    </row>
    <row r="875" spans="1:1">
      <c r="A875" s="247" t="s">
        <v>1087</v>
      </c>
    </row>
    <row r="876" spans="1:1">
      <c r="A876" s="247" t="s">
        <v>1088</v>
      </c>
    </row>
    <row r="877" spans="1:1">
      <c r="A877" s="247" t="s">
        <v>1089</v>
      </c>
    </row>
    <row r="878" spans="1:1">
      <c r="A878" s="247" t="s">
        <v>1090</v>
      </c>
    </row>
    <row r="879" spans="1:1">
      <c r="A879" s="247" t="s">
        <v>1091</v>
      </c>
    </row>
    <row r="880" spans="1:1">
      <c r="A880" s="247" t="s">
        <v>1575</v>
      </c>
    </row>
    <row r="881" spans="1:1">
      <c r="A881" s="247" t="s">
        <v>1574</v>
      </c>
    </row>
    <row r="882" spans="1:1">
      <c r="A882" s="247" t="s">
        <v>1573</v>
      </c>
    </row>
    <row r="883" spans="1:1">
      <c r="A883" s="247" t="s">
        <v>1572</v>
      </c>
    </row>
    <row r="884" spans="1:1">
      <c r="A884" s="247" t="s">
        <v>1571</v>
      </c>
    </row>
    <row r="885" spans="1:1">
      <c r="A885" s="247" t="s">
        <v>1570</v>
      </c>
    </row>
    <row r="886" spans="1:1">
      <c r="A886" s="247" t="s">
        <v>1569</v>
      </c>
    </row>
    <row r="887" spans="1:1">
      <c r="A887" s="247" t="s">
        <v>1568</v>
      </c>
    </row>
    <row r="888" spans="1:1">
      <c r="A888" s="247" t="s">
        <v>1567</v>
      </c>
    </row>
    <row r="889" spans="1:1">
      <c r="A889" s="247" t="s">
        <v>1566</v>
      </c>
    </row>
    <row r="890" spans="1:1">
      <c r="A890" s="247" t="s">
        <v>1580</v>
      </c>
    </row>
    <row r="891" spans="1:1">
      <c r="A891" s="247" t="s">
        <v>1565</v>
      </c>
    </row>
    <row r="892" spans="1:1">
      <c r="A892" s="247" t="s">
        <v>1564</v>
      </c>
    </row>
    <row r="893" spans="1:1">
      <c r="A893" s="247" t="s">
        <v>1563</v>
      </c>
    </row>
    <row r="894" spans="1:1">
      <c r="A894" s="248" t="s">
        <v>1562</v>
      </c>
    </row>
    <row r="895" spans="1:1">
      <c r="A895" s="248" t="s">
        <v>1561</v>
      </c>
    </row>
    <row r="896" spans="1:1">
      <c r="A896" s="248" t="s">
        <v>1560</v>
      </c>
    </row>
    <row r="897" spans="1:1">
      <c r="A897" s="248" t="s">
        <v>1559</v>
      </c>
    </row>
    <row r="898" spans="1:1">
      <c r="A898" s="248" t="s">
        <v>1558</v>
      </c>
    </row>
    <row r="899" spans="1:1">
      <c r="A899" s="247" t="s">
        <v>1579</v>
      </c>
    </row>
    <row r="900" spans="1:1">
      <c r="A900" s="247" t="s">
        <v>1578</v>
      </c>
    </row>
    <row r="901" spans="1:1">
      <c r="A901" s="247" t="s">
        <v>1577</v>
      </c>
    </row>
    <row r="902" spans="1:1">
      <c r="A902" s="247" t="s">
        <v>1576</v>
      </c>
    </row>
    <row r="903" spans="1:1">
      <c r="A903" s="247" t="s">
        <v>477</v>
      </c>
    </row>
    <row r="904" spans="1:1">
      <c r="A904" s="247" t="s">
        <v>478</v>
      </c>
    </row>
    <row r="905" spans="1:1">
      <c r="A905" s="247" t="s">
        <v>479</v>
      </c>
    </row>
    <row r="906" spans="1:1">
      <c r="A906" s="247" t="s">
        <v>480</v>
      </c>
    </row>
    <row r="907" spans="1:1">
      <c r="A907" s="247" t="s">
        <v>481</v>
      </c>
    </row>
    <row r="908" spans="1:1">
      <c r="A908" s="247" t="s">
        <v>482</v>
      </c>
    </row>
    <row r="909" spans="1:1">
      <c r="A909" s="247" t="s">
        <v>483</v>
      </c>
    </row>
    <row r="910" spans="1:1">
      <c r="A910" s="247" t="s">
        <v>484</v>
      </c>
    </row>
    <row r="911" spans="1:1">
      <c r="A911" s="247" t="s">
        <v>485</v>
      </c>
    </row>
    <row r="912" spans="1:1">
      <c r="A912" s="247" t="s">
        <v>486</v>
      </c>
    </row>
    <row r="913" spans="1:1">
      <c r="A913" s="247" t="s">
        <v>1056</v>
      </c>
    </row>
    <row r="914" spans="1:1">
      <c r="A914" s="247" t="s">
        <v>1057</v>
      </c>
    </row>
    <row r="915" spans="1:1">
      <c r="A915" s="247" t="s">
        <v>1058</v>
      </c>
    </row>
    <row r="916" spans="1:1">
      <c r="A916" s="247" t="s">
        <v>1059</v>
      </c>
    </row>
    <row r="917" spans="1:1">
      <c r="A917" s="247" t="s">
        <v>1060</v>
      </c>
    </row>
    <row r="918" spans="1:1">
      <c r="A918" s="247" t="s">
        <v>1061</v>
      </c>
    </row>
    <row r="919" spans="1:1">
      <c r="A919" s="247" t="s">
        <v>1062</v>
      </c>
    </row>
    <row r="920" spans="1:1">
      <c r="A920" s="247" t="s">
        <v>1063</v>
      </c>
    </row>
    <row r="921" spans="1:1">
      <c r="A921" s="247" t="s">
        <v>1064</v>
      </c>
    </row>
    <row r="922" spans="1:1">
      <c r="A922" s="247" t="s">
        <v>1033</v>
      </c>
    </row>
    <row r="923" spans="1:1">
      <c r="A923" s="247" t="s">
        <v>1032</v>
      </c>
    </row>
    <row r="924" spans="1:1">
      <c r="A924" s="247" t="s">
        <v>1031</v>
      </c>
    </row>
    <row r="925" spans="1:1">
      <c r="A925" s="247" t="s">
        <v>1030</v>
      </c>
    </row>
    <row r="926" spans="1:1">
      <c r="A926" s="247" t="s">
        <v>1029</v>
      </c>
    </row>
    <row r="927" spans="1:1">
      <c r="A927" s="247" t="s">
        <v>1028</v>
      </c>
    </row>
    <row r="928" spans="1:1">
      <c r="A928" s="247" t="s">
        <v>1027</v>
      </c>
    </row>
    <row r="929" spans="1:1">
      <c r="A929" s="247" t="s">
        <v>1026</v>
      </c>
    </row>
    <row r="930" spans="1:1">
      <c r="A930" s="247" t="s">
        <v>1025</v>
      </c>
    </row>
    <row r="931" spans="1:1">
      <c r="A931" s="247" t="s">
        <v>1024</v>
      </c>
    </row>
    <row r="932" spans="1:1">
      <c r="A932" s="247" t="s">
        <v>1023</v>
      </c>
    </row>
    <row r="933" spans="1:1">
      <c r="A933" s="247" t="s">
        <v>649</v>
      </c>
    </row>
    <row r="934" spans="1:1">
      <c r="A934" s="247" t="s">
        <v>650</v>
      </c>
    </row>
    <row r="935" spans="1:1">
      <c r="A935" s="247" t="s">
        <v>651</v>
      </c>
    </row>
    <row r="936" spans="1:1">
      <c r="A936" s="247" t="s">
        <v>652</v>
      </c>
    </row>
    <row r="937" spans="1:1">
      <c r="A937" s="247" t="s">
        <v>653</v>
      </c>
    </row>
    <row r="938" spans="1:1">
      <c r="A938" s="247" t="s">
        <v>654</v>
      </c>
    </row>
    <row r="939" spans="1:1">
      <c r="A939" s="247" t="s">
        <v>655</v>
      </c>
    </row>
    <row r="940" spans="1:1">
      <c r="A940" s="247" t="s">
        <v>656</v>
      </c>
    </row>
    <row r="941" spans="1:1">
      <c r="A941" s="247" t="s">
        <v>657</v>
      </c>
    </row>
    <row r="942" spans="1:1">
      <c r="A942" s="247" t="s">
        <v>658</v>
      </c>
    </row>
    <row r="943" spans="1:1">
      <c r="A943" s="247" t="s">
        <v>659</v>
      </c>
    </row>
    <row r="944" spans="1:1">
      <c r="A944" s="247" t="s">
        <v>660</v>
      </c>
    </row>
    <row r="945" spans="1:1">
      <c r="A945" s="247" t="s">
        <v>661</v>
      </c>
    </row>
    <row r="946" spans="1:1">
      <c r="A946" s="247" t="s">
        <v>662</v>
      </c>
    </row>
    <row r="947" spans="1:1">
      <c r="A947" s="247" t="s">
        <v>663</v>
      </c>
    </row>
    <row r="948" spans="1:1">
      <c r="A948" s="247" t="s">
        <v>664</v>
      </c>
    </row>
    <row r="949" spans="1:1">
      <c r="A949" s="247" t="s">
        <v>665</v>
      </c>
    </row>
    <row r="950" spans="1:1">
      <c r="A950" s="247" t="s">
        <v>666</v>
      </c>
    </row>
    <row r="951" spans="1:1">
      <c r="A951" s="247" t="s">
        <v>667</v>
      </c>
    </row>
    <row r="952" spans="1:1">
      <c r="A952" s="247" t="s">
        <v>668</v>
      </c>
    </row>
    <row r="953" spans="1:1">
      <c r="A953" s="247" t="s">
        <v>669</v>
      </c>
    </row>
    <row r="954" spans="1:1">
      <c r="A954" s="247" t="s">
        <v>670</v>
      </c>
    </row>
    <row r="955" spans="1:1">
      <c r="A955" s="247" t="s">
        <v>671</v>
      </c>
    </row>
    <row r="956" spans="1:1">
      <c r="A956" s="247" t="s">
        <v>672</v>
      </c>
    </row>
    <row r="957" spans="1:1">
      <c r="A957" s="247" t="s">
        <v>673</v>
      </c>
    </row>
    <row r="958" spans="1:1">
      <c r="A958" s="247" t="s">
        <v>674</v>
      </c>
    </row>
    <row r="959" spans="1:1">
      <c r="A959" s="247" t="s">
        <v>675</v>
      </c>
    </row>
    <row r="960" spans="1:1">
      <c r="A960" s="247" t="s">
        <v>1526</v>
      </c>
    </row>
    <row r="961" spans="1:1">
      <c r="A961" s="247" t="s">
        <v>1517</v>
      </c>
    </row>
    <row r="962" spans="1:1">
      <c r="A962" s="247" t="s">
        <v>1516</v>
      </c>
    </row>
    <row r="963" spans="1:1">
      <c r="A963" s="247" t="s">
        <v>1515</v>
      </c>
    </row>
    <row r="964" spans="1:1">
      <c r="A964" s="247" t="s">
        <v>1514</v>
      </c>
    </row>
    <row r="965" spans="1:1">
      <c r="A965" s="247" t="s">
        <v>1513</v>
      </c>
    </row>
    <row r="966" spans="1:1">
      <c r="A966" s="247" t="s">
        <v>1512</v>
      </c>
    </row>
    <row r="967" spans="1:1">
      <c r="A967" s="247" t="s">
        <v>1511</v>
      </c>
    </row>
    <row r="968" spans="1:1">
      <c r="A968" s="247" t="s">
        <v>1510</v>
      </c>
    </row>
    <row r="969" spans="1:1">
      <c r="A969" s="247" t="s">
        <v>1509</v>
      </c>
    </row>
    <row r="970" spans="1:1">
      <c r="A970" s="247" t="s">
        <v>1508</v>
      </c>
    </row>
    <row r="971" spans="1:1">
      <c r="A971" s="247" t="s">
        <v>1525</v>
      </c>
    </row>
    <row r="972" spans="1:1">
      <c r="A972" s="247" t="s">
        <v>1507</v>
      </c>
    </row>
    <row r="973" spans="1:1">
      <c r="A973" s="247" t="s">
        <v>1506</v>
      </c>
    </row>
    <row r="974" spans="1:1">
      <c r="A974" s="247" t="s">
        <v>1524</v>
      </c>
    </row>
    <row r="975" spans="1:1">
      <c r="A975" s="247" t="s">
        <v>1523</v>
      </c>
    </row>
    <row r="976" spans="1:1">
      <c r="A976" s="247" t="s">
        <v>1522</v>
      </c>
    </row>
    <row r="977" spans="1:1">
      <c r="A977" s="247" t="s">
        <v>1521</v>
      </c>
    </row>
    <row r="978" spans="1:1">
      <c r="A978" s="247" t="s">
        <v>1520</v>
      </c>
    </row>
    <row r="979" spans="1:1">
      <c r="A979" s="247" t="s">
        <v>1519</v>
      </c>
    </row>
    <row r="980" spans="1:1">
      <c r="A980" s="247" t="s">
        <v>1518</v>
      </c>
    </row>
    <row r="981" spans="1:1">
      <c r="A981" s="247" t="s">
        <v>1224</v>
      </c>
    </row>
    <row r="982" spans="1:1">
      <c r="A982" s="247" t="s">
        <v>1231</v>
      </c>
    </row>
    <row r="983" spans="1:1">
      <c r="A983" s="247" t="s">
        <v>1230</v>
      </c>
    </row>
    <row r="984" spans="1:1">
      <c r="A984" s="247" t="s">
        <v>1229</v>
      </c>
    </row>
    <row r="985" spans="1:1">
      <c r="A985" s="247" t="s">
        <v>1228</v>
      </c>
    </row>
    <row r="986" spans="1:1">
      <c r="A986" s="247" t="s">
        <v>1227</v>
      </c>
    </row>
    <row r="987" spans="1:1">
      <c r="A987" s="247" t="s">
        <v>1226</v>
      </c>
    </row>
    <row r="988" spans="1:1">
      <c r="A988" s="247" t="s">
        <v>1225</v>
      </c>
    </row>
    <row r="989" spans="1:1">
      <c r="A989" s="247" t="s">
        <v>1460</v>
      </c>
    </row>
    <row r="990" spans="1:1">
      <c r="A990" s="247" t="s">
        <v>1459</v>
      </c>
    </row>
    <row r="991" spans="1:1">
      <c r="A991" s="247" t="s">
        <v>1458</v>
      </c>
    </row>
    <row r="992" spans="1:1">
      <c r="A992" s="247" t="s">
        <v>1457</v>
      </c>
    </row>
    <row r="993" spans="1:1">
      <c r="A993" s="247" t="s">
        <v>1456</v>
      </c>
    </row>
    <row r="994" spans="1:1">
      <c r="A994" s="247" t="s">
        <v>1379</v>
      </c>
    </row>
    <row r="995" spans="1:1">
      <c r="A995" s="247" t="s">
        <v>1388</v>
      </c>
    </row>
    <row r="996" spans="1:1">
      <c r="A996" s="247" t="s">
        <v>1389</v>
      </c>
    </row>
    <row r="997" spans="1:1">
      <c r="A997" s="247" t="s">
        <v>1390</v>
      </c>
    </row>
    <row r="998" spans="1:1">
      <c r="A998" s="247" t="s">
        <v>1391</v>
      </c>
    </row>
    <row r="999" spans="1:1">
      <c r="A999" s="247" t="s">
        <v>1392</v>
      </c>
    </row>
    <row r="1000" spans="1:1">
      <c r="A1000" s="247" t="s">
        <v>1393</v>
      </c>
    </row>
    <row r="1001" spans="1:1">
      <c r="A1001" s="247" t="s">
        <v>1380</v>
      </c>
    </row>
    <row r="1002" spans="1:1">
      <c r="A1002" s="247" t="s">
        <v>1381</v>
      </c>
    </row>
    <row r="1003" spans="1:1">
      <c r="A1003" s="247" t="s">
        <v>1382</v>
      </c>
    </row>
    <row r="1004" spans="1:1">
      <c r="A1004" s="247" t="s">
        <v>1383</v>
      </c>
    </row>
    <row r="1005" spans="1:1">
      <c r="A1005" s="247" t="s">
        <v>1384</v>
      </c>
    </row>
    <row r="1006" spans="1:1">
      <c r="A1006" s="247" t="s">
        <v>1385</v>
      </c>
    </row>
    <row r="1007" spans="1:1">
      <c r="A1007" s="247" t="s">
        <v>1386</v>
      </c>
    </row>
    <row r="1008" spans="1:1">
      <c r="A1008" s="247" t="s">
        <v>1387</v>
      </c>
    </row>
    <row r="1009" spans="1:1">
      <c r="A1009" s="247" t="s">
        <v>536</v>
      </c>
    </row>
    <row r="1010" spans="1:1">
      <c r="A1010" s="247" t="s">
        <v>537</v>
      </c>
    </row>
    <row r="1011" spans="1:1">
      <c r="A1011" s="247" t="s">
        <v>538</v>
      </c>
    </row>
    <row r="1012" spans="1:1">
      <c r="A1012" s="247" t="s">
        <v>539</v>
      </c>
    </row>
    <row r="1013" spans="1:1">
      <c r="A1013" s="247" t="s">
        <v>416</v>
      </c>
    </row>
    <row r="1014" spans="1:1">
      <c r="A1014" s="247" t="s">
        <v>415</v>
      </c>
    </row>
    <row r="1015" spans="1:1">
      <c r="A1015" s="247" t="s">
        <v>414</v>
      </c>
    </row>
    <row r="1016" spans="1:1">
      <c r="A1016" s="247" t="s">
        <v>413</v>
      </c>
    </row>
    <row r="1017" spans="1:1">
      <c r="A1017" s="247" t="s">
        <v>412</v>
      </c>
    </row>
    <row r="1018" spans="1:1">
      <c r="A1018" s="247" t="s">
        <v>411</v>
      </c>
    </row>
    <row r="1019" spans="1:1">
      <c r="A1019" s="247" t="s">
        <v>410</v>
      </c>
    </row>
    <row r="1020" spans="1:1">
      <c r="A1020" s="247" t="s">
        <v>409</v>
      </c>
    </row>
    <row r="1021" spans="1:1">
      <c r="A1021" s="247" t="s">
        <v>433</v>
      </c>
    </row>
    <row r="1022" spans="1:1">
      <c r="A1022" s="247" t="s">
        <v>434</v>
      </c>
    </row>
    <row r="1023" spans="1:1">
      <c r="A1023" s="247" t="s">
        <v>435</v>
      </c>
    </row>
    <row r="1024" spans="1:1">
      <c r="A1024" s="247" t="s">
        <v>436</v>
      </c>
    </row>
    <row r="1025" spans="1:1">
      <c r="A1025" s="247" t="s">
        <v>437</v>
      </c>
    </row>
    <row r="1026" spans="1:1">
      <c r="A1026" s="247" t="s">
        <v>438</v>
      </c>
    </row>
    <row r="1027" spans="1:1">
      <c r="A1027" s="247" t="s">
        <v>617</v>
      </c>
    </row>
    <row r="1028" spans="1:1">
      <c r="A1028" s="247" t="s">
        <v>618</v>
      </c>
    </row>
    <row r="1029" spans="1:1">
      <c r="A1029" s="247" t="s">
        <v>619</v>
      </c>
    </row>
    <row r="1030" spans="1:1">
      <c r="A1030" s="247" t="s">
        <v>620</v>
      </c>
    </row>
    <row r="1031" spans="1:1">
      <c r="A1031" s="247" t="s">
        <v>1094</v>
      </c>
    </row>
    <row r="1032" spans="1:1">
      <c r="A1032" s="247" t="s">
        <v>1095</v>
      </c>
    </row>
    <row r="1033" spans="1:1">
      <c r="A1033" s="247" t="s">
        <v>1096</v>
      </c>
    </row>
    <row r="1034" spans="1:1">
      <c r="A1034" s="247" t="s">
        <v>1097</v>
      </c>
    </row>
    <row r="1035" spans="1:1">
      <c r="A1035" s="247" t="s">
        <v>1098</v>
      </c>
    </row>
    <row r="1036" spans="1:1">
      <c r="A1036" s="247" t="s">
        <v>1099</v>
      </c>
    </row>
    <row r="1037" spans="1:1">
      <c r="A1037" s="247" t="s">
        <v>1100</v>
      </c>
    </row>
    <row r="1038" spans="1:1">
      <c r="A1038" s="247" t="s">
        <v>1101</v>
      </c>
    </row>
    <row r="1039" spans="1:1">
      <c r="A1039" s="247" t="s">
        <v>1102</v>
      </c>
    </row>
    <row r="1040" spans="1:1">
      <c r="A1040" s="247" t="s">
        <v>1103</v>
      </c>
    </row>
    <row r="1041" spans="1:1">
      <c r="A1041" s="247" t="s">
        <v>1104</v>
      </c>
    </row>
    <row r="1042" spans="1:1">
      <c r="A1042" s="247" t="s">
        <v>1232</v>
      </c>
    </row>
    <row r="1043" spans="1:1">
      <c r="A1043" s="247" t="s">
        <v>1233</v>
      </c>
    </row>
    <row r="1044" spans="1:1">
      <c r="A1044" s="247" t="s">
        <v>1234</v>
      </c>
    </row>
    <row r="1045" spans="1:1">
      <c r="A1045" s="247" t="s">
        <v>1235</v>
      </c>
    </row>
    <row r="1046" spans="1:1">
      <c r="A1046" s="247" t="s">
        <v>1236</v>
      </c>
    </row>
    <row r="1047" spans="1:1">
      <c r="A1047" s="247" t="s">
        <v>1237</v>
      </c>
    </row>
    <row r="1048" spans="1:1">
      <c r="A1048" s="247" t="s">
        <v>1238</v>
      </c>
    </row>
    <row r="1049" spans="1:1">
      <c r="A1049" s="247" t="s">
        <v>1239</v>
      </c>
    </row>
    <row r="1050" spans="1:1">
      <c r="A1050" s="247" t="s">
        <v>1240</v>
      </c>
    </row>
    <row r="1051" spans="1:1">
      <c r="A1051" s="247" t="s">
        <v>1105</v>
      </c>
    </row>
    <row r="1052" spans="1:1">
      <c r="A1052" s="247" t="s">
        <v>1106</v>
      </c>
    </row>
    <row r="1053" spans="1:1">
      <c r="A1053" s="247" t="s">
        <v>1107</v>
      </c>
    </row>
    <row r="1054" spans="1:1">
      <c r="A1054" s="247" t="s">
        <v>1108</v>
      </c>
    </row>
    <row r="1055" spans="1:1">
      <c r="A1055" s="247" t="s">
        <v>1109</v>
      </c>
    </row>
    <row r="1056" spans="1:1">
      <c r="A1056" s="247" t="s">
        <v>1110</v>
      </c>
    </row>
    <row r="1057" spans="1:1">
      <c r="A1057" s="247" t="s">
        <v>1111</v>
      </c>
    </row>
    <row r="1058" spans="1:1">
      <c r="A1058" s="247" t="s">
        <v>1112</v>
      </c>
    </row>
    <row r="1059" spans="1:1">
      <c r="A1059" s="247" t="s">
        <v>1113</v>
      </c>
    </row>
    <row r="1060" spans="1:1">
      <c r="A1060" s="247" t="s">
        <v>487</v>
      </c>
    </row>
    <row r="1061" spans="1:1">
      <c r="A1061" s="247" t="s">
        <v>488</v>
      </c>
    </row>
    <row r="1062" spans="1:1">
      <c r="A1062" s="247" t="s">
        <v>489</v>
      </c>
    </row>
    <row r="1063" spans="1:1">
      <c r="A1063" s="247" t="s">
        <v>490</v>
      </c>
    </row>
    <row r="1064" spans="1:1">
      <c r="A1064" s="247" t="s">
        <v>491</v>
      </c>
    </row>
    <row r="1065" spans="1:1">
      <c r="A1065" s="247" t="s">
        <v>492</v>
      </c>
    </row>
    <row r="1066" spans="1:1">
      <c r="A1066" s="247" t="s">
        <v>493</v>
      </c>
    </row>
    <row r="1067" spans="1:1">
      <c r="A1067" s="247" t="s">
        <v>494</v>
      </c>
    </row>
    <row r="1068" spans="1:1">
      <c r="A1068" s="247" t="s">
        <v>495</v>
      </c>
    </row>
    <row r="1069" spans="1:1">
      <c r="A1069" s="247" t="s">
        <v>496</v>
      </c>
    </row>
    <row r="1070" spans="1:1">
      <c r="A1070" s="247" t="s">
        <v>497</v>
      </c>
    </row>
    <row r="1071" spans="1:1">
      <c r="A1071" s="247" t="s">
        <v>498</v>
      </c>
    </row>
    <row r="1072" spans="1:1">
      <c r="A1072" s="247" t="s">
        <v>1188</v>
      </c>
    </row>
    <row r="1073" spans="1:1">
      <c r="A1073" s="247" t="s">
        <v>1187</v>
      </c>
    </row>
    <row r="1074" spans="1:1">
      <c r="A1074" s="247" t="s">
        <v>1186</v>
      </c>
    </row>
    <row r="1075" spans="1:1">
      <c r="A1075" s="247" t="s">
        <v>953</v>
      </c>
    </row>
    <row r="1076" spans="1:1">
      <c r="A1076" s="247" t="s">
        <v>952</v>
      </c>
    </row>
    <row r="1077" spans="1:1">
      <c r="A1077" s="247" t="s">
        <v>951</v>
      </c>
    </row>
    <row r="1078" spans="1:1">
      <c r="A1078" s="247" t="s">
        <v>950</v>
      </c>
    </row>
    <row r="1079" spans="1:1">
      <c r="A1079" s="247" t="s">
        <v>949</v>
      </c>
    </row>
    <row r="1080" spans="1:1">
      <c r="A1080" s="247" t="s">
        <v>948</v>
      </c>
    </row>
    <row r="1081" spans="1:1">
      <c r="A1081" s="247" t="s">
        <v>947</v>
      </c>
    </row>
    <row r="1082" spans="1:1">
      <c r="A1082" s="247" t="s">
        <v>946</v>
      </c>
    </row>
    <row r="1083" spans="1:1">
      <c r="A1083" s="247" t="s">
        <v>945</v>
      </c>
    </row>
    <row r="1084" spans="1:1">
      <c r="A1084" s="247" t="s">
        <v>944</v>
      </c>
    </row>
    <row r="1085" spans="1:1">
      <c r="A1085" s="247" t="s">
        <v>1600</v>
      </c>
    </row>
    <row r="1086" spans="1:1">
      <c r="A1086" s="247" t="s">
        <v>1599</v>
      </c>
    </row>
    <row r="1087" spans="1:1">
      <c r="A1087" s="247" t="s">
        <v>1598</v>
      </c>
    </row>
    <row r="1088" spans="1:1">
      <c r="A1088" s="247" t="s">
        <v>1597</v>
      </c>
    </row>
    <row r="1089" spans="1:1">
      <c r="A1089" s="247" t="s">
        <v>1596</v>
      </c>
    </row>
    <row r="1090" spans="1:1">
      <c r="A1090" s="247" t="s">
        <v>1595</v>
      </c>
    </row>
    <row r="1091" spans="1:1">
      <c r="A1091" s="247" t="s">
        <v>1594</v>
      </c>
    </row>
    <row r="1092" spans="1:1">
      <c r="A1092" s="247" t="s">
        <v>1593</v>
      </c>
    </row>
    <row r="1093" spans="1:1">
      <c r="A1093" s="247" t="s">
        <v>1592</v>
      </c>
    </row>
    <row r="1094" spans="1:1">
      <c r="A1094" s="248" t="s">
        <v>1591</v>
      </c>
    </row>
    <row r="1095" spans="1:1">
      <c r="A1095" s="248" t="s">
        <v>1590</v>
      </c>
    </row>
    <row r="1096" spans="1:1">
      <c r="A1096" s="247" t="s">
        <v>1589</v>
      </c>
    </row>
    <row r="1097" spans="1:1">
      <c r="A1097" s="247" t="s">
        <v>1588</v>
      </c>
    </row>
    <row r="1098" spans="1:1">
      <c r="A1098" s="247" t="s">
        <v>1587</v>
      </c>
    </row>
    <row r="1099" spans="1:1">
      <c r="A1099" s="247" t="s">
        <v>1607</v>
      </c>
    </row>
    <row r="1100" spans="1:1">
      <c r="A1100" s="247" t="s">
        <v>1606</v>
      </c>
    </row>
    <row r="1101" spans="1:1">
      <c r="A1101" s="247" t="s">
        <v>1605</v>
      </c>
    </row>
    <row r="1102" spans="1:1">
      <c r="A1102" s="247" t="s">
        <v>1604</v>
      </c>
    </row>
    <row r="1103" spans="1:1">
      <c r="A1103" s="247" t="s">
        <v>1603</v>
      </c>
    </row>
    <row r="1104" spans="1:1">
      <c r="A1104" s="247" t="s">
        <v>1602</v>
      </c>
    </row>
    <row r="1105" spans="1:1">
      <c r="A1105" s="247" t="s">
        <v>1601</v>
      </c>
    </row>
    <row r="1106" spans="1:1">
      <c r="A1106" s="247" t="s">
        <v>811</v>
      </c>
    </row>
    <row r="1107" spans="1:1">
      <c r="A1107" s="247" t="s">
        <v>812</v>
      </c>
    </row>
    <row r="1108" spans="1:1">
      <c r="A1108" s="247" t="s">
        <v>813</v>
      </c>
    </row>
    <row r="1109" spans="1:1">
      <c r="A1109" s="247" t="s">
        <v>814</v>
      </c>
    </row>
    <row r="1110" spans="1:1">
      <c r="A1110" s="247" t="s">
        <v>815</v>
      </c>
    </row>
    <row r="1111" spans="1:1">
      <c r="A1111" s="247" t="s">
        <v>816</v>
      </c>
    </row>
    <row r="1112" spans="1:1">
      <c r="A1112" s="247" t="s">
        <v>817</v>
      </c>
    </row>
    <row r="1113" spans="1:1">
      <c r="A1113" s="247" t="s">
        <v>818</v>
      </c>
    </row>
    <row r="1114" spans="1:1">
      <c r="A1114" s="247" t="s">
        <v>819</v>
      </c>
    </row>
    <row r="1115" spans="1:1">
      <c r="A1115" s="247" t="s">
        <v>820</v>
      </c>
    </row>
    <row r="1116" spans="1:1">
      <c r="A1116" s="247" t="s">
        <v>803</v>
      </c>
    </row>
    <row r="1117" spans="1:1">
      <c r="A1117" s="247" t="s">
        <v>821</v>
      </c>
    </row>
    <row r="1118" spans="1:1">
      <c r="A1118" s="247" t="s">
        <v>822</v>
      </c>
    </row>
    <row r="1119" spans="1:1">
      <c r="A1119" s="247" t="s">
        <v>823</v>
      </c>
    </row>
    <row r="1120" spans="1:1">
      <c r="A1120" s="247" t="s">
        <v>824</v>
      </c>
    </row>
    <row r="1121" spans="1:1">
      <c r="A1121" s="247" t="s">
        <v>825</v>
      </c>
    </row>
    <row r="1122" spans="1:1">
      <c r="A1122" s="247" t="s">
        <v>826</v>
      </c>
    </row>
    <row r="1123" spans="1:1">
      <c r="A1123" s="247" t="s">
        <v>827</v>
      </c>
    </row>
    <row r="1124" spans="1:1">
      <c r="A1124" s="247" t="s">
        <v>828</v>
      </c>
    </row>
    <row r="1125" spans="1:1">
      <c r="A1125" s="247" t="s">
        <v>829</v>
      </c>
    </row>
    <row r="1126" spans="1:1">
      <c r="A1126" s="247" t="s">
        <v>830</v>
      </c>
    </row>
    <row r="1127" spans="1:1">
      <c r="A1127" s="247" t="s">
        <v>804</v>
      </c>
    </row>
    <row r="1128" spans="1:1">
      <c r="A1128" s="247" t="s">
        <v>831</v>
      </c>
    </row>
    <row r="1129" spans="1:1">
      <c r="A1129" s="247" t="s">
        <v>832</v>
      </c>
    </row>
    <row r="1130" spans="1:1">
      <c r="A1130" s="247" t="s">
        <v>833</v>
      </c>
    </row>
    <row r="1131" spans="1:1">
      <c r="A1131" s="247" t="s">
        <v>834</v>
      </c>
    </row>
    <row r="1132" spans="1:1">
      <c r="A1132" s="247" t="s">
        <v>835</v>
      </c>
    </row>
    <row r="1133" spans="1:1">
      <c r="A1133" s="247" t="s">
        <v>836</v>
      </c>
    </row>
    <row r="1134" spans="1:1">
      <c r="A1134" s="247" t="s">
        <v>837</v>
      </c>
    </row>
    <row r="1135" spans="1:1">
      <c r="A1135" s="247" t="s">
        <v>838</v>
      </c>
    </row>
    <row r="1136" spans="1:1">
      <c r="A1136" s="247" t="s">
        <v>839</v>
      </c>
    </row>
    <row r="1137" spans="1:1">
      <c r="A1137" s="247" t="s">
        <v>840</v>
      </c>
    </row>
    <row r="1138" spans="1:1">
      <c r="A1138" s="247" t="s">
        <v>805</v>
      </c>
    </row>
    <row r="1139" spans="1:1">
      <c r="A1139" s="247" t="s">
        <v>841</v>
      </c>
    </row>
    <row r="1140" spans="1:1">
      <c r="A1140" s="247" t="s">
        <v>842</v>
      </c>
    </row>
    <row r="1141" spans="1:1">
      <c r="A1141" s="247" t="s">
        <v>843</v>
      </c>
    </row>
    <row r="1142" spans="1:1">
      <c r="A1142" s="247" t="s">
        <v>806</v>
      </c>
    </row>
    <row r="1143" spans="1:1">
      <c r="A1143" s="247" t="s">
        <v>807</v>
      </c>
    </row>
    <row r="1144" spans="1:1">
      <c r="A1144" s="247" t="s">
        <v>808</v>
      </c>
    </row>
    <row r="1145" spans="1:1">
      <c r="A1145" s="247" t="s">
        <v>809</v>
      </c>
    </row>
    <row r="1146" spans="1:1">
      <c r="A1146" s="247" t="s">
        <v>810</v>
      </c>
    </row>
    <row r="1147" spans="1:1">
      <c r="A1147" s="247" t="s">
        <v>1313</v>
      </c>
    </row>
    <row r="1148" spans="1:1">
      <c r="A1148" s="247" t="s">
        <v>1314</v>
      </c>
    </row>
    <row r="1149" spans="1:1">
      <c r="A1149" s="247" t="s">
        <v>1315</v>
      </c>
    </row>
    <row r="1150" spans="1:1">
      <c r="A1150" s="247" t="s">
        <v>1469</v>
      </c>
    </row>
    <row r="1151" spans="1:1">
      <c r="A1151" s="247" t="s">
        <v>1470</v>
      </c>
    </row>
    <row r="1152" spans="1:1">
      <c r="A1152" s="247" t="s">
        <v>1471</v>
      </c>
    </row>
    <row r="1153" spans="1:1">
      <c r="A1153" s="247" t="s">
        <v>1472</v>
      </c>
    </row>
    <row r="1154" spans="1:1">
      <c r="A1154" s="247" t="s">
        <v>1473</v>
      </c>
    </row>
    <row r="1155" spans="1:1">
      <c r="A1155" s="247" t="s">
        <v>1474</v>
      </c>
    </row>
    <row r="1156" spans="1:1">
      <c r="A1156" s="247" t="s">
        <v>1475</v>
      </c>
    </row>
    <row r="1157" spans="1:1">
      <c r="A1157" s="247" t="s">
        <v>1476</v>
      </c>
    </row>
    <row r="1158" spans="1:1">
      <c r="A1158" s="247" t="s">
        <v>1477</v>
      </c>
    </row>
    <row r="1159" spans="1:1">
      <c r="A1159" s="247" t="s">
        <v>1478</v>
      </c>
    </row>
    <row r="1160" spans="1:1">
      <c r="A1160" s="247" t="s">
        <v>1461</v>
      </c>
    </row>
    <row r="1161" spans="1:1">
      <c r="A1161" s="247" t="s">
        <v>1479</v>
      </c>
    </row>
    <row r="1162" spans="1:1">
      <c r="A1162" s="247" t="s">
        <v>1480</v>
      </c>
    </row>
    <row r="1163" spans="1:1">
      <c r="A1163" s="247" t="s">
        <v>1481</v>
      </c>
    </row>
    <row r="1164" spans="1:1">
      <c r="A1164" s="247" t="s">
        <v>1482</v>
      </c>
    </row>
    <row r="1165" spans="1:1">
      <c r="A1165" s="247" t="s">
        <v>1483</v>
      </c>
    </row>
    <row r="1166" spans="1:1">
      <c r="A1166" s="247" t="s">
        <v>1484</v>
      </c>
    </row>
    <row r="1167" spans="1:1">
      <c r="A1167" s="247" t="s">
        <v>1485</v>
      </c>
    </row>
    <row r="1168" spans="1:1">
      <c r="A1168" s="247" t="s">
        <v>1486</v>
      </c>
    </row>
    <row r="1169" spans="1:1">
      <c r="A1169" s="247" t="s">
        <v>1487</v>
      </c>
    </row>
    <row r="1170" spans="1:1">
      <c r="A1170" s="247" t="s">
        <v>1488</v>
      </c>
    </row>
    <row r="1171" spans="1:1">
      <c r="A1171" s="247" t="s">
        <v>1462</v>
      </c>
    </row>
    <row r="1172" spans="1:1">
      <c r="A1172" s="247" t="s">
        <v>1489</v>
      </c>
    </row>
    <row r="1173" spans="1:1">
      <c r="A1173" s="247" t="s">
        <v>1490</v>
      </c>
    </row>
    <row r="1174" spans="1:1">
      <c r="A1174" s="247" t="s">
        <v>1491</v>
      </c>
    </row>
    <row r="1175" spans="1:1">
      <c r="A1175" s="247" t="s">
        <v>1492</v>
      </c>
    </row>
    <row r="1176" spans="1:1">
      <c r="A1176" s="247" t="s">
        <v>1493</v>
      </c>
    </row>
    <row r="1177" spans="1:1">
      <c r="A1177" s="247" t="s">
        <v>1494</v>
      </c>
    </row>
    <row r="1178" spans="1:1">
      <c r="A1178" s="247" t="s">
        <v>1463</v>
      </c>
    </row>
    <row r="1179" spans="1:1">
      <c r="A1179" s="247" t="s">
        <v>1464</v>
      </c>
    </row>
    <row r="1180" spans="1:1">
      <c r="A1180" s="247" t="s">
        <v>1465</v>
      </c>
    </row>
    <row r="1181" spans="1:1">
      <c r="A1181" s="247" t="s">
        <v>1466</v>
      </c>
    </row>
    <row r="1182" spans="1:1">
      <c r="A1182" s="247" t="s">
        <v>1467</v>
      </c>
    </row>
    <row r="1183" spans="1:1">
      <c r="A1183" s="247" t="s">
        <v>1468</v>
      </c>
    </row>
    <row r="1184" spans="1:1">
      <c r="A1184" s="247" t="s">
        <v>511</v>
      </c>
    </row>
    <row r="1185" spans="1:1">
      <c r="A1185" s="247" t="s">
        <v>510</v>
      </c>
    </row>
    <row r="1186" spans="1:1">
      <c r="A1186" s="247" t="s">
        <v>509</v>
      </c>
    </row>
    <row r="1187" spans="1:1">
      <c r="A1187" s="247" t="s">
        <v>508</v>
      </c>
    </row>
    <row r="1188" spans="1:1">
      <c r="A1188" s="247" t="s">
        <v>507</v>
      </c>
    </row>
    <row r="1189" spans="1:1">
      <c r="A1189" s="247" t="s">
        <v>506</v>
      </c>
    </row>
    <row r="1190" spans="1:1">
      <c r="A1190" s="247" t="s">
        <v>505</v>
      </c>
    </row>
    <row r="1191" spans="1:1">
      <c r="A1191" s="247" t="s">
        <v>504</v>
      </c>
    </row>
    <row r="1192" spans="1:1">
      <c r="A1192" s="247" t="s">
        <v>503</v>
      </c>
    </row>
    <row r="1193" spans="1:1">
      <c r="A1193" s="247" t="s">
        <v>502</v>
      </c>
    </row>
    <row r="1194" spans="1:1">
      <c r="A1194" s="247" t="s">
        <v>1586</v>
      </c>
    </row>
    <row r="1195" spans="1:1">
      <c r="A1195" s="247" t="s">
        <v>1585</v>
      </c>
    </row>
    <row r="1196" spans="1:1">
      <c r="A1196" s="247" t="s">
        <v>1584</v>
      </c>
    </row>
    <row r="1197" spans="1:1">
      <c r="A1197" s="247" t="s">
        <v>1583</v>
      </c>
    </row>
    <row r="1198" spans="1:1">
      <c r="A1198" s="247" t="s">
        <v>1582</v>
      </c>
    </row>
    <row r="1199" spans="1:1">
      <c r="A1199" s="247" t="s">
        <v>1581</v>
      </c>
    </row>
    <row r="1200" spans="1:1">
      <c r="A1200" s="247" t="s">
        <v>1331</v>
      </c>
    </row>
    <row r="1201" spans="1:1">
      <c r="A1201" s="247" t="s">
        <v>1322</v>
      </c>
    </row>
    <row r="1202" spans="1:1">
      <c r="A1202" s="247" t="s">
        <v>1321</v>
      </c>
    </row>
    <row r="1203" spans="1:1">
      <c r="A1203" s="247" t="s">
        <v>1320</v>
      </c>
    </row>
    <row r="1204" spans="1:1">
      <c r="A1204" s="247" t="s">
        <v>1319</v>
      </c>
    </row>
    <row r="1205" spans="1:1">
      <c r="A1205" s="247" t="s">
        <v>1318</v>
      </c>
    </row>
    <row r="1206" spans="1:1">
      <c r="A1206" s="247" t="s">
        <v>1317</v>
      </c>
    </row>
    <row r="1207" spans="1:1">
      <c r="A1207" s="247" t="s">
        <v>1316</v>
      </c>
    </row>
    <row r="1208" spans="1:1">
      <c r="A1208" s="247" t="s">
        <v>1330</v>
      </c>
    </row>
    <row r="1209" spans="1:1">
      <c r="A1209" s="247" t="s">
        <v>1329</v>
      </c>
    </row>
    <row r="1210" spans="1:1">
      <c r="A1210" s="247" t="s">
        <v>1328</v>
      </c>
    </row>
    <row r="1211" spans="1:1">
      <c r="A1211" s="247" t="s">
        <v>1327</v>
      </c>
    </row>
    <row r="1212" spans="1:1">
      <c r="A1212" s="247" t="s">
        <v>1326</v>
      </c>
    </row>
    <row r="1213" spans="1:1">
      <c r="A1213" s="247" t="s">
        <v>1325</v>
      </c>
    </row>
    <row r="1214" spans="1:1">
      <c r="A1214" s="247" t="s">
        <v>1324</v>
      </c>
    </row>
    <row r="1215" spans="1:1">
      <c r="A1215" s="247" t="s">
        <v>1323</v>
      </c>
    </row>
  </sheetData>
  <sortState ref="A1:A1632">
    <sortCondition ref="A101"/>
  </sortState>
  <conditionalFormatting sqref="A1:A1215">
    <cfRule type="cellIs" dxfId="4" priority="1" operator="between">
      <formula>1.345</formula>
      <formula>1.65</formula>
    </cfRule>
    <cfRule type="cellIs" dxfId="3" priority="2" operator="between">
      <formula>1.205</formula>
      <formula>1.344</formula>
    </cfRule>
    <cfRule type="cellIs" dxfId="2" priority="3" operator="between">
      <formula>0.655</formula>
      <formula>0.794</formula>
    </cfRule>
    <cfRule type="cellIs" dxfId="1" priority="4" operator="between">
      <formula>0.795</formula>
      <formula>1.204</formula>
    </cfRule>
    <cfRule type="cellIs" dxfId="0" priority="5" operator="between">
      <formula>0.345</formula>
      <formula>0.654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Exons_per_panel</vt:lpstr>
      <vt:lpstr>combined data Edm &amp; Cal</vt:lpstr>
      <vt:lpstr>sensitivity and specificity</vt:lpstr>
      <vt:lpstr>OGT full panel exons</vt:lpstr>
    </vt:vector>
  </TitlesOfParts>
  <Company>Alberta Health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lynn.p</cp:lastModifiedBy>
  <dcterms:created xsi:type="dcterms:W3CDTF">2017-10-04T16:30:03Z</dcterms:created>
  <dcterms:modified xsi:type="dcterms:W3CDTF">2019-01-28T20:43:04Z</dcterms:modified>
</cp:coreProperties>
</file>