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/>
  <mc:AlternateContent xmlns:mc="http://schemas.openxmlformats.org/markup-compatibility/2006">
    <mc:Choice Requires="x15">
      <x15ac:absPath xmlns:x15ac="http://schemas.microsoft.com/office/spreadsheetml/2010/11/ac" url="E:\Drive_nvnui@ictu.edu.vn\nuinvtnu 2021\Github_Data_Codes\KD_MultiSucc\"/>
    </mc:Choice>
  </mc:AlternateContent>
  <xr:revisionPtr revIDLastSave="0" documentId="13_ncr:1_{92DB5CCF-4EDD-41B9-B7F6-A1066A5CB978}" xr6:coauthVersionLast="36" xr6:coauthVersionMax="36" xr10:uidLastSave="{00000000-0000-0000-0000-000000000000}"/>
  <bookViews>
    <workbookView xWindow="0" yWindow="0" windowWidth="16452" windowHeight="5412" tabRatio="919" activeTab="3" xr2:uid="{00000000-000D-0000-FFFF-FFFF00000000}"/>
  </bookViews>
  <sheets>
    <sheet name="10-Fold Cross-Validation" sheetId="9" r:id="rId1"/>
    <sheet name="CV 1 teacher_1_Loài" sheetId="4" state="hidden" r:id="rId2"/>
    <sheet name="Independent testing" sheetId="1" r:id="rId3"/>
    <sheet name="KD_MultiSucc - Predict species" sheetId="11" r:id="rId4"/>
    <sheet name="Compare to other predictors" sheetId="12" r:id="rId5"/>
  </sheets>
  <calcPr calcId="191029"/>
</workbook>
</file>

<file path=xl/calcChain.xml><?xml version="1.0" encoding="utf-8"?>
<calcChain xmlns="http://schemas.openxmlformats.org/spreadsheetml/2006/main">
  <c r="J29" i="1" l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5" i="11"/>
  <c r="K5" i="11"/>
  <c r="J6" i="11"/>
  <c r="K6" i="11"/>
  <c r="J7" i="11"/>
  <c r="K7" i="11"/>
  <c r="J8" i="11"/>
  <c r="K8" i="11"/>
  <c r="J9" i="11"/>
  <c r="K9" i="11"/>
  <c r="J10" i="11"/>
  <c r="K10" i="11"/>
  <c r="J11" i="11"/>
  <c r="K11" i="11"/>
  <c r="J12" i="11"/>
  <c r="K12" i="11"/>
  <c r="K4" i="11"/>
  <c r="J4" i="11"/>
  <c r="F5" i="11"/>
  <c r="G5" i="11"/>
  <c r="H5" i="11"/>
  <c r="I5" i="11"/>
  <c r="L5" i="11" s="1"/>
  <c r="F6" i="11"/>
  <c r="G6" i="11"/>
  <c r="H6" i="11"/>
  <c r="I6" i="11"/>
  <c r="L6" i="11" s="1"/>
  <c r="F7" i="11"/>
  <c r="G7" i="11"/>
  <c r="H7" i="11"/>
  <c r="I7" i="11"/>
  <c r="L7" i="11" s="1"/>
  <c r="F8" i="11"/>
  <c r="G8" i="11"/>
  <c r="H8" i="11"/>
  <c r="I8" i="11"/>
  <c r="L8" i="11" s="1"/>
  <c r="F9" i="11"/>
  <c r="G9" i="11"/>
  <c r="H9" i="11"/>
  <c r="I9" i="11"/>
  <c r="L9" i="11" s="1"/>
  <c r="F10" i="11"/>
  <c r="G10" i="11"/>
  <c r="H10" i="11"/>
  <c r="I10" i="11"/>
  <c r="L10" i="11" s="1"/>
  <c r="F11" i="11"/>
  <c r="G11" i="11"/>
  <c r="H11" i="11"/>
  <c r="I11" i="11"/>
  <c r="L11" i="11" s="1"/>
  <c r="F12" i="11"/>
  <c r="G12" i="11"/>
  <c r="H12" i="11"/>
  <c r="I12" i="11"/>
  <c r="L12" i="11" s="1"/>
  <c r="I4" i="11"/>
  <c r="L4" i="11" s="1"/>
  <c r="H4" i="11"/>
  <c r="G4" i="11"/>
  <c r="F4" i="11"/>
  <c r="G10" i="1" l="1"/>
  <c r="K5" i="9"/>
  <c r="L5" i="9"/>
  <c r="K6" i="9"/>
  <c r="L6" i="9"/>
  <c r="K7" i="9"/>
  <c r="L7" i="9"/>
  <c r="K8" i="9"/>
  <c r="L8" i="9"/>
  <c r="K9" i="9"/>
  <c r="L9" i="9"/>
  <c r="K10" i="9"/>
  <c r="L10" i="9"/>
  <c r="K11" i="9"/>
  <c r="L11" i="9"/>
  <c r="K12" i="9"/>
  <c r="L12" i="9"/>
  <c r="K13" i="9"/>
  <c r="L13" i="9"/>
  <c r="L4" i="9"/>
  <c r="K4" i="9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L4" i="1"/>
  <c r="K4" i="1"/>
  <c r="G5" i="1" l="1"/>
  <c r="H5" i="1"/>
  <c r="I5" i="1"/>
  <c r="J5" i="1"/>
  <c r="G8" i="1" l="1"/>
  <c r="H8" i="1"/>
  <c r="I8" i="1"/>
  <c r="J8" i="1"/>
  <c r="G13" i="1" l="1"/>
  <c r="H13" i="1"/>
  <c r="I13" i="1"/>
  <c r="J13" i="1"/>
  <c r="G13" i="9"/>
  <c r="H13" i="9"/>
  <c r="I13" i="9"/>
  <c r="J13" i="9"/>
  <c r="G6" i="9" l="1"/>
  <c r="H6" i="9"/>
  <c r="I6" i="9"/>
  <c r="J6" i="9"/>
  <c r="G7" i="9"/>
  <c r="H7" i="9"/>
  <c r="I7" i="9"/>
  <c r="J7" i="9"/>
  <c r="G8" i="9"/>
  <c r="H8" i="9"/>
  <c r="I8" i="9"/>
  <c r="J8" i="9"/>
  <c r="G9" i="9"/>
  <c r="H9" i="9"/>
  <c r="I9" i="9"/>
  <c r="J9" i="9"/>
  <c r="G10" i="9"/>
  <c r="H10" i="9"/>
  <c r="I10" i="9"/>
  <c r="J10" i="9"/>
  <c r="G11" i="9"/>
  <c r="H11" i="9"/>
  <c r="I11" i="9"/>
  <c r="J11" i="9"/>
  <c r="G12" i="9"/>
  <c r="H12" i="9"/>
  <c r="I12" i="9"/>
  <c r="J12" i="9"/>
  <c r="G6" i="1" l="1"/>
  <c r="H6" i="1"/>
  <c r="I6" i="1"/>
  <c r="J6" i="1"/>
  <c r="G7" i="1"/>
  <c r="H7" i="1"/>
  <c r="I7" i="1"/>
  <c r="J7" i="1"/>
  <c r="G9" i="1"/>
  <c r="H9" i="1"/>
  <c r="I9" i="1"/>
  <c r="J9" i="1"/>
  <c r="H10" i="1"/>
  <c r="I10" i="1"/>
  <c r="J10" i="1"/>
  <c r="G11" i="1"/>
  <c r="H11" i="1"/>
  <c r="I11" i="1"/>
  <c r="J11" i="1"/>
  <c r="G12" i="1"/>
  <c r="H12" i="1"/>
  <c r="I12" i="1"/>
  <c r="J12" i="1"/>
  <c r="F51" i="4"/>
  <c r="E51" i="4"/>
  <c r="D51" i="4"/>
  <c r="C51" i="4"/>
  <c r="L50" i="4"/>
  <c r="K50" i="4"/>
  <c r="J50" i="4"/>
  <c r="I50" i="4"/>
  <c r="H50" i="4"/>
  <c r="G50" i="4"/>
  <c r="L49" i="4"/>
  <c r="K49" i="4"/>
  <c r="J49" i="4"/>
  <c r="I49" i="4"/>
  <c r="H49" i="4"/>
  <c r="G49" i="4"/>
  <c r="L48" i="4"/>
  <c r="K48" i="4"/>
  <c r="J48" i="4"/>
  <c r="I48" i="4"/>
  <c r="H48" i="4"/>
  <c r="G48" i="4"/>
  <c r="L47" i="4"/>
  <c r="K47" i="4"/>
  <c r="J47" i="4"/>
  <c r="I47" i="4"/>
  <c r="H47" i="4"/>
  <c r="G47" i="4"/>
  <c r="L46" i="4"/>
  <c r="K46" i="4"/>
  <c r="J46" i="4"/>
  <c r="I46" i="4"/>
  <c r="H46" i="4"/>
  <c r="G46" i="4"/>
  <c r="L45" i="4"/>
  <c r="K45" i="4"/>
  <c r="J45" i="4"/>
  <c r="I45" i="4"/>
  <c r="H45" i="4"/>
  <c r="G45" i="4"/>
  <c r="L44" i="4"/>
  <c r="K44" i="4"/>
  <c r="J44" i="4"/>
  <c r="I44" i="4"/>
  <c r="H44" i="4"/>
  <c r="G44" i="4"/>
  <c r="L43" i="4"/>
  <c r="K43" i="4"/>
  <c r="J43" i="4"/>
  <c r="I43" i="4"/>
  <c r="H43" i="4"/>
  <c r="G43" i="4"/>
  <c r="L42" i="4"/>
  <c r="K42" i="4"/>
  <c r="J42" i="4"/>
  <c r="I42" i="4"/>
  <c r="H42" i="4"/>
  <c r="G42" i="4"/>
  <c r="L41" i="4"/>
  <c r="K41" i="4"/>
  <c r="M41" i="4" s="1"/>
  <c r="J41" i="4"/>
  <c r="I41" i="4"/>
  <c r="H41" i="4"/>
  <c r="G41" i="4"/>
  <c r="M43" i="4" l="1"/>
  <c r="M45" i="4"/>
  <c r="M49" i="4"/>
  <c r="M46" i="4"/>
  <c r="M48" i="4"/>
  <c r="M50" i="4"/>
  <c r="G51" i="4"/>
  <c r="M42" i="4"/>
  <c r="M44" i="4"/>
  <c r="I51" i="4"/>
  <c r="M47" i="4"/>
  <c r="B51" i="4"/>
  <c r="J51" i="4"/>
  <c r="K51" i="4"/>
  <c r="H51" i="4"/>
  <c r="L51" i="4"/>
  <c r="M51" i="4" l="1"/>
  <c r="C25" i="4" l="1"/>
  <c r="C38" i="4"/>
  <c r="D38" i="4"/>
  <c r="E38" i="4"/>
  <c r="F38" i="4"/>
  <c r="B38" i="4" l="1"/>
  <c r="J5" i="9" l="1"/>
  <c r="I5" i="9"/>
  <c r="H5" i="9"/>
  <c r="G5" i="9"/>
  <c r="J4" i="9"/>
  <c r="I4" i="9"/>
  <c r="H4" i="9"/>
  <c r="G4" i="9"/>
  <c r="F116" i="4" l="1"/>
  <c r="E116" i="4"/>
  <c r="D116" i="4"/>
  <c r="C116" i="4"/>
  <c r="L115" i="4"/>
  <c r="M115" i="4" s="1"/>
  <c r="K115" i="4"/>
  <c r="J115" i="4"/>
  <c r="I115" i="4"/>
  <c r="H115" i="4"/>
  <c r="G115" i="4"/>
  <c r="L114" i="4"/>
  <c r="K114" i="4"/>
  <c r="J114" i="4"/>
  <c r="I114" i="4"/>
  <c r="H114" i="4"/>
  <c r="G114" i="4"/>
  <c r="L113" i="4"/>
  <c r="M113" i="4" s="1"/>
  <c r="K113" i="4"/>
  <c r="J113" i="4"/>
  <c r="I113" i="4"/>
  <c r="H113" i="4"/>
  <c r="G113" i="4"/>
  <c r="L112" i="4"/>
  <c r="K112" i="4"/>
  <c r="J112" i="4"/>
  <c r="I112" i="4"/>
  <c r="H112" i="4"/>
  <c r="G112" i="4"/>
  <c r="M111" i="4"/>
  <c r="L111" i="4"/>
  <c r="K111" i="4"/>
  <c r="J111" i="4"/>
  <c r="I111" i="4"/>
  <c r="H111" i="4"/>
  <c r="G111" i="4"/>
  <c r="L110" i="4"/>
  <c r="K110" i="4"/>
  <c r="J110" i="4"/>
  <c r="I110" i="4"/>
  <c r="H110" i="4"/>
  <c r="G110" i="4"/>
  <c r="L109" i="4"/>
  <c r="K109" i="4"/>
  <c r="J109" i="4"/>
  <c r="I109" i="4"/>
  <c r="H109" i="4"/>
  <c r="G109" i="4"/>
  <c r="L108" i="4"/>
  <c r="K108" i="4"/>
  <c r="J108" i="4"/>
  <c r="I108" i="4"/>
  <c r="H108" i="4"/>
  <c r="G108" i="4"/>
  <c r="L107" i="4"/>
  <c r="K107" i="4"/>
  <c r="J107" i="4"/>
  <c r="I107" i="4"/>
  <c r="H107" i="4"/>
  <c r="G107" i="4"/>
  <c r="L106" i="4"/>
  <c r="K106" i="4"/>
  <c r="J106" i="4"/>
  <c r="I106" i="4"/>
  <c r="H106" i="4"/>
  <c r="G106" i="4"/>
  <c r="F103" i="4"/>
  <c r="E103" i="4"/>
  <c r="D103" i="4"/>
  <c r="C103" i="4"/>
  <c r="L102" i="4"/>
  <c r="K102" i="4"/>
  <c r="J102" i="4"/>
  <c r="I102" i="4"/>
  <c r="H102" i="4"/>
  <c r="G102" i="4"/>
  <c r="L101" i="4"/>
  <c r="K101" i="4"/>
  <c r="J101" i="4"/>
  <c r="I101" i="4"/>
  <c r="H101" i="4"/>
  <c r="G101" i="4"/>
  <c r="L100" i="4"/>
  <c r="K100" i="4"/>
  <c r="J100" i="4"/>
  <c r="I100" i="4"/>
  <c r="H100" i="4"/>
  <c r="G100" i="4"/>
  <c r="L99" i="4"/>
  <c r="K99" i="4"/>
  <c r="J99" i="4"/>
  <c r="I99" i="4"/>
  <c r="H99" i="4"/>
  <c r="G99" i="4"/>
  <c r="L98" i="4"/>
  <c r="K98" i="4"/>
  <c r="J98" i="4"/>
  <c r="I98" i="4"/>
  <c r="H98" i="4"/>
  <c r="G98" i="4"/>
  <c r="L97" i="4"/>
  <c r="K97" i="4"/>
  <c r="J97" i="4"/>
  <c r="I97" i="4"/>
  <c r="H97" i="4"/>
  <c r="G97" i="4"/>
  <c r="L96" i="4"/>
  <c r="K96" i="4"/>
  <c r="J96" i="4"/>
  <c r="I96" i="4"/>
  <c r="H96" i="4"/>
  <c r="G96" i="4"/>
  <c r="L95" i="4"/>
  <c r="K95" i="4"/>
  <c r="J95" i="4"/>
  <c r="I95" i="4"/>
  <c r="H95" i="4"/>
  <c r="G95" i="4"/>
  <c r="L94" i="4"/>
  <c r="K94" i="4"/>
  <c r="J94" i="4"/>
  <c r="I94" i="4"/>
  <c r="H94" i="4"/>
  <c r="G94" i="4"/>
  <c r="L93" i="4"/>
  <c r="K93" i="4"/>
  <c r="J93" i="4"/>
  <c r="I93" i="4"/>
  <c r="H93" i="4"/>
  <c r="G93" i="4"/>
  <c r="F90" i="4"/>
  <c r="E90" i="4"/>
  <c r="D90" i="4"/>
  <c r="C90" i="4"/>
  <c r="B90" i="4" s="1"/>
  <c r="L89" i="4"/>
  <c r="K89" i="4"/>
  <c r="J89" i="4"/>
  <c r="I89" i="4"/>
  <c r="H89" i="4"/>
  <c r="G89" i="4"/>
  <c r="L88" i="4"/>
  <c r="K88" i="4"/>
  <c r="J88" i="4"/>
  <c r="I88" i="4"/>
  <c r="H88" i="4"/>
  <c r="G88" i="4"/>
  <c r="L87" i="4"/>
  <c r="K87" i="4"/>
  <c r="J87" i="4"/>
  <c r="I87" i="4"/>
  <c r="H87" i="4"/>
  <c r="G87" i="4"/>
  <c r="L86" i="4"/>
  <c r="K86" i="4"/>
  <c r="J86" i="4"/>
  <c r="I86" i="4"/>
  <c r="H86" i="4"/>
  <c r="G86" i="4"/>
  <c r="L85" i="4"/>
  <c r="K85" i="4"/>
  <c r="J85" i="4"/>
  <c r="I85" i="4"/>
  <c r="H85" i="4"/>
  <c r="G85" i="4"/>
  <c r="L84" i="4"/>
  <c r="K84" i="4"/>
  <c r="J84" i="4"/>
  <c r="I84" i="4"/>
  <c r="H84" i="4"/>
  <c r="G84" i="4"/>
  <c r="L83" i="4"/>
  <c r="K83" i="4"/>
  <c r="J83" i="4"/>
  <c r="I83" i="4"/>
  <c r="H83" i="4"/>
  <c r="G83" i="4"/>
  <c r="L82" i="4"/>
  <c r="K82" i="4"/>
  <c r="J82" i="4"/>
  <c r="I82" i="4"/>
  <c r="H82" i="4"/>
  <c r="G82" i="4"/>
  <c r="L81" i="4"/>
  <c r="K81" i="4"/>
  <c r="J81" i="4"/>
  <c r="I81" i="4"/>
  <c r="H81" i="4"/>
  <c r="G81" i="4"/>
  <c r="L80" i="4"/>
  <c r="K80" i="4"/>
  <c r="J80" i="4"/>
  <c r="I80" i="4"/>
  <c r="H80" i="4"/>
  <c r="G80" i="4"/>
  <c r="F76" i="4"/>
  <c r="E76" i="4"/>
  <c r="D76" i="4"/>
  <c r="C76" i="4"/>
  <c r="B76" i="4" s="1"/>
  <c r="L75" i="4"/>
  <c r="K75" i="4"/>
  <c r="J75" i="4"/>
  <c r="I75" i="4"/>
  <c r="H75" i="4"/>
  <c r="G75" i="4"/>
  <c r="L74" i="4"/>
  <c r="K74" i="4"/>
  <c r="J74" i="4"/>
  <c r="I74" i="4"/>
  <c r="H74" i="4"/>
  <c r="G74" i="4"/>
  <c r="L73" i="4"/>
  <c r="K73" i="4"/>
  <c r="J73" i="4"/>
  <c r="I73" i="4"/>
  <c r="H73" i="4"/>
  <c r="G73" i="4"/>
  <c r="L72" i="4"/>
  <c r="K72" i="4"/>
  <c r="J72" i="4"/>
  <c r="I72" i="4"/>
  <c r="H72" i="4"/>
  <c r="G72" i="4"/>
  <c r="L71" i="4"/>
  <c r="K71" i="4"/>
  <c r="J71" i="4"/>
  <c r="I71" i="4"/>
  <c r="H71" i="4"/>
  <c r="G71" i="4"/>
  <c r="L70" i="4"/>
  <c r="K70" i="4"/>
  <c r="J70" i="4"/>
  <c r="I70" i="4"/>
  <c r="H70" i="4"/>
  <c r="G70" i="4"/>
  <c r="L69" i="4"/>
  <c r="K69" i="4"/>
  <c r="J69" i="4"/>
  <c r="I69" i="4"/>
  <c r="H69" i="4"/>
  <c r="G69" i="4"/>
  <c r="L68" i="4"/>
  <c r="K68" i="4"/>
  <c r="J68" i="4"/>
  <c r="I68" i="4"/>
  <c r="H68" i="4"/>
  <c r="G68" i="4"/>
  <c r="L67" i="4"/>
  <c r="K67" i="4"/>
  <c r="J67" i="4"/>
  <c r="I67" i="4"/>
  <c r="H67" i="4"/>
  <c r="G67" i="4"/>
  <c r="L66" i="4"/>
  <c r="K66" i="4"/>
  <c r="J66" i="4"/>
  <c r="I66" i="4"/>
  <c r="H66" i="4"/>
  <c r="G66" i="4"/>
  <c r="F63" i="4"/>
  <c r="E63" i="4"/>
  <c r="D63" i="4"/>
  <c r="C63" i="4"/>
  <c r="B63" i="4" s="1"/>
  <c r="L62" i="4"/>
  <c r="K62" i="4"/>
  <c r="J62" i="4"/>
  <c r="I62" i="4"/>
  <c r="H62" i="4"/>
  <c r="G62" i="4"/>
  <c r="L61" i="4"/>
  <c r="K61" i="4"/>
  <c r="J61" i="4"/>
  <c r="I61" i="4"/>
  <c r="H61" i="4"/>
  <c r="G61" i="4"/>
  <c r="L60" i="4"/>
  <c r="K60" i="4"/>
  <c r="J60" i="4"/>
  <c r="I60" i="4"/>
  <c r="H60" i="4"/>
  <c r="G60" i="4"/>
  <c r="L59" i="4"/>
  <c r="K59" i="4"/>
  <c r="J59" i="4"/>
  <c r="I59" i="4"/>
  <c r="H59" i="4"/>
  <c r="G59" i="4"/>
  <c r="L58" i="4"/>
  <c r="M58" i="4" s="1"/>
  <c r="K58" i="4"/>
  <c r="J58" i="4"/>
  <c r="I58" i="4"/>
  <c r="H58" i="4"/>
  <c r="G58" i="4"/>
  <c r="L57" i="4"/>
  <c r="K57" i="4"/>
  <c r="J57" i="4"/>
  <c r="I57" i="4"/>
  <c r="H57" i="4"/>
  <c r="G57" i="4"/>
  <c r="L56" i="4"/>
  <c r="K56" i="4"/>
  <c r="J56" i="4"/>
  <c r="I56" i="4"/>
  <c r="H56" i="4"/>
  <c r="G56" i="4"/>
  <c r="L55" i="4"/>
  <c r="K55" i="4"/>
  <c r="J55" i="4"/>
  <c r="I55" i="4"/>
  <c r="H55" i="4"/>
  <c r="G55" i="4"/>
  <c r="L54" i="4"/>
  <c r="K54" i="4"/>
  <c r="J54" i="4"/>
  <c r="I54" i="4"/>
  <c r="H54" i="4"/>
  <c r="G54" i="4"/>
  <c r="L53" i="4"/>
  <c r="K53" i="4"/>
  <c r="J53" i="4"/>
  <c r="I53" i="4"/>
  <c r="H53" i="4"/>
  <c r="G53" i="4"/>
  <c r="L37" i="4"/>
  <c r="K37" i="4"/>
  <c r="J37" i="4"/>
  <c r="I37" i="4"/>
  <c r="H37" i="4"/>
  <c r="G37" i="4"/>
  <c r="L36" i="4"/>
  <c r="K36" i="4"/>
  <c r="J36" i="4"/>
  <c r="I36" i="4"/>
  <c r="H36" i="4"/>
  <c r="G36" i="4"/>
  <c r="L35" i="4"/>
  <c r="K35" i="4"/>
  <c r="J35" i="4"/>
  <c r="I35" i="4"/>
  <c r="H35" i="4"/>
  <c r="G35" i="4"/>
  <c r="L34" i="4"/>
  <c r="K34" i="4"/>
  <c r="J34" i="4"/>
  <c r="I34" i="4"/>
  <c r="H34" i="4"/>
  <c r="G34" i="4"/>
  <c r="L33" i="4"/>
  <c r="K33" i="4"/>
  <c r="J33" i="4"/>
  <c r="I33" i="4"/>
  <c r="H33" i="4"/>
  <c r="G33" i="4"/>
  <c r="L32" i="4"/>
  <c r="K32" i="4"/>
  <c r="J32" i="4"/>
  <c r="I32" i="4"/>
  <c r="H32" i="4"/>
  <c r="G32" i="4"/>
  <c r="L31" i="4"/>
  <c r="K31" i="4"/>
  <c r="J31" i="4"/>
  <c r="I31" i="4"/>
  <c r="H31" i="4"/>
  <c r="G31" i="4"/>
  <c r="L30" i="4"/>
  <c r="K30" i="4"/>
  <c r="J30" i="4"/>
  <c r="I30" i="4"/>
  <c r="H30" i="4"/>
  <c r="G30" i="4"/>
  <c r="L29" i="4"/>
  <c r="K29" i="4"/>
  <c r="J29" i="4"/>
  <c r="I29" i="4"/>
  <c r="H29" i="4"/>
  <c r="G29" i="4"/>
  <c r="L28" i="4"/>
  <c r="K28" i="4"/>
  <c r="J28" i="4"/>
  <c r="I28" i="4"/>
  <c r="H28" i="4"/>
  <c r="G28" i="4"/>
  <c r="M109" i="4" l="1"/>
  <c r="M106" i="4"/>
  <c r="M94" i="4"/>
  <c r="M112" i="4"/>
  <c r="M114" i="4"/>
  <c r="M107" i="4"/>
  <c r="G116" i="4"/>
  <c r="M67" i="4"/>
  <c r="M98" i="4"/>
  <c r="M95" i="4"/>
  <c r="M97" i="4"/>
  <c r="M102" i="4"/>
  <c r="M55" i="4"/>
  <c r="M57" i="4"/>
  <c r="M68" i="4"/>
  <c r="M70" i="4"/>
  <c r="M74" i="4"/>
  <c r="M93" i="4"/>
  <c r="M100" i="4"/>
  <c r="G103" i="4"/>
  <c r="M108" i="4"/>
  <c r="M110" i="4"/>
  <c r="J116" i="4"/>
  <c r="M56" i="4"/>
  <c r="J103" i="4"/>
  <c r="I116" i="4"/>
  <c r="M62" i="4"/>
  <c r="M71" i="4"/>
  <c r="M75" i="4"/>
  <c r="M87" i="4"/>
  <c r="M89" i="4"/>
  <c r="M96" i="4"/>
  <c r="M99" i="4"/>
  <c r="M101" i="4"/>
  <c r="I103" i="4"/>
  <c r="M81" i="4"/>
  <c r="M85" i="4"/>
  <c r="M83" i="4"/>
  <c r="G90" i="4"/>
  <c r="M80" i="4"/>
  <c r="M86" i="4"/>
  <c r="K116" i="4"/>
  <c r="H116" i="4"/>
  <c r="L116" i="4"/>
  <c r="K103" i="4"/>
  <c r="H103" i="4"/>
  <c r="L103" i="4"/>
  <c r="M84" i="4"/>
  <c r="M88" i="4"/>
  <c r="I90" i="4"/>
  <c r="M82" i="4"/>
  <c r="J90" i="4"/>
  <c r="K90" i="4"/>
  <c r="H90" i="4"/>
  <c r="L90" i="4"/>
  <c r="M34" i="4"/>
  <c r="M29" i="4"/>
  <c r="M33" i="4"/>
  <c r="M37" i="4"/>
  <c r="M36" i="4"/>
  <c r="I38" i="4"/>
  <c r="M60" i="4"/>
  <c r="M54" i="4"/>
  <c r="I63" i="4"/>
  <c r="G63" i="4"/>
  <c r="M61" i="4"/>
  <c r="M59" i="4"/>
  <c r="J63" i="4"/>
  <c r="M53" i="4"/>
  <c r="M73" i="4"/>
  <c r="I76" i="4"/>
  <c r="G76" i="4"/>
  <c r="J76" i="4"/>
  <c r="M72" i="4"/>
  <c r="M69" i="4"/>
  <c r="M66" i="4"/>
  <c r="K76" i="4"/>
  <c r="H76" i="4"/>
  <c r="L76" i="4"/>
  <c r="K63" i="4"/>
  <c r="H63" i="4"/>
  <c r="L63" i="4"/>
  <c r="M31" i="4"/>
  <c r="M28" i="4"/>
  <c r="M35" i="4"/>
  <c r="G38" i="4"/>
  <c r="M30" i="4"/>
  <c r="M32" i="4"/>
  <c r="J38" i="4"/>
  <c r="K38" i="4"/>
  <c r="H38" i="4"/>
  <c r="L38" i="4"/>
  <c r="F25" i="4"/>
  <c r="E25" i="4"/>
  <c r="D25" i="4"/>
  <c r="L24" i="4"/>
  <c r="K24" i="4"/>
  <c r="J24" i="4"/>
  <c r="I24" i="4"/>
  <c r="H24" i="4"/>
  <c r="G24" i="4"/>
  <c r="L23" i="4"/>
  <c r="K23" i="4"/>
  <c r="J23" i="4"/>
  <c r="I23" i="4"/>
  <c r="H23" i="4"/>
  <c r="G23" i="4"/>
  <c r="L22" i="4"/>
  <c r="K22" i="4"/>
  <c r="J22" i="4"/>
  <c r="I22" i="4"/>
  <c r="H22" i="4"/>
  <c r="G22" i="4"/>
  <c r="L21" i="4"/>
  <c r="K21" i="4"/>
  <c r="J21" i="4"/>
  <c r="I21" i="4"/>
  <c r="H21" i="4"/>
  <c r="G21" i="4"/>
  <c r="L20" i="4"/>
  <c r="K20" i="4"/>
  <c r="J20" i="4"/>
  <c r="I20" i="4"/>
  <c r="H20" i="4"/>
  <c r="G20" i="4"/>
  <c r="L19" i="4"/>
  <c r="K19" i="4"/>
  <c r="J19" i="4"/>
  <c r="I19" i="4"/>
  <c r="H19" i="4"/>
  <c r="G19" i="4"/>
  <c r="L18" i="4"/>
  <c r="K18" i="4"/>
  <c r="J18" i="4"/>
  <c r="I18" i="4"/>
  <c r="H18" i="4"/>
  <c r="G18" i="4"/>
  <c r="L17" i="4"/>
  <c r="K17" i="4"/>
  <c r="J17" i="4"/>
  <c r="I17" i="4"/>
  <c r="H17" i="4"/>
  <c r="G17" i="4"/>
  <c r="L16" i="4"/>
  <c r="K16" i="4"/>
  <c r="J16" i="4"/>
  <c r="I16" i="4"/>
  <c r="H16" i="4"/>
  <c r="G16" i="4"/>
  <c r="L15" i="4"/>
  <c r="K15" i="4"/>
  <c r="J15" i="4"/>
  <c r="I15" i="4"/>
  <c r="H15" i="4"/>
  <c r="G15" i="4"/>
  <c r="G10" i="4"/>
  <c r="H10" i="4"/>
  <c r="I10" i="4"/>
  <c r="J10" i="4"/>
  <c r="K10" i="4"/>
  <c r="L10" i="4"/>
  <c r="G11" i="4"/>
  <c r="H11" i="4"/>
  <c r="I11" i="4"/>
  <c r="J11" i="4"/>
  <c r="K11" i="4"/>
  <c r="L11" i="4"/>
  <c r="D12" i="4"/>
  <c r="E12" i="4"/>
  <c r="F12" i="4"/>
  <c r="C12" i="4"/>
  <c r="H9" i="4"/>
  <c r="I9" i="4"/>
  <c r="J9" i="4"/>
  <c r="K9" i="4"/>
  <c r="G9" i="4"/>
  <c r="L9" i="4"/>
  <c r="H8" i="4"/>
  <c r="I8" i="4"/>
  <c r="J8" i="4"/>
  <c r="K8" i="4"/>
  <c r="G8" i="4"/>
  <c r="L8" i="4"/>
  <c r="H7" i="4"/>
  <c r="I7" i="4"/>
  <c r="J7" i="4"/>
  <c r="K7" i="4"/>
  <c r="G7" i="4"/>
  <c r="L7" i="4"/>
  <c r="K12" i="4" l="1"/>
  <c r="M11" i="4"/>
  <c r="M8" i="4"/>
  <c r="M19" i="4"/>
  <c r="M23" i="4"/>
  <c r="M17" i="4"/>
  <c r="M103" i="4"/>
  <c r="M18" i="4"/>
  <c r="M7" i="4"/>
  <c r="M9" i="4"/>
  <c r="B25" i="4"/>
  <c r="M116" i="4"/>
  <c r="M90" i="4"/>
  <c r="M63" i="4"/>
  <c r="M76" i="4"/>
  <c r="M38" i="4"/>
  <c r="M22" i="4"/>
  <c r="K25" i="4"/>
  <c r="M15" i="4"/>
  <c r="L25" i="4"/>
  <c r="M16" i="4"/>
  <c r="M20" i="4"/>
  <c r="G25" i="4"/>
  <c r="M24" i="4"/>
  <c r="M21" i="4"/>
  <c r="H25" i="4"/>
  <c r="I25" i="4"/>
  <c r="J25" i="4"/>
  <c r="H12" i="4"/>
  <c r="I12" i="4"/>
  <c r="G12" i="4"/>
  <c r="J12" i="4"/>
  <c r="L12" i="4"/>
  <c r="M12" i="4" s="1"/>
  <c r="M10" i="4"/>
  <c r="J4" i="1"/>
  <c r="I4" i="1"/>
  <c r="H4" i="1"/>
  <c r="G4" i="1"/>
  <c r="M25" i="4" l="1"/>
  <c r="G3" i="4"/>
  <c r="H3" i="4"/>
  <c r="I3" i="4"/>
  <c r="J3" i="4"/>
  <c r="K3" i="4"/>
  <c r="L3" i="4"/>
  <c r="M3" i="4"/>
  <c r="G4" i="4"/>
  <c r="H4" i="4"/>
  <c r="I4" i="4"/>
  <c r="J4" i="4"/>
  <c r="K4" i="4"/>
  <c r="L4" i="4"/>
  <c r="G5" i="4"/>
  <c r="H5" i="4"/>
  <c r="I5" i="4"/>
  <c r="J5" i="4"/>
  <c r="K5" i="4"/>
  <c r="L5" i="4"/>
  <c r="M5" i="4" s="1"/>
  <c r="G6" i="4"/>
  <c r="H6" i="4"/>
  <c r="I6" i="4"/>
  <c r="J6" i="4"/>
  <c r="K6" i="4"/>
  <c r="L6" i="4"/>
  <c r="L2" i="4"/>
  <c r="K2" i="4"/>
  <c r="J2" i="4"/>
  <c r="I2" i="4"/>
  <c r="H2" i="4"/>
  <c r="G2" i="4"/>
  <c r="M6" i="4" l="1"/>
  <c r="M2" i="4"/>
  <c r="M4" i="4"/>
</calcChain>
</file>

<file path=xl/sharedStrings.xml><?xml version="1.0" encoding="utf-8"?>
<sst xmlns="http://schemas.openxmlformats.org/spreadsheetml/2006/main" count="268" uniqueCount="45">
  <si>
    <t>TP</t>
  </si>
  <si>
    <t>FP</t>
  </si>
  <si>
    <t>TN</t>
  </si>
  <si>
    <t>FN</t>
  </si>
  <si>
    <t>ACC</t>
  </si>
  <si>
    <t>SEN</t>
  </si>
  <si>
    <t>SPE</t>
  </si>
  <si>
    <t>MCC</t>
  </si>
  <si>
    <t>Recall</t>
  </si>
  <si>
    <t>Precision</t>
  </si>
  <si>
    <t>F1-score</t>
  </si>
  <si>
    <t>H.Sapiens</t>
  </si>
  <si>
    <t>Sn</t>
  </si>
  <si>
    <t>Sp</t>
  </si>
  <si>
    <t>Generic</t>
  </si>
  <si>
    <t>1taacher_1student</t>
  </si>
  <si>
    <t>Fold</t>
  </si>
  <si>
    <t>M.Musculusis</t>
  </si>
  <si>
    <t>E.coli</t>
  </si>
  <si>
    <t>M.tuberculosis</t>
  </si>
  <si>
    <t>Hsapiens</t>
  </si>
  <si>
    <t>Dataset</t>
  </si>
  <si>
    <t>S.cerevisiae</t>
  </si>
  <si>
    <t>T.gondii</t>
  </si>
  <si>
    <t>S.lycopersicum</t>
  </si>
  <si>
    <t>E.Coli</t>
  </si>
  <si>
    <t>H.capsulatum</t>
  </si>
  <si>
    <t>M.musculus</t>
  </si>
  <si>
    <t>T.eastivum</t>
  </si>
  <si>
    <t>KD_MultiSucc in predicting different specific-species dataset</t>
  </si>
  <si>
    <t>Independent-testing results of the proposed model on all testing datasets</t>
  </si>
  <si>
    <t>10-fold cross-validation results of the proposed model on all training datasets</t>
  </si>
  <si>
    <t>Positive</t>
  </si>
  <si>
    <t>Negative</t>
  </si>
  <si>
    <t>GPSuc</t>
  </si>
  <si>
    <t>SucinSite 2.0</t>
  </si>
  <si>
    <t>KD3</t>
  </si>
  <si>
    <t>M.musculusis</t>
  </si>
  <si>
    <t xml:space="preserve">Independent testing of KD3 model </t>
  </si>
  <si>
    <t>MCC improvement</t>
  </si>
  <si>
    <t>-</t>
  </si>
  <si>
    <t>Specific-species datasets</t>
  </si>
  <si>
    <t>KD_MultiSucc</t>
  </si>
  <si>
    <t>Performance comparison with other predictors</t>
  </si>
  <si>
    <t>KD2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</si>
</sst>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5"/>
      <color theme="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/>
    <xf numFmtId="0" fontId="0" fillId="0" borderId="0" xfId="0" applyAlignment="1">
      <alignment horizontal="right" wrapText="1"/>
    </xf>
    <xf numFmtId="165" fontId="4" fillId="0" borderId="1" xfId="1" applyNumberFormat="1" applyFont="1" applyFill="1" applyBorder="1" applyAlignment="1">
      <alignment horizontal="center" vertical="center"/>
    </xf>
    <xf numFmtId="0" fontId="3" fillId="0" borderId="0" xfId="0" applyFont="1" applyFill="1"/>
    <xf numFmtId="2" fontId="4" fillId="0" borderId="1" xfId="0" applyNumberFormat="1" applyFont="1" applyFill="1" applyBorder="1" applyAlignment="1">
      <alignment vertical="center" wrapText="1"/>
    </xf>
    <xf numFmtId="164" fontId="4" fillId="0" borderId="1" xfId="0" applyNumberFormat="1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3" fillId="2" borderId="1" xfId="0" applyFont="1" applyFill="1" applyBorder="1"/>
    <xf numFmtId="0" fontId="3" fillId="3" borderId="1" xfId="0" applyFont="1" applyFill="1" applyBorder="1"/>
    <xf numFmtId="164" fontId="3" fillId="0" borderId="2" xfId="0" applyNumberFormat="1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/>
    <xf numFmtId="0" fontId="8" fillId="0" borderId="0" xfId="0" applyFont="1"/>
    <xf numFmtId="0" fontId="0" fillId="0" borderId="0" xfId="0" applyFont="1"/>
    <xf numFmtId="2" fontId="3" fillId="0" borderId="1" xfId="1" applyNumberFormat="1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165" fontId="6" fillId="0" borderId="0" xfId="1" applyNumberFormat="1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3" fontId="0" fillId="0" borderId="0" xfId="0" applyNumberFormat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1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4" borderId="0" xfId="0" applyFont="1" applyFill="1"/>
    <xf numFmtId="0" fontId="8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2" fontId="8" fillId="0" borderId="1" xfId="0" applyNumberFormat="1" applyFont="1" applyBorder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2" fontId="8" fillId="2" borderId="0" xfId="0" applyNumberFormat="1" applyFont="1" applyFill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2" fontId="15" fillId="0" borderId="6" xfId="0" applyNumberFormat="1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21" fillId="0" borderId="4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952CC-17C1-49EC-8CFA-B325B68E05A7}">
  <dimension ref="A1:N13"/>
  <sheetViews>
    <sheetView zoomScale="70" zoomScaleNormal="70" workbookViewId="0">
      <selection activeCell="D28" sqref="D28"/>
    </sheetView>
  </sheetViews>
  <sheetFormatPr defaultRowHeight="14.4" x14ac:dyDescent="0.3"/>
  <cols>
    <col min="1" max="1" width="6.88671875" customWidth="1"/>
    <col min="2" max="2" width="18.21875" customWidth="1"/>
    <col min="3" max="6" width="10" customWidth="1"/>
    <col min="7" max="9" width="10" style="18" customWidth="1"/>
    <col min="10" max="10" width="12.21875" style="18" customWidth="1"/>
  </cols>
  <sheetData>
    <row r="1" spans="1:14" ht="44.55" customHeight="1" x14ac:dyDescent="0.3">
      <c r="A1" s="32"/>
      <c r="B1" s="33" t="s">
        <v>31</v>
      </c>
      <c r="C1" s="34"/>
      <c r="D1" s="34"/>
      <c r="E1" s="34"/>
      <c r="F1" s="34"/>
      <c r="G1" s="34"/>
      <c r="H1" s="34"/>
      <c r="I1" s="34"/>
      <c r="J1" s="34"/>
    </row>
    <row r="2" spans="1:14" ht="36" customHeight="1" x14ac:dyDescent="0.4">
      <c r="B2" s="81" t="s">
        <v>36</v>
      </c>
    </row>
    <row r="3" spans="1:14" ht="36" customHeight="1" x14ac:dyDescent="0.35">
      <c r="A3" s="26"/>
      <c r="B3" s="35" t="s">
        <v>21</v>
      </c>
      <c r="C3" s="27" t="s">
        <v>0</v>
      </c>
      <c r="D3" s="27" t="s">
        <v>1</v>
      </c>
      <c r="E3" s="27" t="s">
        <v>2</v>
      </c>
      <c r="F3" s="27" t="s">
        <v>3</v>
      </c>
      <c r="G3" s="29" t="s">
        <v>13</v>
      </c>
      <c r="H3" s="29" t="s">
        <v>12</v>
      </c>
      <c r="I3" s="28" t="s">
        <v>4</v>
      </c>
      <c r="J3" s="29" t="s">
        <v>7</v>
      </c>
      <c r="K3" s="40" t="s">
        <v>32</v>
      </c>
      <c r="L3" s="40" t="s">
        <v>33</v>
      </c>
    </row>
    <row r="4" spans="1:14" ht="18" x14ac:dyDescent="0.35">
      <c r="A4" s="26"/>
      <c r="B4" s="36" t="s">
        <v>14</v>
      </c>
      <c r="C4" s="15">
        <v>2946</v>
      </c>
      <c r="D4" s="15">
        <v>1506</v>
      </c>
      <c r="E4" s="15">
        <v>7994</v>
      </c>
      <c r="F4" s="15">
        <v>1804</v>
      </c>
      <c r="G4" s="19">
        <f t="shared" ref="G4:G5" si="0">E4/(E4+D4)</f>
        <v>0.84147368421052626</v>
      </c>
      <c r="H4" s="19">
        <f t="shared" ref="H4:H5" si="1">C4/(C4+F4)</f>
        <v>0.62021052631578943</v>
      </c>
      <c r="I4" s="20">
        <f t="shared" ref="I4:I5" si="2">(C4+E4)/(C4+D4+E4+F4)</f>
        <v>0.76771929824561402</v>
      </c>
      <c r="J4" s="39">
        <f t="shared" ref="J4:J5" si="3">(C4*E4-D4*F4)/SQRT(((C4+D4)*(C4+F4)*(E4+D4)*(E4+F4)))</f>
        <v>0.46957755922995054</v>
      </c>
      <c r="K4" s="4">
        <f>C4+F4</f>
        <v>4750</v>
      </c>
      <c r="L4" s="4">
        <f>E4+D4</f>
        <v>9500</v>
      </c>
    </row>
    <row r="5" spans="1:14" ht="18" x14ac:dyDescent="0.35">
      <c r="A5" s="26"/>
      <c r="B5" s="36" t="s">
        <v>11</v>
      </c>
      <c r="C5" s="15">
        <v>841</v>
      </c>
      <c r="D5" s="15">
        <v>389</v>
      </c>
      <c r="E5" s="15">
        <v>2312</v>
      </c>
      <c r="F5" s="15">
        <v>510</v>
      </c>
      <c r="G5" s="19">
        <f t="shared" si="0"/>
        <v>0.85597926693817106</v>
      </c>
      <c r="H5" s="19">
        <f t="shared" si="1"/>
        <v>0.62250185048112505</v>
      </c>
      <c r="I5" s="20">
        <f t="shared" si="2"/>
        <v>0.7781342546890424</v>
      </c>
      <c r="J5" s="39">
        <f t="shared" si="3"/>
        <v>0.49059566887875095</v>
      </c>
      <c r="K5" s="4">
        <f t="shared" ref="K5:K13" si="4">C5+F5</f>
        <v>1351</v>
      </c>
      <c r="L5" s="4">
        <f t="shared" ref="L5:L13" si="5">E5+D5</f>
        <v>2701</v>
      </c>
      <c r="M5" s="1"/>
      <c r="N5" s="1"/>
    </row>
    <row r="6" spans="1:14" ht="18" x14ac:dyDescent="0.35">
      <c r="A6" s="26"/>
      <c r="B6" s="36" t="s">
        <v>26</v>
      </c>
      <c r="C6" s="15">
        <v>165</v>
      </c>
      <c r="D6" s="15">
        <v>95</v>
      </c>
      <c r="E6" s="15">
        <v>569</v>
      </c>
      <c r="F6" s="15">
        <v>167</v>
      </c>
      <c r="G6" s="19">
        <f t="shared" ref="G6:G12" si="6">E6/(E6+D6)</f>
        <v>0.85692771084337349</v>
      </c>
      <c r="H6" s="19">
        <f t="shared" ref="H6:H12" si="7">C6/(C6+F6)</f>
        <v>0.49698795180722893</v>
      </c>
      <c r="I6" s="20">
        <f t="shared" ref="I6:I12" si="8">(C6+E6)/(C6+D6+E6+F6)</f>
        <v>0.73694779116465858</v>
      </c>
      <c r="J6" s="39">
        <f t="shared" ref="J6:J12" si="9">(C6*E6-D6*F6)/SQRT(((C6+D6)*(C6+F6)*(E6+D6)*(E6+F6)))</f>
        <v>0.37986325320715575</v>
      </c>
      <c r="K6" s="4">
        <f t="shared" si="4"/>
        <v>332</v>
      </c>
      <c r="L6" s="4">
        <f t="shared" si="5"/>
        <v>664</v>
      </c>
    </row>
    <row r="7" spans="1:14" ht="18" x14ac:dyDescent="0.35">
      <c r="A7" s="26"/>
      <c r="B7" s="36" t="s">
        <v>17</v>
      </c>
      <c r="C7" s="15">
        <v>240</v>
      </c>
      <c r="D7" s="15">
        <v>135</v>
      </c>
      <c r="E7" s="15">
        <v>695</v>
      </c>
      <c r="F7" s="15">
        <v>174</v>
      </c>
      <c r="G7" s="19">
        <f t="shared" si="6"/>
        <v>0.83734939759036142</v>
      </c>
      <c r="H7" s="19">
        <f t="shared" si="7"/>
        <v>0.57971014492753625</v>
      </c>
      <c r="I7" s="20">
        <f t="shared" si="8"/>
        <v>0.75160771704180063</v>
      </c>
      <c r="J7" s="39">
        <f t="shared" si="9"/>
        <v>0.42826418554688894</v>
      </c>
      <c r="K7" s="4">
        <f t="shared" si="4"/>
        <v>414</v>
      </c>
      <c r="L7" s="4">
        <f t="shared" si="5"/>
        <v>830</v>
      </c>
    </row>
    <row r="8" spans="1:14" ht="18" x14ac:dyDescent="0.35">
      <c r="A8" s="26"/>
      <c r="B8" s="36" t="s">
        <v>18</v>
      </c>
      <c r="C8" s="15">
        <v>1225</v>
      </c>
      <c r="D8" s="15">
        <v>535</v>
      </c>
      <c r="E8" s="15">
        <v>3349</v>
      </c>
      <c r="F8" s="15">
        <v>717</v>
      </c>
      <c r="G8" s="19">
        <f t="shared" si="6"/>
        <v>0.86225540679711632</v>
      </c>
      <c r="H8" s="19">
        <f t="shared" si="7"/>
        <v>0.63079299691040169</v>
      </c>
      <c r="I8" s="20">
        <f t="shared" si="8"/>
        <v>0.78510127016821152</v>
      </c>
      <c r="J8" s="39">
        <f t="shared" si="9"/>
        <v>0.50619023098888005</v>
      </c>
      <c r="K8" s="4">
        <f t="shared" si="4"/>
        <v>1942</v>
      </c>
      <c r="L8" s="4">
        <f t="shared" si="5"/>
        <v>3884</v>
      </c>
      <c r="N8" s="41"/>
    </row>
    <row r="9" spans="1:14" ht="18" x14ac:dyDescent="0.35">
      <c r="A9" s="26"/>
      <c r="B9" s="36" t="s">
        <v>19</v>
      </c>
      <c r="C9" s="15">
        <v>263</v>
      </c>
      <c r="D9" s="15">
        <v>250</v>
      </c>
      <c r="E9" s="15">
        <v>1148</v>
      </c>
      <c r="F9" s="15">
        <v>436</v>
      </c>
      <c r="G9" s="19">
        <f t="shared" si="6"/>
        <v>0.82117310443490699</v>
      </c>
      <c r="H9" s="19">
        <f t="shared" si="7"/>
        <v>0.37625178826895567</v>
      </c>
      <c r="I9" s="20">
        <f t="shared" si="8"/>
        <v>0.67286599904625655</v>
      </c>
      <c r="J9" s="39">
        <f t="shared" si="9"/>
        <v>0.21649995631121358</v>
      </c>
      <c r="K9" s="4">
        <f t="shared" si="4"/>
        <v>699</v>
      </c>
      <c r="L9" s="4">
        <f t="shared" si="5"/>
        <v>1398</v>
      </c>
    </row>
    <row r="10" spans="1:14" ht="18" x14ac:dyDescent="0.35">
      <c r="A10" s="26"/>
      <c r="B10" s="36" t="s">
        <v>22</v>
      </c>
      <c r="C10" s="15">
        <v>577</v>
      </c>
      <c r="D10" s="15">
        <v>269</v>
      </c>
      <c r="E10" s="15">
        <v>1653</v>
      </c>
      <c r="F10" s="15">
        <v>384</v>
      </c>
      <c r="G10" s="19">
        <f t="shared" si="6"/>
        <v>0.86004162330905309</v>
      </c>
      <c r="H10" s="19">
        <f t="shared" si="7"/>
        <v>0.60041623309053072</v>
      </c>
      <c r="I10" s="20">
        <f t="shared" si="8"/>
        <v>0.77349982656954563</v>
      </c>
      <c r="J10" s="39">
        <f t="shared" si="9"/>
        <v>0.47670266170135139</v>
      </c>
      <c r="K10" s="4">
        <f t="shared" si="4"/>
        <v>961</v>
      </c>
      <c r="L10" s="4">
        <f t="shared" si="5"/>
        <v>1922</v>
      </c>
    </row>
    <row r="11" spans="1:14" ht="18" x14ac:dyDescent="0.35">
      <c r="A11" s="26"/>
      <c r="B11" s="36" t="s">
        <v>23</v>
      </c>
      <c r="C11" s="15">
        <v>119</v>
      </c>
      <c r="D11" s="15">
        <v>107</v>
      </c>
      <c r="E11" s="15">
        <v>457</v>
      </c>
      <c r="F11" s="15">
        <v>163</v>
      </c>
      <c r="G11" s="19">
        <f t="shared" si="6"/>
        <v>0.81028368794326244</v>
      </c>
      <c r="H11" s="19">
        <f t="shared" si="7"/>
        <v>0.42198581560283688</v>
      </c>
      <c r="I11" s="20">
        <f t="shared" si="8"/>
        <v>0.68085106382978722</v>
      </c>
      <c r="J11" s="39">
        <f t="shared" si="9"/>
        <v>0.24746069795245504</v>
      </c>
      <c r="K11" s="4">
        <f t="shared" si="4"/>
        <v>282</v>
      </c>
      <c r="L11" s="4">
        <f t="shared" si="5"/>
        <v>564</v>
      </c>
    </row>
    <row r="12" spans="1:14" ht="18" x14ac:dyDescent="0.35">
      <c r="A12" s="26"/>
      <c r="B12" s="36" t="s">
        <v>24</v>
      </c>
      <c r="C12" s="15">
        <v>132</v>
      </c>
      <c r="D12" s="15">
        <v>64</v>
      </c>
      <c r="E12" s="15">
        <v>420</v>
      </c>
      <c r="F12" s="15">
        <v>110</v>
      </c>
      <c r="G12" s="19">
        <f t="shared" si="6"/>
        <v>0.86776859504132231</v>
      </c>
      <c r="H12" s="19">
        <f t="shared" si="7"/>
        <v>0.54545454545454541</v>
      </c>
      <c r="I12" s="20">
        <f t="shared" si="8"/>
        <v>0.76033057851239672</v>
      </c>
      <c r="J12" s="39">
        <f t="shared" si="9"/>
        <v>0.43878222630996516</v>
      </c>
      <c r="K12" s="4">
        <f t="shared" si="4"/>
        <v>242</v>
      </c>
      <c r="L12" s="4">
        <f t="shared" si="5"/>
        <v>484</v>
      </c>
    </row>
    <row r="13" spans="1:14" ht="18" x14ac:dyDescent="0.35">
      <c r="A13" s="26"/>
      <c r="B13" s="36" t="s">
        <v>28</v>
      </c>
      <c r="C13" s="37">
        <v>50</v>
      </c>
      <c r="D13" s="37">
        <v>32</v>
      </c>
      <c r="E13" s="37">
        <v>194</v>
      </c>
      <c r="F13" s="37">
        <v>63</v>
      </c>
      <c r="G13" s="19">
        <f t="shared" ref="G13" si="10">E13/(E13+D13)</f>
        <v>0.8584070796460177</v>
      </c>
      <c r="H13" s="19">
        <f t="shared" ref="H13" si="11">C13/(C13+F13)</f>
        <v>0.44247787610619471</v>
      </c>
      <c r="I13" s="20">
        <f t="shared" ref="I13" si="12">(C13+E13)/(C13+D13+E13+F13)</f>
        <v>0.71976401179941008</v>
      </c>
      <c r="J13" s="39">
        <f t="shared" ref="J13" si="13">(C13*E13-D13*F13)/SQRT(((C13+D13)*(C13+F13)*(E13+D13)*(E13+F13)))</f>
        <v>0.33122295470662894</v>
      </c>
      <c r="K13" s="4">
        <f t="shared" si="4"/>
        <v>113</v>
      </c>
      <c r="L13" s="4">
        <f t="shared" si="5"/>
        <v>226</v>
      </c>
    </row>
  </sheetData>
  <mergeCells count="1">
    <mergeCell ref="B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3F90-51CB-496E-9D8F-07768C57B629}">
  <dimension ref="A1:M116"/>
  <sheetViews>
    <sheetView topLeftCell="A22" workbookViewId="0">
      <selection activeCell="D30" sqref="D30"/>
    </sheetView>
  </sheetViews>
  <sheetFormatPr defaultRowHeight="14.4" x14ac:dyDescent="0.3"/>
  <cols>
    <col min="1" max="1" width="16.44140625" bestFit="1" customWidth="1"/>
    <col min="2" max="2" width="9.21875" style="1"/>
  </cols>
  <sheetData>
    <row r="1" spans="1:13" ht="34.799999999999997" x14ac:dyDescent="0.3">
      <c r="A1" t="s">
        <v>15</v>
      </c>
      <c r="B1" s="1" t="s">
        <v>16</v>
      </c>
      <c r="C1" s="9" t="s">
        <v>0</v>
      </c>
      <c r="D1" s="9" t="s">
        <v>1</v>
      </c>
      <c r="E1" s="9" t="s">
        <v>2</v>
      </c>
      <c r="F1" s="9" t="s">
        <v>3</v>
      </c>
      <c r="G1" s="5" t="s">
        <v>13</v>
      </c>
      <c r="H1" s="5" t="s">
        <v>12</v>
      </c>
      <c r="I1" s="6" t="s">
        <v>4</v>
      </c>
      <c r="J1" s="5" t="s">
        <v>7</v>
      </c>
      <c r="K1" s="5" t="s">
        <v>8</v>
      </c>
      <c r="L1" s="5" t="s">
        <v>9</v>
      </c>
      <c r="M1" s="5" t="s">
        <v>10</v>
      </c>
    </row>
    <row r="2" spans="1:13" ht="18" x14ac:dyDescent="0.3">
      <c r="A2" t="s">
        <v>14</v>
      </c>
      <c r="B2" s="1">
        <v>1</v>
      </c>
      <c r="C2" s="2">
        <v>296</v>
      </c>
      <c r="D2" s="2">
        <v>173</v>
      </c>
      <c r="E2" s="2">
        <v>785</v>
      </c>
      <c r="F2" s="2">
        <v>171</v>
      </c>
      <c r="G2" s="3">
        <f t="shared" ref="G2" si="0">E2/(E2+D2)</f>
        <v>0.81941544885177453</v>
      </c>
      <c r="H2" s="3">
        <f t="shared" ref="H2" si="1">C2/(C2+F2)</f>
        <v>0.63383297644539616</v>
      </c>
      <c r="I2" s="3">
        <f t="shared" ref="I2" si="2">(C2+E2)/(C2+D2+E2+F2)</f>
        <v>0.75859649122807016</v>
      </c>
      <c r="J2" s="8">
        <f t="shared" ref="J2" si="3">(C2*E2-D2*F2)/SQRT(((C2+D2)*(C2+F2)*(E2+D2)*(E2+F2)))</f>
        <v>0.4527538283292038</v>
      </c>
      <c r="K2" s="7">
        <f t="shared" ref="K2" si="4">C2/(C2+F2)</f>
        <v>0.63383297644539616</v>
      </c>
      <c r="L2" s="7">
        <f t="shared" ref="L2" si="5">C2/(C2+D2)</f>
        <v>0.63113006396588489</v>
      </c>
      <c r="M2" s="7">
        <f t="shared" ref="M2" si="6">2*(L2*K2)/(L2+K2)</f>
        <v>0.63247863247863256</v>
      </c>
    </row>
    <row r="3" spans="1:13" ht="18" x14ac:dyDescent="0.3">
      <c r="B3" s="1">
        <v>2</v>
      </c>
      <c r="C3" s="2">
        <v>301</v>
      </c>
      <c r="D3" s="2">
        <v>150</v>
      </c>
      <c r="E3" s="2">
        <v>766</v>
      </c>
      <c r="F3" s="2">
        <v>208</v>
      </c>
      <c r="G3" s="3">
        <f t="shared" ref="G3:G9" si="7">E3/(E3+D3)</f>
        <v>0.83624454148471616</v>
      </c>
      <c r="H3" s="3">
        <f t="shared" ref="H3:H9" si="8">C3/(C3+F3)</f>
        <v>0.59135559921414538</v>
      </c>
      <c r="I3" s="3">
        <f t="shared" ref="I3:I9" si="9">(C3+E3)/(C3+D3+E3+F3)</f>
        <v>0.74877192982456142</v>
      </c>
      <c r="J3" s="8">
        <f t="shared" ref="J3:J9" si="10">(C3*E3-D3*F3)/SQRT(((C3+D3)*(C3+F3)*(E3+D3)*(E3+F3)))</f>
        <v>0.44053124659140347</v>
      </c>
      <c r="K3" s="7">
        <f t="shared" ref="K3:K9" si="11">C3/(C3+F3)</f>
        <v>0.59135559921414538</v>
      </c>
      <c r="L3" s="7">
        <f t="shared" ref="L3:L9" si="12">C3/(C3+D3)</f>
        <v>0.66740576496674053</v>
      </c>
      <c r="M3" s="7">
        <f t="shared" ref="M3:M9" si="13">2*(L3*K3)/(L3+K3)</f>
        <v>0.62708333333333333</v>
      </c>
    </row>
    <row r="4" spans="1:13" ht="18" x14ac:dyDescent="0.3">
      <c r="B4" s="1">
        <v>3</v>
      </c>
      <c r="C4" s="2">
        <v>287</v>
      </c>
      <c r="D4" s="2">
        <v>148</v>
      </c>
      <c r="E4" s="2">
        <v>803</v>
      </c>
      <c r="F4" s="2">
        <v>187</v>
      </c>
      <c r="G4" s="3">
        <f t="shared" si="7"/>
        <v>0.8443743427970557</v>
      </c>
      <c r="H4" s="3">
        <f t="shared" si="8"/>
        <v>0.60548523206751059</v>
      </c>
      <c r="I4" s="3">
        <f t="shared" si="9"/>
        <v>0.76491228070175443</v>
      </c>
      <c r="J4" s="8">
        <f t="shared" si="10"/>
        <v>0.46025039724501721</v>
      </c>
      <c r="K4" s="7">
        <f t="shared" si="11"/>
        <v>0.60548523206751059</v>
      </c>
      <c r="L4" s="7">
        <f t="shared" si="12"/>
        <v>0.65977011494252868</v>
      </c>
      <c r="M4" s="7">
        <f t="shared" si="13"/>
        <v>0.63146314631463152</v>
      </c>
    </row>
    <row r="5" spans="1:13" ht="18" x14ac:dyDescent="0.3">
      <c r="B5" s="1">
        <v>4</v>
      </c>
      <c r="C5" s="2">
        <v>284</v>
      </c>
      <c r="D5" s="2">
        <v>174</v>
      </c>
      <c r="E5" s="2">
        <v>785</v>
      </c>
      <c r="F5" s="2">
        <v>182</v>
      </c>
      <c r="G5" s="3">
        <f t="shared" si="7"/>
        <v>0.81856100104275287</v>
      </c>
      <c r="H5" s="3">
        <f t="shared" si="8"/>
        <v>0.6094420600858369</v>
      </c>
      <c r="I5" s="3">
        <f t="shared" si="9"/>
        <v>0.75017543859649127</v>
      </c>
      <c r="J5" s="8">
        <f t="shared" si="10"/>
        <v>0.42993535597599197</v>
      </c>
      <c r="K5" s="7">
        <f t="shared" si="11"/>
        <v>0.6094420600858369</v>
      </c>
      <c r="L5" s="7">
        <f t="shared" si="12"/>
        <v>0.62008733624454149</v>
      </c>
      <c r="M5" s="7">
        <f t="shared" si="13"/>
        <v>0.61471861471861478</v>
      </c>
    </row>
    <row r="6" spans="1:13" ht="18" x14ac:dyDescent="0.3">
      <c r="B6" s="1">
        <v>5</v>
      </c>
      <c r="C6" s="2">
        <v>284</v>
      </c>
      <c r="D6" s="2">
        <v>128</v>
      </c>
      <c r="E6" s="2">
        <v>808</v>
      </c>
      <c r="F6" s="2">
        <v>205</v>
      </c>
      <c r="G6" s="3">
        <f t="shared" si="7"/>
        <v>0.86324786324786329</v>
      </c>
      <c r="H6" s="3">
        <f t="shared" si="8"/>
        <v>0.58077709611451944</v>
      </c>
      <c r="I6" s="3">
        <f t="shared" si="9"/>
        <v>0.76631578947368417</v>
      </c>
      <c r="J6" s="8">
        <f t="shared" si="10"/>
        <v>0.4649929907461256</v>
      </c>
      <c r="K6" s="7">
        <f t="shared" si="11"/>
        <v>0.58077709611451944</v>
      </c>
      <c r="L6" s="7">
        <f t="shared" si="12"/>
        <v>0.68932038834951459</v>
      </c>
      <c r="M6" s="7">
        <f t="shared" si="13"/>
        <v>0.63041065482796887</v>
      </c>
    </row>
    <row r="7" spans="1:13" ht="18" x14ac:dyDescent="0.3">
      <c r="B7" s="1">
        <v>6</v>
      </c>
      <c r="C7" s="2">
        <v>255</v>
      </c>
      <c r="D7" s="2">
        <v>122</v>
      </c>
      <c r="E7" s="2">
        <v>837</v>
      </c>
      <c r="F7" s="2">
        <v>211</v>
      </c>
      <c r="G7" s="13">
        <f t="shared" si="7"/>
        <v>0.87278415015641297</v>
      </c>
      <c r="H7" s="13">
        <f t="shared" si="8"/>
        <v>0.5472103004291845</v>
      </c>
      <c r="I7" s="13">
        <f t="shared" si="9"/>
        <v>0.76631578947368417</v>
      </c>
      <c r="J7" s="14">
        <f t="shared" si="10"/>
        <v>0.44667793279705342</v>
      </c>
      <c r="K7" s="12">
        <f t="shared" si="11"/>
        <v>0.5472103004291845</v>
      </c>
      <c r="L7" s="12">
        <f t="shared" si="12"/>
        <v>0.67639257294429711</v>
      </c>
      <c r="M7" s="12">
        <f t="shared" si="13"/>
        <v>0.60498220640569389</v>
      </c>
    </row>
    <row r="8" spans="1:13" ht="18" x14ac:dyDescent="0.3">
      <c r="B8" s="1">
        <v>7</v>
      </c>
      <c r="C8" s="2">
        <v>309</v>
      </c>
      <c r="D8" s="2">
        <v>151</v>
      </c>
      <c r="E8" s="2">
        <v>761</v>
      </c>
      <c r="F8" s="2">
        <v>204</v>
      </c>
      <c r="G8" s="13">
        <f t="shared" si="7"/>
        <v>0.83442982456140347</v>
      </c>
      <c r="H8" s="13">
        <f t="shared" si="8"/>
        <v>0.60233918128654973</v>
      </c>
      <c r="I8" s="13">
        <f t="shared" si="9"/>
        <v>0.75087719298245614</v>
      </c>
      <c r="J8" s="14">
        <f t="shared" si="10"/>
        <v>0.44839972899554703</v>
      </c>
      <c r="K8" s="12">
        <f t="shared" si="11"/>
        <v>0.60233918128654973</v>
      </c>
      <c r="L8" s="12">
        <f t="shared" si="12"/>
        <v>0.67173913043478262</v>
      </c>
      <c r="M8" s="12">
        <f t="shared" si="13"/>
        <v>0.63514902363823234</v>
      </c>
    </row>
    <row r="9" spans="1:13" ht="18" x14ac:dyDescent="0.3">
      <c r="B9" s="1">
        <v>8</v>
      </c>
      <c r="C9" s="2">
        <v>278</v>
      </c>
      <c r="D9" s="2">
        <v>174</v>
      </c>
      <c r="E9" s="2">
        <v>801</v>
      </c>
      <c r="F9" s="2">
        <v>172</v>
      </c>
      <c r="G9" s="13">
        <f t="shared" si="7"/>
        <v>0.82153846153846155</v>
      </c>
      <c r="H9" s="13">
        <f t="shared" si="8"/>
        <v>0.61777777777777776</v>
      </c>
      <c r="I9" s="13">
        <f t="shared" si="9"/>
        <v>0.75719298245614031</v>
      </c>
      <c r="J9" s="14">
        <f t="shared" si="10"/>
        <v>0.43879349883844254</v>
      </c>
      <c r="K9" s="12">
        <f t="shared" si="11"/>
        <v>0.61777777777777776</v>
      </c>
      <c r="L9" s="12">
        <f t="shared" si="12"/>
        <v>0.61504424778761058</v>
      </c>
      <c r="M9" s="12">
        <f t="shared" si="13"/>
        <v>0.61640798226164073</v>
      </c>
    </row>
    <row r="10" spans="1:13" ht="18" x14ac:dyDescent="0.3">
      <c r="B10" s="1">
        <v>9</v>
      </c>
      <c r="C10" s="2">
        <v>272</v>
      </c>
      <c r="D10" s="2">
        <v>151</v>
      </c>
      <c r="E10" s="2">
        <v>814</v>
      </c>
      <c r="F10" s="2">
        <v>188</v>
      </c>
      <c r="G10" s="13">
        <f t="shared" ref="G10:G12" si="14">E10/(E10+D10)</f>
        <v>0.84352331606217612</v>
      </c>
      <c r="H10" s="13">
        <f t="shared" ref="H10:H12" si="15">C10/(C10+F10)</f>
        <v>0.59130434782608698</v>
      </c>
      <c r="I10" s="13">
        <f t="shared" ref="I10:I12" si="16">(C10+E10)/(C10+D10+E10+F10)</f>
        <v>0.76210526315789473</v>
      </c>
      <c r="J10" s="14">
        <f t="shared" ref="J10:J12" si="17">(C10*E10-D10*F10)/SQRT(((C10+D10)*(C10+F10)*(E10+D10)*(E10+F10)))</f>
        <v>0.44499557695356678</v>
      </c>
      <c r="K10" s="12">
        <f t="shared" ref="K10:K12" si="18">C10/(C10+F10)</f>
        <v>0.59130434782608698</v>
      </c>
      <c r="L10" s="12">
        <f t="shared" ref="L10:L12" si="19">C10/(C10+D10)</f>
        <v>0.64302600472813243</v>
      </c>
      <c r="M10" s="12">
        <f t="shared" ref="M10:M12" si="20">2*(L10*K10)/(L10+K10)</f>
        <v>0.61608154020385042</v>
      </c>
    </row>
    <row r="11" spans="1:13" ht="18" x14ac:dyDescent="0.3">
      <c r="B11" s="1">
        <v>10</v>
      </c>
      <c r="C11" s="2">
        <v>292</v>
      </c>
      <c r="D11" s="2">
        <v>171</v>
      </c>
      <c r="E11" s="2">
        <v>798</v>
      </c>
      <c r="F11" s="2">
        <v>164</v>
      </c>
      <c r="G11" s="13">
        <f t="shared" si="14"/>
        <v>0.82352941176470584</v>
      </c>
      <c r="H11" s="13">
        <f t="shared" si="15"/>
        <v>0.64035087719298245</v>
      </c>
      <c r="I11" s="13">
        <f t="shared" si="16"/>
        <v>0.76491228070175443</v>
      </c>
      <c r="J11" s="14">
        <f t="shared" si="17"/>
        <v>0.46203215088918476</v>
      </c>
      <c r="K11" s="12">
        <f t="shared" si="18"/>
        <v>0.64035087719298245</v>
      </c>
      <c r="L11" s="12">
        <f t="shared" si="19"/>
        <v>0.63066954643628514</v>
      </c>
      <c r="M11" s="12">
        <f t="shared" si="20"/>
        <v>0.63547334058759519</v>
      </c>
    </row>
    <row r="12" spans="1:13" ht="18" x14ac:dyDescent="0.3">
      <c r="C12">
        <f>SUM(C2:C11)</f>
        <v>2858</v>
      </c>
      <c r="D12" s="1">
        <f t="shared" ref="D12:F12" si="21">SUM(D2:D11)</f>
        <v>1542</v>
      </c>
      <c r="E12" s="1">
        <f t="shared" si="21"/>
        <v>7958</v>
      </c>
      <c r="F12" s="1">
        <f t="shared" si="21"/>
        <v>1892</v>
      </c>
      <c r="G12" s="13">
        <f t="shared" si="14"/>
        <v>0.83768421052631581</v>
      </c>
      <c r="H12" s="13">
        <f t="shared" si="15"/>
        <v>0.60168421052631582</v>
      </c>
      <c r="I12" s="13">
        <f t="shared" si="16"/>
        <v>0.75901754385964915</v>
      </c>
      <c r="J12" s="14">
        <f t="shared" si="17"/>
        <v>0.44832503742105229</v>
      </c>
      <c r="K12" s="12">
        <f t="shared" si="18"/>
        <v>0.60168421052631582</v>
      </c>
      <c r="L12" s="12">
        <f t="shared" si="19"/>
        <v>0.64954545454545454</v>
      </c>
      <c r="M12" s="12">
        <f t="shared" si="20"/>
        <v>0.62469945355191248</v>
      </c>
    </row>
    <row r="14" spans="1:13" ht="34.799999999999997" x14ac:dyDescent="0.3">
      <c r="A14" t="s">
        <v>20</v>
      </c>
      <c r="B14" s="1" t="s">
        <v>16</v>
      </c>
      <c r="C14" s="9" t="s">
        <v>0</v>
      </c>
      <c r="D14" s="9" t="s">
        <v>1</v>
      </c>
      <c r="E14" s="9" t="s">
        <v>2</v>
      </c>
      <c r="F14" s="9" t="s">
        <v>3</v>
      </c>
      <c r="G14" s="5" t="s">
        <v>13</v>
      </c>
      <c r="H14" s="5" t="s">
        <v>12</v>
      </c>
      <c r="I14" s="6" t="s">
        <v>4</v>
      </c>
      <c r="J14" s="5" t="s">
        <v>7</v>
      </c>
      <c r="K14" s="5" t="s">
        <v>8</v>
      </c>
      <c r="L14" s="5" t="s">
        <v>9</v>
      </c>
      <c r="M14" s="5" t="s">
        <v>10</v>
      </c>
    </row>
    <row r="15" spans="1:13" ht="18" x14ac:dyDescent="0.3">
      <c r="B15" s="1">
        <v>1</v>
      </c>
      <c r="C15" s="2">
        <v>85</v>
      </c>
      <c r="D15" s="2">
        <v>31</v>
      </c>
      <c r="E15" s="2">
        <v>231</v>
      </c>
      <c r="F15" s="2">
        <v>59</v>
      </c>
      <c r="G15" s="3">
        <f t="shared" ref="G15:G25" si="22">E15/(E15+D15)</f>
        <v>0.88167938931297707</v>
      </c>
      <c r="H15" s="3">
        <f t="shared" ref="H15:H25" si="23">C15/(C15+F15)</f>
        <v>0.59027777777777779</v>
      </c>
      <c r="I15" s="3">
        <f t="shared" ref="I15:I25" si="24">(C15+E15)/(C15+D15+E15+F15)</f>
        <v>0.77832512315270941</v>
      </c>
      <c r="J15" s="8">
        <f t="shared" ref="J15:J25" si="25">(C15*E15-D15*F15)/SQRT(((C15+D15)*(C15+F15)*(E15+D15)*(E15+F15)))</f>
        <v>0.49981177542816868</v>
      </c>
      <c r="K15" s="7">
        <f t="shared" ref="K15:K25" si="26">C15/(C15+F15)</f>
        <v>0.59027777777777779</v>
      </c>
      <c r="L15" s="7">
        <f t="shared" ref="L15:L25" si="27">C15/(C15+D15)</f>
        <v>0.73275862068965514</v>
      </c>
      <c r="M15" s="7">
        <f t="shared" ref="M15:M25" si="28">2*(L15*K15)/(L15+K15)</f>
        <v>0.65384615384615385</v>
      </c>
    </row>
    <row r="16" spans="1:13" ht="18" x14ac:dyDescent="0.3">
      <c r="B16" s="1">
        <v>2</v>
      </c>
      <c r="C16" s="2">
        <v>93</v>
      </c>
      <c r="D16" s="2">
        <v>47</v>
      </c>
      <c r="E16" s="2">
        <v>215</v>
      </c>
      <c r="F16" s="2">
        <v>51</v>
      </c>
      <c r="G16" s="3">
        <f t="shared" si="22"/>
        <v>0.82061068702290074</v>
      </c>
      <c r="H16" s="3">
        <f t="shared" si="23"/>
        <v>0.64583333333333337</v>
      </c>
      <c r="I16" s="3">
        <f t="shared" si="24"/>
        <v>0.75862068965517238</v>
      </c>
      <c r="J16" s="8">
        <f t="shared" si="25"/>
        <v>0.46949025852785403</v>
      </c>
      <c r="K16" s="7">
        <f t="shared" si="26"/>
        <v>0.64583333333333337</v>
      </c>
      <c r="L16" s="7">
        <f t="shared" si="27"/>
        <v>0.66428571428571426</v>
      </c>
      <c r="M16" s="7">
        <f t="shared" si="28"/>
        <v>0.65492957746478875</v>
      </c>
    </row>
    <row r="17" spans="1:13" ht="18" x14ac:dyDescent="0.3">
      <c r="B17" s="1">
        <v>3</v>
      </c>
      <c r="C17" s="2">
        <v>81</v>
      </c>
      <c r="D17" s="2">
        <v>35</v>
      </c>
      <c r="E17" s="2">
        <v>231</v>
      </c>
      <c r="F17" s="2">
        <v>59</v>
      </c>
      <c r="G17" s="3">
        <f t="shared" si="22"/>
        <v>0.86842105263157898</v>
      </c>
      <c r="H17" s="3">
        <f t="shared" si="23"/>
        <v>0.57857142857142863</v>
      </c>
      <c r="I17" s="3">
        <f t="shared" si="24"/>
        <v>0.76847290640394084</v>
      </c>
      <c r="J17" s="8">
        <f t="shared" si="25"/>
        <v>0.47030225443465162</v>
      </c>
      <c r="K17" s="7">
        <f t="shared" si="26"/>
        <v>0.57857142857142863</v>
      </c>
      <c r="L17" s="7">
        <f t="shared" si="27"/>
        <v>0.69827586206896552</v>
      </c>
      <c r="M17" s="7">
        <f t="shared" si="28"/>
        <v>0.63281250000000011</v>
      </c>
    </row>
    <row r="18" spans="1:13" ht="18" x14ac:dyDescent="0.3">
      <c r="B18" s="1">
        <v>4</v>
      </c>
      <c r="C18" s="2">
        <v>75</v>
      </c>
      <c r="D18" s="2">
        <v>41</v>
      </c>
      <c r="E18" s="2">
        <v>240</v>
      </c>
      <c r="F18" s="2">
        <v>49</v>
      </c>
      <c r="G18" s="3">
        <f t="shared" si="22"/>
        <v>0.85409252669039148</v>
      </c>
      <c r="H18" s="3">
        <f t="shared" si="23"/>
        <v>0.60483870967741937</v>
      </c>
      <c r="I18" s="3">
        <f t="shared" si="24"/>
        <v>0.77777777777777779</v>
      </c>
      <c r="J18" s="8">
        <f t="shared" si="25"/>
        <v>0.46787916346887076</v>
      </c>
      <c r="K18" s="7">
        <f t="shared" si="26"/>
        <v>0.60483870967741937</v>
      </c>
      <c r="L18" s="7">
        <f t="shared" si="27"/>
        <v>0.64655172413793105</v>
      </c>
      <c r="M18" s="7">
        <f t="shared" si="28"/>
        <v>0.625</v>
      </c>
    </row>
    <row r="19" spans="1:13" ht="18" x14ac:dyDescent="0.3">
      <c r="B19" s="1">
        <v>5</v>
      </c>
      <c r="C19" s="2">
        <v>90</v>
      </c>
      <c r="D19" s="2">
        <v>57</v>
      </c>
      <c r="E19" s="2">
        <v>222</v>
      </c>
      <c r="F19" s="2">
        <v>36</v>
      </c>
      <c r="G19" s="3">
        <f t="shared" si="22"/>
        <v>0.79569892473118276</v>
      </c>
      <c r="H19" s="3">
        <f t="shared" si="23"/>
        <v>0.7142857142857143</v>
      </c>
      <c r="I19" s="3">
        <f t="shared" si="24"/>
        <v>0.77037037037037037</v>
      </c>
      <c r="J19" s="8">
        <f t="shared" si="25"/>
        <v>0.49099373312799827</v>
      </c>
      <c r="K19" s="7">
        <f t="shared" si="26"/>
        <v>0.7142857142857143</v>
      </c>
      <c r="L19" s="7">
        <f t="shared" si="27"/>
        <v>0.61224489795918369</v>
      </c>
      <c r="M19" s="7">
        <f t="shared" si="28"/>
        <v>0.65934065934065933</v>
      </c>
    </row>
    <row r="20" spans="1:13" ht="18" x14ac:dyDescent="0.3">
      <c r="B20" s="1">
        <v>6</v>
      </c>
      <c r="C20" s="2">
        <v>82</v>
      </c>
      <c r="D20" s="2">
        <v>43</v>
      </c>
      <c r="E20" s="2">
        <v>227</v>
      </c>
      <c r="F20" s="2">
        <v>53</v>
      </c>
      <c r="G20" s="13">
        <f t="shared" si="22"/>
        <v>0.84074074074074079</v>
      </c>
      <c r="H20" s="13">
        <f t="shared" si="23"/>
        <v>0.6074074074074074</v>
      </c>
      <c r="I20" s="13">
        <f t="shared" si="24"/>
        <v>0.76296296296296295</v>
      </c>
      <c r="J20" s="14">
        <f t="shared" si="25"/>
        <v>0.45733701234116497</v>
      </c>
      <c r="K20" s="12">
        <f t="shared" si="26"/>
        <v>0.6074074074074074</v>
      </c>
      <c r="L20" s="12">
        <f t="shared" si="27"/>
        <v>0.65600000000000003</v>
      </c>
      <c r="M20" s="12">
        <f t="shared" si="28"/>
        <v>0.63076923076923086</v>
      </c>
    </row>
    <row r="21" spans="1:13" ht="18" x14ac:dyDescent="0.3">
      <c r="B21" s="1">
        <v>7</v>
      </c>
      <c r="C21" s="2">
        <v>99</v>
      </c>
      <c r="D21" s="2">
        <v>57</v>
      </c>
      <c r="E21" s="2">
        <v>210</v>
      </c>
      <c r="F21" s="2">
        <v>39</v>
      </c>
      <c r="G21" s="13">
        <f t="shared" si="22"/>
        <v>0.7865168539325843</v>
      </c>
      <c r="H21" s="13">
        <f t="shared" si="23"/>
        <v>0.71739130434782605</v>
      </c>
      <c r="I21" s="13">
        <f t="shared" si="24"/>
        <v>0.76296296296296295</v>
      </c>
      <c r="J21" s="14">
        <f t="shared" si="25"/>
        <v>0.49077743987418038</v>
      </c>
      <c r="K21" s="12">
        <f t="shared" si="26"/>
        <v>0.71739130434782605</v>
      </c>
      <c r="L21" s="12">
        <f t="shared" si="27"/>
        <v>0.63461538461538458</v>
      </c>
      <c r="M21" s="12">
        <f t="shared" si="28"/>
        <v>0.6734693877551019</v>
      </c>
    </row>
    <row r="22" spans="1:13" ht="18" x14ac:dyDescent="0.3">
      <c r="B22" s="1">
        <v>8</v>
      </c>
      <c r="C22" s="2">
        <v>100</v>
      </c>
      <c r="D22" s="2">
        <v>44</v>
      </c>
      <c r="E22" s="2">
        <v>217</v>
      </c>
      <c r="F22" s="2">
        <v>44</v>
      </c>
      <c r="G22" s="13">
        <f t="shared" si="22"/>
        <v>0.83141762452107282</v>
      </c>
      <c r="H22" s="13">
        <f t="shared" si="23"/>
        <v>0.69444444444444442</v>
      </c>
      <c r="I22" s="13">
        <f t="shared" si="24"/>
        <v>0.78271604938271599</v>
      </c>
      <c r="J22" s="14">
        <f t="shared" si="25"/>
        <v>0.52586206896551724</v>
      </c>
      <c r="K22" s="12">
        <f t="shared" si="26"/>
        <v>0.69444444444444442</v>
      </c>
      <c r="L22" s="12">
        <f t="shared" si="27"/>
        <v>0.69444444444444442</v>
      </c>
      <c r="M22" s="12">
        <f t="shared" si="28"/>
        <v>0.69444444444444442</v>
      </c>
    </row>
    <row r="23" spans="1:13" ht="18" x14ac:dyDescent="0.3">
      <c r="B23" s="1">
        <v>9</v>
      </c>
      <c r="C23" s="2">
        <v>88</v>
      </c>
      <c r="D23" s="2">
        <v>40</v>
      </c>
      <c r="E23" s="2">
        <v>225</v>
      </c>
      <c r="F23" s="2">
        <v>52</v>
      </c>
      <c r="G23" s="13">
        <f t="shared" si="22"/>
        <v>0.84905660377358494</v>
      </c>
      <c r="H23" s="13">
        <f t="shared" si="23"/>
        <v>0.62857142857142856</v>
      </c>
      <c r="I23" s="13">
        <f t="shared" si="24"/>
        <v>0.77283950617283947</v>
      </c>
      <c r="J23" s="14">
        <f t="shared" si="25"/>
        <v>0.48857573426713197</v>
      </c>
      <c r="K23" s="12">
        <f t="shared" si="26"/>
        <v>0.62857142857142856</v>
      </c>
      <c r="L23" s="12">
        <f t="shared" si="27"/>
        <v>0.6875</v>
      </c>
      <c r="M23" s="12">
        <f t="shared" si="28"/>
        <v>0.65671641791044777</v>
      </c>
    </row>
    <row r="24" spans="1:13" ht="18" x14ac:dyDescent="0.3">
      <c r="B24" s="1">
        <v>10</v>
      </c>
      <c r="C24" s="2">
        <v>64</v>
      </c>
      <c r="D24" s="2">
        <v>36</v>
      </c>
      <c r="E24" s="2">
        <v>253</v>
      </c>
      <c r="F24" s="2">
        <v>52</v>
      </c>
      <c r="G24" s="13">
        <f t="shared" si="22"/>
        <v>0.87543252595155707</v>
      </c>
      <c r="H24" s="13">
        <f t="shared" si="23"/>
        <v>0.55172413793103448</v>
      </c>
      <c r="I24" s="13">
        <f t="shared" si="24"/>
        <v>0.78271604938271599</v>
      </c>
      <c r="J24" s="14">
        <f t="shared" si="25"/>
        <v>0.44783206113118668</v>
      </c>
      <c r="K24" s="12">
        <f t="shared" si="26"/>
        <v>0.55172413793103448</v>
      </c>
      <c r="L24" s="12">
        <f t="shared" si="27"/>
        <v>0.64</v>
      </c>
      <c r="M24" s="12">
        <f t="shared" si="28"/>
        <v>0.59259259259259267</v>
      </c>
    </row>
    <row r="25" spans="1:13" ht="18" x14ac:dyDescent="0.3">
      <c r="B25" s="1">
        <f>SUM(C25:F25)</f>
        <v>4053</v>
      </c>
      <c r="C25" s="1">
        <f>SUM(C15:C24)</f>
        <v>857</v>
      </c>
      <c r="D25" s="1">
        <f t="shared" ref="D25" si="29">SUM(D15:D24)</f>
        <v>431</v>
      </c>
      <c r="E25" s="1">
        <f t="shared" ref="E25" si="30">SUM(E15:E24)</f>
        <v>2271</v>
      </c>
      <c r="F25" s="1">
        <f t="shared" ref="F25" si="31">SUM(F15:F24)</f>
        <v>494</v>
      </c>
      <c r="G25" s="13">
        <f t="shared" si="22"/>
        <v>0.84048852701702448</v>
      </c>
      <c r="H25" s="13">
        <f t="shared" si="23"/>
        <v>0.6343449296817173</v>
      </c>
      <c r="I25" s="13">
        <f t="shared" si="24"/>
        <v>0.77177399457192208</v>
      </c>
      <c r="J25" s="14">
        <f t="shared" si="25"/>
        <v>0.48073546163723713</v>
      </c>
      <c r="K25" s="12">
        <f t="shared" si="26"/>
        <v>0.6343449296817173</v>
      </c>
      <c r="L25" s="12">
        <f t="shared" si="27"/>
        <v>0.66537267080745344</v>
      </c>
      <c r="M25" s="12">
        <f t="shared" si="28"/>
        <v>0.64948844259189098</v>
      </c>
    </row>
    <row r="27" spans="1:13" s="1" customFormat="1" ht="34.799999999999997" x14ac:dyDescent="0.35">
      <c r="A27" s="10" t="s">
        <v>26</v>
      </c>
      <c r="B27" s="1" t="s">
        <v>16</v>
      </c>
      <c r="C27" s="9" t="s">
        <v>0</v>
      </c>
      <c r="D27" s="9" t="s">
        <v>1</v>
      </c>
      <c r="E27" s="9" t="s">
        <v>2</v>
      </c>
      <c r="F27" s="9" t="s">
        <v>3</v>
      </c>
      <c r="G27" s="5" t="s">
        <v>13</v>
      </c>
      <c r="H27" s="5" t="s">
        <v>12</v>
      </c>
      <c r="I27" s="6" t="s">
        <v>4</v>
      </c>
      <c r="J27" s="5" t="s">
        <v>7</v>
      </c>
      <c r="K27" s="5" t="s">
        <v>8</v>
      </c>
      <c r="L27" s="5" t="s">
        <v>9</v>
      </c>
      <c r="M27" s="5" t="s">
        <v>10</v>
      </c>
    </row>
    <row r="28" spans="1:13" s="1" customFormat="1" ht="18" x14ac:dyDescent="0.3">
      <c r="B28" s="1">
        <v>1</v>
      </c>
      <c r="C28" s="2"/>
      <c r="D28" s="2"/>
      <c r="E28" s="2"/>
      <c r="F28" s="2"/>
      <c r="G28" s="3" t="e">
        <f t="shared" ref="G28:G38" si="32">E28/(E28+D28)</f>
        <v>#DIV/0!</v>
      </c>
      <c r="H28" s="3" t="e">
        <f t="shared" ref="H28:H38" si="33">C28/(C28+F28)</f>
        <v>#DIV/0!</v>
      </c>
      <c r="I28" s="3" t="e">
        <f t="shared" ref="I28:I38" si="34">(C28+E28)/(C28+D28+E28+F28)</f>
        <v>#DIV/0!</v>
      </c>
      <c r="J28" s="8" t="e">
        <f t="shared" ref="J28:J38" si="35">(C28*E28-D28*F28)/SQRT(((C28+D28)*(C28+F28)*(E28+D28)*(E28+F28)))</f>
        <v>#DIV/0!</v>
      </c>
      <c r="K28" s="7" t="e">
        <f t="shared" ref="K28:K38" si="36">C28/(C28+F28)</f>
        <v>#DIV/0!</v>
      </c>
      <c r="L28" s="7" t="e">
        <f t="shared" ref="L28:L38" si="37">C28/(C28+D28)</f>
        <v>#DIV/0!</v>
      </c>
      <c r="M28" s="7" t="e">
        <f t="shared" ref="M28:M38" si="38">2*(L28*K28)/(L28+K28)</f>
        <v>#DIV/0!</v>
      </c>
    </row>
    <row r="29" spans="1:13" s="1" customFormat="1" ht="18" x14ac:dyDescent="0.3">
      <c r="B29" s="1">
        <v>2</v>
      </c>
      <c r="C29" s="2"/>
      <c r="D29" s="2"/>
      <c r="E29" s="2"/>
      <c r="F29" s="2"/>
      <c r="G29" s="3" t="e">
        <f t="shared" si="32"/>
        <v>#DIV/0!</v>
      </c>
      <c r="H29" s="3" t="e">
        <f t="shared" si="33"/>
        <v>#DIV/0!</v>
      </c>
      <c r="I29" s="3" t="e">
        <f t="shared" si="34"/>
        <v>#DIV/0!</v>
      </c>
      <c r="J29" s="8" t="e">
        <f t="shared" si="35"/>
        <v>#DIV/0!</v>
      </c>
      <c r="K29" s="7" t="e">
        <f t="shared" si="36"/>
        <v>#DIV/0!</v>
      </c>
      <c r="L29" s="7" t="e">
        <f t="shared" si="37"/>
        <v>#DIV/0!</v>
      </c>
      <c r="M29" s="7" t="e">
        <f t="shared" si="38"/>
        <v>#DIV/0!</v>
      </c>
    </row>
    <row r="30" spans="1:13" s="1" customFormat="1" ht="18" x14ac:dyDescent="0.3">
      <c r="B30" s="1">
        <v>3</v>
      </c>
      <c r="C30" s="2"/>
      <c r="D30" s="2"/>
      <c r="E30" s="2"/>
      <c r="F30" s="2"/>
      <c r="G30" s="3" t="e">
        <f t="shared" si="32"/>
        <v>#DIV/0!</v>
      </c>
      <c r="H30" s="3" t="e">
        <f t="shared" si="33"/>
        <v>#DIV/0!</v>
      </c>
      <c r="I30" s="3" t="e">
        <f t="shared" si="34"/>
        <v>#DIV/0!</v>
      </c>
      <c r="J30" s="8" t="e">
        <f t="shared" si="35"/>
        <v>#DIV/0!</v>
      </c>
      <c r="K30" s="7" t="e">
        <f t="shared" si="36"/>
        <v>#DIV/0!</v>
      </c>
      <c r="L30" s="7" t="e">
        <f t="shared" si="37"/>
        <v>#DIV/0!</v>
      </c>
      <c r="M30" s="7" t="e">
        <f t="shared" si="38"/>
        <v>#DIV/0!</v>
      </c>
    </row>
    <row r="31" spans="1:13" s="1" customFormat="1" ht="18" x14ac:dyDescent="0.3">
      <c r="B31" s="1">
        <v>4</v>
      </c>
      <c r="C31" s="2"/>
      <c r="D31" s="2"/>
      <c r="E31" s="2"/>
      <c r="F31" s="2"/>
      <c r="G31" s="3" t="e">
        <f t="shared" si="32"/>
        <v>#DIV/0!</v>
      </c>
      <c r="H31" s="3" t="e">
        <f t="shared" si="33"/>
        <v>#DIV/0!</v>
      </c>
      <c r="I31" s="3" t="e">
        <f t="shared" si="34"/>
        <v>#DIV/0!</v>
      </c>
      <c r="J31" s="8" t="e">
        <f t="shared" si="35"/>
        <v>#DIV/0!</v>
      </c>
      <c r="K31" s="7" t="e">
        <f t="shared" si="36"/>
        <v>#DIV/0!</v>
      </c>
      <c r="L31" s="7" t="e">
        <f t="shared" si="37"/>
        <v>#DIV/0!</v>
      </c>
      <c r="M31" s="7" t="e">
        <f t="shared" si="38"/>
        <v>#DIV/0!</v>
      </c>
    </row>
    <row r="32" spans="1:13" s="1" customFormat="1" ht="18" x14ac:dyDescent="0.3">
      <c r="B32" s="1">
        <v>5</v>
      </c>
      <c r="C32" s="2"/>
      <c r="D32" s="2"/>
      <c r="E32" s="2"/>
      <c r="F32" s="2"/>
      <c r="G32" s="3" t="e">
        <f t="shared" si="32"/>
        <v>#DIV/0!</v>
      </c>
      <c r="H32" s="3" t="e">
        <f t="shared" si="33"/>
        <v>#DIV/0!</v>
      </c>
      <c r="I32" s="3" t="e">
        <f t="shared" si="34"/>
        <v>#DIV/0!</v>
      </c>
      <c r="J32" s="8" t="e">
        <f t="shared" si="35"/>
        <v>#DIV/0!</v>
      </c>
      <c r="K32" s="7" t="e">
        <f t="shared" si="36"/>
        <v>#DIV/0!</v>
      </c>
      <c r="L32" s="7" t="e">
        <f t="shared" si="37"/>
        <v>#DIV/0!</v>
      </c>
      <c r="M32" s="7" t="e">
        <f t="shared" si="38"/>
        <v>#DIV/0!</v>
      </c>
    </row>
    <row r="33" spans="1:13" s="1" customFormat="1" ht="18" x14ac:dyDescent="0.3">
      <c r="B33" s="1">
        <v>6</v>
      </c>
      <c r="C33" s="2"/>
      <c r="D33" s="2"/>
      <c r="E33" s="2"/>
      <c r="F33" s="2"/>
      <c r="G33" s="13" t="e">
        <f t="shared" si="32"/>
        <v>#DIV/0!</v>
      </c>
      <c r="H33" s="13" t="e">
        <f t="shared" si="33"/>
        <v>#DIV/0!</v>
      </c>
      <c r="I33" s="13" t="e">
        <f t="shared" si="34"/>
        <v>#DIV/0!</v>
      </c>
      <c r="J33" s="14" t="e">
        <f t="shared" si="35"/>
        <v>#DIV/0!</v>
      </c>
      <c r="K33" s="12" t="e">
        <f t="shared" si="36"/>
        <v>#DIV/0!</v>
      </c>
      <c r="L33" s="12" t="e">
        <f t="shared" si="37"/>
        <v>#DIV/0!</v>
      </c>
      <c r="M33" s="12" t="e">
        <f t="shared" si="38"/>
        <v>#DIV/0!</v>
      </c>
    </row>
    <row r="34" spans="1:13" s="1" customFormat="1" ht="18" x14ac:dyDescent="0.3">
      <c r="B34" s="1">
        <v>7</v>
      </c>
      <c r="C34" s="2"/>
      <c r="D34" s="2"/>
      <c r="E34" s="2"/>
      <c r="F34" s="2"/>
      <c r="G34" s="13" t="e">
        <f t="shared" si="32"/>
        <v>#DIV/0!</v>
      </c>
      <c r="H34" s="13" t="e">
        <f t="shared" si="33"/>
        <v>#DIV/0!</v>
      </c>
      <c r="I34" s="13" t="e">
        <f t="shared" si="34"/>
        <v>#DIV/0!</v>
      </c>
      <c r="J34" s="14" t="e">
        <f t="shared" si="35"/>
        <v>#DIV/0!</v>
      </c>
      <c r="K34" s="12" t="e">
        <f t="shared" si="36"/>
        <v>#DIV/0!</v>
      </c>
      <c r="L34" s="12" t="e">
        <f t="shared" si="37"/>
        <v>#DIV/0!</v>
      </c>
      <c r="M34" s="12" t="e">
        <f t="shared" si="38"/>
        <v>#DIV/0!</v>
      </c>
    </row>
    <row r="35" spans="1:13" s="1" customFormat="1" ht="18" x14ac:dyDescent="0.3">
      <c r="B35" s="1">
        <v>8</v>
      </c>
      <c r="C35" s="2"/>
      <c r="D35" s="2"/>
      <c r="E35" s="2"/>
      <c r="F35" s="2"/>
      <c r="G35" s="13" t="e">
        <f t="shared" si="32"/>
        <v>#DIV/0!</v>
      </c>
      <c r="H35" s="13" t="e">
        <f t="shared" si="33"/>
        <v>#DIV/0!</v>
      </c>
      <c r="I35" s="13" t="e">
        <f t="shared" si="34"/>
        <v>#DIV/0!</v>
      </c>
      <c r="J35" s="14" t="e">
        <f t="shared" si="35"/>
        <v>#DIV/0!</v>
      </c>
      <c r="K35" s="12" t="e">
        <f t="shared" si="36"/>
        <v>#DIV/0!</v>
      </c>
      <c r="L35" s="12" t="e">
        <f t="shared" si="37"/>
        <v>#DIV/0!</v>
      </c>
      <c r="M35" s="12" t="e">
        <f t="shared" si="38"/>
        <v>#DIV/0!</v>
      </c>
    </row>
    <row r="36" spans="1:13" s="1" customFormat="1" ht="18" x14ac:dyDescent="0.3">
      <c r="B36" s="1">
        <v>9</v>
      </c>
      <c r="C36" s="2"/>
      <c r="D36" s="2"/>
      <c r="E36" s="2"/>
      <c r="F36" s="2"/>
      <c r="G36" s="13" t="e">
        <f t="shared" si="32"/>
        <v>#DIV/0!</v>
      </c>
      <c r="H36" s="13" t="e">
        <f t="shared" si="33"/>
        <v>#DIV/0!</v>
      </c>
      <c r="I36" s="13" t="e">
        <f t="shared" si="34"/>
        <v>#DIV/0!</v>
      </c>
      <c r="J36" s="14" t="e">
        <f t="shared" si="35"/>
        <v>#DIV/0!</v>
      </c>
      <c r="K36" s="12" t="e">
        <f t="shared" si="36"/>
        <v>#DIV/0!</v>
      </c>
      <c r="L36" s="12" t="e">
        <f t="shared" si="37"/>
        <v>#DIV/0!</v>
      </c>
      <c r="M36" s="12" t="e">
        <f t="shared" si="38"/>
        <v>#DIV/0!</v>
      </c>
    </row>
    <row r="37" spans="1:13" s="1" customFormat="1" ht="18" x14ac:dyDescent="0.3">
      <c r="B37" s="1">
        <v>10</v>
      </c>
      <c r="C37" s="2"/>
      <c r="D37" s="2"/>
      <c r="E37" s="2"/>
      <c r="F37" s="2"/>
      <c r="G37" s="13" t="e">
        <f t="shared" si="32"/>
        <v>#DIV/0!</v>
      </c>
      <c r="H37" s="13" t="e">
        <f t="shared" si="33"/>
        <v>#DIV/0!</v>
      </c>
      <c r="I37" s="13" t="e">
        <f t="shared" si="34"/>
        <v>#DIV/0!</v>
      </c>
      <c r="J37" s="14" t="e">
        <f t="shared" si="35"/>
        <v>#DIV/0!</v>
      </c>
      <c r="K37" s="12" t="e">
        <f t="shared" si="36"/>
        <v>#DIV/0!</v>
      </c>
      <c r="L37" s="12" t="e">
        <f t="shared" si="37"/>
        <v>#DIV/0!</v>
      </c>
      <c r="M37" s="12" t="e">
        <f t="shared" si="38"/>
        <v>#DIV/0!</v>
      </c>
    </row>
    <row r="38" spans="1:13" s="1" customFormat="1" ht="18" x14ac:dyDescent="0.3">
      <c r="B38" s="1">
        <f>SUM(C38:F38)</f>
        <v>0</v>
      </c>
      <c r="C38" s="1">
        <f>SUM(C28:C37)</f>
        <v>0</v>
      </c>
      <c r="D38" s="1">
        <f t="shared" ref="D38:F38" si="39">SUM(D28:D37)</f>
        <v>0</v>
      </c>
      <c r="E38" s="1">
        <f t="shared" si="39"/>
        <v>0</v>
      </c>
      <c r="F38" s="1">
        <f t="shared" si="39"/>
        <v>0</v>
      </c>
      <c r="G38" s="13" t="e">
        <f t="shared" si="32"/>
        <v>#DIV/0!</v>
      </c>
      <c r="H38" s="13" t="e">
        <f t="shared" si="33"/>
        <v>#DIV/0!</v>
      </c>
      <c r="I38" s="13" t="e">
        <f t="shared" si="34"/>
        <v>#DIV/0!</v>
      </c>
      <c r="J38" s="14" t="e">
        <f t="shared" si="35"/>
        <v>#DIV/0!</v>
      </c>
      <c r="K38" s="12" t="e">
        <f t="shared" si="36"/>
        <v>#DIV/0!</v>
      </c>
      <c r="L38" s="12" t="e">
        <f t="shared" si="37"/>
        <v>#DIV/0!</v>
      </c>
      <c r="M38" s="12" t="e">
        <f t="shared" si="38"/>
        <v>#DIV/0!</v>
      </c>
    </row>
    <row r="40" spans="1:13" s="1" customFormat="1" ht="34.799999999999997" x14ac:dyDescent="0.35">
      <c r="A40" s="10" t="s">
        <v>17</v>
      </c>
      <c r="B40" s="1" t="s">
        <v>16</v>
      </c>
      <c r="C40" s="9" t="s">
        <v>0</v>
      </c>
      <c r="D40" s="9" t="s">
        <v>1</v>
      </c>
      <c r="E40" s="9" t="s">
        <v>2</v>
      </c>
      <c r="F40" s="9" t="s">
        <v>3</v>
      </c>
      <c r="G40" s="5" t="s">
        <v>13</v>
      </c>
      <c r="H40" s="5" t="s">
        <v>12</v>
      </c>
      <c r="I40" s="6" t="s">
        <v>4</v>
      </c>
      <c r="J40" s="5" t="s">
        <v>7</v>
      </c>
      <c r="K40" s="5" t="s">
        <v>8</v>
      </c>
      <c r="L40" s="5" t="s">
        <v>9</v>
      </c>
      <c r="M40" s="5" t="s">
        <v>10</v>
      </c>
    </row>
    <row r="41" spans="1:13" s="1" customFormat="1" ht="18" x14ac:dyDescent="0.3">
      <c r="B41" s="1">
        <v>1</v>
      </c>
      <c r="C41" s="2"/>
      <c r="D41" s="2"/>
      <c r="E41" s="2"/>
      <c r="F41" s="2"/>
      <c r="G41" s="3" t="e">
        <f t="shared" ref="G41:G51" si="40">E41/(E41+D41)</f>
        <v>#DIV/0!</v>
      </c>
      <c r="H41" s="3" t="e">
        <f t="shared" ref="H41:H51" si="41">C41/(C41+F41)</f>
        <v>#DIV/0!</v>
      </c>
      <c r="I41" s="3" t="e">
        <f t="shared" ref="I41:I51" si="42">(C41+E41)/(C41+D41+E41+F41)</f>
        <v>#DIV/0!</v>
      </c>
      <c r="J41" s="8" t="e">
        <f t="shared" ref="J41:J51" si="43">(C41*E41-D41*F41)/SQRT(((C41+D41)*(C41+F41)*(E41+D41)*(E41+F41)))</f>
        <v>#DIV/0!</v>
      </c>
      <c r="K41" s="7" t="e">
        <f t="shared" ref="K41:K51" si="44">C41/(C41+F41)</f>
        <v>#DIV/0!</v>
      </c>
      <c r="L41" s="7" t="e">
        <f t="shared" ref="L41:L51" si="45">C41/(C41+D41)</f>
        <v>#DIV/0!</v>
      </c>
      <c r="M41" s="7" t="e">
        <f t="shared" ref="M41:M51" si="46">2*(L41*K41)/(L41+K41)</f>
        <v>#DIV/0!</v>
      </c>
    </row>
    <row r="42" spans="1:13" s="1" customFormat="1" ht="18" x14ac:dyDescent="0.3">
      <c r="B42" s="1">
        <v>2</v>
      </c>
      <c r="C42" s="2"/>
      <c r="D42" s="2"/>
      <c r="E42" s="2"/>
      <c r="F42" s="2"/>
      <c r="G42" s="3" t="e">
        <f t="shared" si="40"/>
        <v>#DIV/0!</v>
      </c>
      <c r="H42" s="3" t="e">
        <f t="shared" si="41"/>
        <v>#DIV/0!</v>
      </c>
      <c r="I42" s="3" t="e">
        <f t="shared" si="42"/>
        <v>#DIV/0!</v>
      </c>
      <c r="J42" s="8" t="e">
        <f t="shared" si="43"/>
        <v>#DIV/0!</v>
      </c>
      <c r="K42" s="7" t="e">
        <f t="shared" si="44"/>
        <v>#DIV/0!</v>
      </c>
      <c r="L42" s="7" t="e">
        <f t="shared" si="45"/>
        <v>#DIV/0!</v>
      </c>
      <c r="M42" s="7" t="e">
        <f t="shared" si="46"/>
        <v>#DIV/0!</v>
      </c>
    </row>
    <row r="43" spans="1:13" s="1" customFormat="1" ht="18" x14ac:dyDescent="0.3">
      <c r="B43" s="1">
        <v>3</v>
      </c>
      <c r="C43" s="2"/>
      <c r="D43" s="2"/>
      <c r="E43" s="2"/>
      <c r="F43" s="2"/>
      <c r="G43" s="3" t="e">
        <f t="shared" si="40"/>
        <v>#DIV/0!</v>
      </c>
      <c r="H43" s="3" t="e">
        <f t="shared" si="41"/>
        <v>#DIV/0!</v>
      </c>
      <c r="I43" s="3" t="e">
        <f t="shared" si="42"/>
        <v>#DIV/0!</v>
      </c>
      <c r="J43" s="8" t="e">
        <f t="shared" si="43"/>
        <v>#DIV/0!</v>
      </c>
      <c r="K43" s="7" t="e">
        <f t="shared" si="44"/>
        <v>#DIV/0!</v>
      </c>
      <c r="L43" s="7" t="e">
        <f t="shared" si="45"/>
        <v>#DIV/0!</v>
      </c>
      <c r="M43" s="7" t="e">
        <f t="shared" si="46"/>
        <v>#DIV/0!</v>
      </c>
    </row>
    <row r="44" spans="1:13" s="1" customFormat="1" ht="18" x14ac:dyDescent="0.3">
      <c r="B44" s="1">
        <v>4</v>
      </c>
      <c r="C44" s="2"/>
      <c r="D44" s="2"/>
      <c r="E44" s="2"/>
      <c r="F44" s="2"/>
      <c r="G44" s="3" t="e">
        <f t="shared" si="40"/>
        <v>#DIV/0!</v>
      </c>
      <c r="H44" s="3" t="e">
        <f t="shared" si="41"/>
        <v>#DIV/0!</v>
      </c>
      <c r="I44" s="3" t="e">
        <f t="shared" si="42"/>
        <v>#DIV/0!</v>
      </c>
      <c r="J44" s="8" t="e">
        <f t="shared" si="43"/>
        <v>#DIV/0!</v>
      </c>
      <c r="K44" s="7" t="e">
        <f t="shared" si="44"/>
        <v>#DIV/0!</v>
      </c>
      <c r="L44" s="7" t="e">
        <f t="shared" si="45"/>
        <v>#DIV/0!</v>
      </c>
      <c r="M44" s="7" t="e">
        <f t="shared" si="46"/>
        <v>#DIV/0!</v>
      </c>
    </row>
    <row r="45" spans="1:13" s="1" customFormat="1" ht="18" x14ac:dyDescent="0.3">
      <c r="B45" s="1">
        <v>5</v>
      </c>
      <c r="C45" s="2"/>
      <c r="D45" s="2"/>
      <c r="E45" s="2"/>
      <c r="F45" s="2"/>
      <c r="G45" s="3" t="e">
        <f t="shared" si="40"/>
        <v>#DIV/0!</v>
      </c>
      <c r="H45" s="3" t="e">
        <f t="shared" si="41"/>
        <v>#DIV/0!</v>
      </c>
      <c r="I45" s="3" t="e">
        <f t="shared" si="42"/>
        <v>#DIV/0!</v>
      </c>
      <c r="J45" s="8" t="e">
        <f t="shared" si="43"/>
        <v>#DIV/0!</v>
      </c>
      <c r="K45" s="7" t="e">
        <f t="shared" si="44"/>
        <v>#DIV/0!</v>
      </c>
      <c r="L45" s="7" t="e">
        <f t="shared" si="45"/>
        <v>#DIV/0!</v>
      </c>
      <c r="M45" s="7" t="e">
        <f t="shared" si="46"/>
        <v>#DIV/0!</v>
      </c>
    </row>
    <row r="46" spans="1:13" s="1" customFormat="1" ht="18" x14ac:dyDescent="0.3">
      <c r="B46" s="1">
        <v>6</v>
      </c>
      <c r="C46" s="2"/>
      <c r="D46" s="2"/>
      <c r="E46" s="2"/>
      <c r="F46" s="2"/>
      <c r="G46" s="13" t="e">
        <f t="shared" si="40"/>
        <v>#DIV/0!</v>
      </c>
      <c r="H46" s="13" t="e">
        <f t="shared" si="41"/>
        <v>#DIV/0!</v>
      </c>
      <c r="I46" s="13" t="e">
        <f t="shared" si="42"/>
        <v>#DIV/0!</v>
      </c>
      <c r="J46" s="14" t="e">
        <f t="shared" si="43"/>
        <v>#DIV/0!</v>
      </c>
      <c r="K46" s="12" t="e">
        <f t="shared" si="44"/>
        <v>#DIV/0!</v>
      </c>
      <c r="L46" s="12" t="e">
        <f t="shared" si="45"/>
        <v>#DIV/0!</v>
      </c>
      <c r="M46" s="12" t="e">
        <f t="shared" si="46"/>
        <v>#DIV/0!</v>
      </c>
    </row>
    <row r="47" spans="1:13" s="1" customFormat="1" ht="18" x14ac:dyDescent="0.3">
      <c r="B47" s="1">
        <v>7</v>
      </c>
      <c r="C47" s="2"/>
      <c r="D47" s="2"/>
      <c r="E47" s="2"/>
      <c r="F47" s="2"/>
      <c r="G47" s="13" t="e">
        <f t="shared" si="40"/>
        <v>#DIV/0!</v>
      </c>
      <c r="H47" s="13" t="e">
        <f t="shared" si="41"/>
        <v>#DIV/0!</v>
      </c>
      <c r="I47" s="13" t="e">
        <f t="shared" si="42"/>
        <v>#DIV/0!</v>
      </c>
      <c r="J47" s="14" t="e">
        <f t="shared" si="43"/>
        <v>#DIV/0!</v>
      </c>
      <c r="K47" s="12" t="e">
        <f t="shared" si="44"/>
        <v>#DIV/0!</v>
      </c>
      <c r="L47" s="12" t="e">
        <f t="shared" si="45"/>
        <v>#DIV/0!</v>
      </c>
      <c r="M47" s="12" t="e">
        <f t="shared" si="46"/>
        <v>#DIV/0!</v>
      </c>
    </row>
    <row r="48" spans="1:13" s="1" customFormat="1" ht="18" x14ac:dyDescent="0.3">
      <c r="B48" s="1">
        <v>8</v>
      </c>
      <c r="C48" s="2"/>
      <c r="D48" s="2"/>
      <c r="E48" s="2"/>
      <c r="F48" s="2"/>
      <c r="G48" s="13" t="e">
        <f t="shared" si="40"/>
        <v>#DIV/0!</v>
      </c>
      <c r="H48" s="13" t="e">
        <f t="shared" si="41"/>
        <v>#DIV/0!</v>
      </c>
      <c r="I48" s="13" t="e">
        <f t="shared" si="42"/>
        <v>#DIV/0!</v>
      </c>
      <c r="J48" s="14" t="e">
        <f t="shared" si="43"/>
        <v>#DIV/0!</v>
      </c>
      <c r="K48" s="12" t="e">
        <f t="shared" si="44"/>
        <v>#DIV/0!</v>
      </c>
      <c r="L48" s="12" t="e">
        <f t="shared" si="45"/>
        <v>#DIV/0!</v>
      </c>
      <c r="M48" s="12" t="e">
        <f t="shared" si="46"/>
        <v>#DIV/0!</v>
      </c>
    </row>
    <row r="49" spans="2:13" s="1" customFormat="1" ht="18" x14ac:dyDescent="0.3">
      <c r="B49" s="1">
        <v>9</v>
      </c>
      <c r="C49" s="2"/>
      <c r="D49" s="2"/>
      <c r="E49" s="2"/>
      <c r="F49" s="2"/>
      <c r="G49" s="13" t="e">
        <f t="shared" si="40"/>
        <v>#DIV/0!</v>
      </c>
      <c r="H49" s="13" t="e">
        <f t="shared" si="41"/>
        <v>#DIV/0!</v>
      </c>
      <c r="I49" s="13" t="e">
        <f t="shared" si="42"/>
        <v>#DIV/0!</v>
      </c>
      <c r="J49" s="14" t="e">
        <f t="shared" si="43"/>
        <v>#DIV/0!</v>
      </c>
      <c r="K49" s="12" t="e">
        <f t="shared" si="44"/>
        <v>#DIV/0!</v>
      </c>
      <c r="L49" s="12" t="e">
        <f t="shared" si="45"/>
        <v>#DIV/0!</v>
      </c>
      <c r="M49" s="12" t="e">
        <f t="shared" si="46"/>
        <v>#DIV/0!</v>
      </c>
    </row>
    <row r="50" spans="2:13" s="1" customFormat="1" ht="18" x14ac:dyDescent="0.3">
      <c r="B50" s="1">
        <v>10</v>
      </c>
      <c r="C50" s="2"/>
      <c r="D50" s="2"/>
      <c r="E50" s="2"/>
      <c r="F50" s="2"/>
      <c r="G50" s="13" t="e">
        <f t="shared" si="40"/>
        <v>#DIV/0!</v>
      </c>
      <c r="H50" s="13" t="e">
        <f t="shared" si="41"/>
        <v>#DIV/0!</v>
      </c>
      <c r="I50" s="13" t="e">
        <f t="shared" si="42"/>
        <v>#DIV/0!</v>
      </c>
      <c r="J50" s="14" t="e">
        <f t="shared" si="43"/>
        <v>#DIV/0!</v>
      </c>
      <c r="K50" s="12" t="e">
        <f t="shared" si="44"/>
        <v>#DIV/0!</v>
      </c>
      <c r="L50" s="12" t="e">
        <f t="shared" si="45"/>
        <v>#DIV/0!</v>
      </c>
      <c r="M50" s="12" t="e">
        <f t="shared" si="46"/>
        <v>#DIV/0!</v>
      </c>
    </row>
    <row r="51" spans="2:13" s="1" customFormat="1" ht="18" x14ac:dyDescent="0.3">
      <c r="B51" s="1">
        <f>SUM(C51:F51)</f>
        <v>0</v>
      </c>
      <c r="C51" s="1">
        <f>SUM(C41:C50)</f>
        <v>0</v>
      </c>
      <c r="D51" s="1">
        <f t="shared" ref="D51:F51" si="47">SUM(D41:D50)</f>
        <v>0</v>
      </c>
      <c r="E51" s="1">
        <f t="shared" si="47"/>
        <v>0</v>
      </c>
      <c r="F51" s="1">
        <f t="shared" si="47"/>
        <v>0</v>
      </c>
      <c r="G51" s="13" t="e">
        <f t="shared" si="40"/>
        <v>#DIV/0!</v>
      </c>
      <c r="H51" s="13" t="e">
        <f t="shared" si="41"/>
        <v>#DIV/0!</v>
      </c>
      <c r="I51" s="13" t="e">
        <f t="shared" si="42"/>
        <v>#DIV/0!</v>
      </c>
      <c r="J51" s="14" t="e">
        <f t="shared" si="43"/>
        <v>#DIV/0!</v>
      </c>
      <c r="K51" s="12" t="e">
        <f t="shared" si="44"/>
        <v>#DIV/0!</v>
      </c>
      <c r="L51" s="12" t="e">
        <f t="shared" si="45"/>
        <v>#DIV/0!</v>
      </c>
      <c r="M51" s="12" t="e">
        <f t="shared" si="46"/>
        <v>#DIV/0!</v>
      </c>
    </row>
    <row r="52" spans="2:13" s="1" customFormat="1" x14ac:dyDescent="0.3"/>
    <row r="53" spans="2:13" s="1" customFormat="1" ht="18" x14ac:dyDescent="0.3">
      <c r="B53" s="1">
        <v>1</v>
      </c>
      <c r="C53" s="2"/>
      <c r="D53" s="2"/>
      <c r="E53" s="2"/>
      <c r="F53" s="2"/>
      <c r="G53" s="3" t="e">
        <f t="shared" ref="G53:G63" si="48">E53/(E53+D53)</f>
        <v>#DIV/0!</v>
      </c>
      <c r="H53" s="3" t="e">
        <f t="shared" ref="H53:H63" si="49">C53/(C53+F53)</f>
        <v>#DIV/0!</v>
      </c>
      <c r="I53" s="3" t="e">
        <f t="shared" ref="I53:I63" si="50">(C53+E53)/(C53+D53+E53+F53)</f>
        <v>#DIV/0!</v>
      </c>
      <c r="J53" s="8" t="e">
        <f t="shared" ref="J53:J63" si="51">(C53*E53-D53*F53)/SQRT(((C53+D53)*(C53+F53)*(E53+D53)*(E53+F53)))</f>
        <v>#DIV/0!</v>
      </c>
      <c r="K53" s="7" t="e">
        <f t="shared" ref="K53:K63" si="52">C53/(C53+F53)</f>
        <v>#DIV/0!</v>
      </c>
      <c r="L53" s="7" t="e">
        <f t="shared" ref="L53:L63" si="53">C53/(C53+D53)</f>
        <v>#DIV/0!</v>
      </c>
      <c r="M53" s="7" t="e">
        <f t="shared" ref="M53:M63" si="54">2*(L53*K53)/(L53+K53)</f>
        <v>#DIV/0!</v>
      </c>
    </row>
    <row r="54" spans="2:13" s="1" customFormat="1" ht="18" x14ac:dyDescent="0.3">
      <c r="B54" s="1">
        <v>2</v>
      </c>
      <c r="C54" s="2"/>
      <c r="D54" s="2"/>
      <c r="E54" s="2"/>
      <c r="F54" s="2"/>
      <c r="G54" s="3" t="e">
        <f t="shared" si="48"/>
        <v>#DIV/0!</v>
      </c>
      <c r="H54" s="3" t="e">
        <f t="shared" si="49"/>
        <v>#DIV/0!</v>
      </c>
      <c r="I54" s="3" t="e">
        <f t="shared" si="50"/>
        <v>#DIV/0!</v>
      </c>
      <c r="J54" s="8" t="e">
        <f t="shared" si="51"/>
        <v>#DIV/0!</v>
      </c>
      <c r="K54" s="7" t="e">
        <f t="shared" si="52"/>
        <v>#DIV/0!</v>
      </c>
      <c r="L54" s="7" t="e">
        <f t="shared" si="53"/>
        <v>#DIV/0!</v>
      </c>
      <c r="M54" s="7" t="e">
        <f t="shared" si="54"/>
        <v>#DIV/0!</v>
      </c>
    </row>
    <row r="55" spans="2:13" s="1" customFormat="1" ht="18" x14ac:dyDescent="0.3">
      <c r="B55" s="1">
        <v>3</v>
      </c>
      <c r="C55" s="2"/>
      <c r="D55" s="2"/>
      <c r="E55" s="2"/>
      <c r="F55" s="2"/>
      <c r="G55" s="3" t="e">
        <f t="shared" si="48"/>
        <v>#DIV/0!</v>
      </c>
      <c r="H55" s="3" t="e">
        <f t="shared" si="49"/>
        <v>#DIV/0!</v>
      </c>
      <c r="I55" s="3" t="e">
        <f t="shared" si="50"/>
        <v>#DIV/0!</v>
      </c>
      <c r="J55" s="8" t="e">
        <f t="shared" si="51"/>
        <v>#DIV/0!</v>
      </c>
      <c r="K55" s="7" t="e">
        <f t="shared" si="52"/>
        <v>#DIV/0!</v>
      </c>
      <c r="L55" s="7" t="e">
        <f t="shared" si="53"/>
        <v>#DIV/0!</v>
      </c>
      <c r="M55" s="7" t="e">
        <f t="shared" si="54"/>
        <v>#DIV/0!</v>
      </c>
    </row>
    <row r="56" spans="2:13" s="1" customFormat="1" ht="18" x14ac:dyDescent="0.3">
      <c r="B56" s="1">
        <v>4</v>
      </c>
      <c r="C56" s="2"/>
      <c r="D56" s="2"/>
      <c r="E56" s="2"/>
      <c r="F56" s="2"/>
      <c r="G56" s="3" t="e">
        <f t="shared" si="48"/>
        <v>#DIV/0!</v>
      </c>
      <c r="H56" s="3" t="e">
        <f t="shared" si="49"/>
        <v>#DIV/0!</v>
      </c>
      <c r="I56" s="3" t="e">
        <f t="shared" si="50"/>
        <v>#DIV/0!</v>
      </c>
      <c r="J56" s="8" t="e">
        <f t="shared" si="51"/>
        <v>#DIV/0!</v>
      </c>
      <c r="K56" s="7" t="e">
        <f t="shared" si="52"/>
        <v>#DIV/0!</v>
      </c>
      <c r="L56" s="7" t="e">
        <f t="shared" si="53"/>
        <v>#DIV/0!</v>
      </c>
      <c r="M56" s="7" t="e">
        <f t="shared" si="54"/>
        <v>#DIV/0!</v>
      </c>
    </row>
    <row r="57" spans="2:13" s="1" customFormat="1" ht="18" x14ac:dyDescent="0.3">
      <c r="B57" s="1">
        <v>5</v>
      </c>
      <c r="C57" s="2"/>
      <c r="D57" s="2"/>
      <c r="E57" s="2"/>
      <c r="F57" s="2"/>
      <c r="G57" s="3" t="e">
        <f t="shared" si="48"/>
        <v>#DIV/0!</v>
      </c>
      <c r="H57" s="3" t="e">
        <f t="shared" si="49"/>
        <v>#DIV/0!</v>
      </c>
      <c r="I57" s="3" t="e">
        <f t="shared" si="50"/>
        <v>#DIV/0!</v>
      </c>
      <c r="J57" s="8" t="e">
        <f t="shared" si="51"/>
        <v>#DIV/0!</v>
      </c>
      <c r="K57" s="7" t="e">
        <f t="shared" si="52"/>
        <v>#DIV/0!</v>
      </c>
      <c r="L57" s="7" t="e">
        <f t="shared" si="53"/>
        <v>#DIV/0!</v>
      </c>
      <c r="M57" s="7" t="e">
        <f t="shared" si="54"/>
        <v>#DIV/0!</v>
      </c>
    </row>
    <row r="58" spans="2:13" s="1" customFormat="1" ht="18" x14ac:dyDescent="0.3">
      <c r="B58" s="1">
        <v>6</v>
      </c>
      <c r="C58" s="2"/>
      <c r="D58" s="2"/>
      <c r="E58" s="2"/>
      <c r="F58" s="2"/>
      <c r="G58" s="13" t="e">
        <f t="shared" si="48"/>
        <v>#DIV/0!</v>
      </c>
      <c r="H58" s="13" t="e">
        <f t="shared" si="49"/>
        <v>#DIV/0!</v>
      </c>
      <c r="I58" s="13" t="e">
        <f t="shared" si="50"/>
        <v>#DIV/0!</v>
      </c>
      <c r="J58" s="14" t="e">
        <f t="shared" si="51"/>
        <v>#DIV/0!</v>
      </c>
      <c r="K58" s="12" t="e">
        <f t="shared" si="52"/>
        <v>#DIV/0!</v>
      </c>
      <c r="L58" s="12" t="e">
        <f t="shared" si="53"/>
        <v>#DIV/0!</v>
      </c>
      <c r="M58" s="12" t="e">
        <f t="shared" si="54"/>
        <v>#DIV/0!</v>
      </c>
    </row>
    <row r="59" spans="2:13" s="1" customFormat="1" ht="18" x14ac:dyDescent="0.3">
      <c r="B59" s="1">
        <v>7</v>
      </c>
      <c r="C59" s="2"/>
      <c r="D59" s="2"/>
      <c r="E59" s="2"/>
      <c r="F59" s="2"/>
      <c r="G59" s="13" t="e">
        <f t="shared" si="48"/>
        <v>#DIV/0!</v>
      </c>
      <c r="H59" s="13" t="e">
        <f t="shared" si="49"/>
        <v>#DIV/0!</v>
      </c>
      <c r="I59" s="13" t="e">
        <f t="shared" si="50"/>
        <v>#DIV/0!</v>
      </c>
      <c r="J59" s="14" t="e">
        <f t="shared" si="51"/>
        <v>#DIV/0!</v>
      </c>
      <c r="K59" s="12" t="e">
        <f t="shared" si="52"/>
        <v>#DIV/0!</v>
      </c>
      <c r="L59" s="12" t="e">
        <f t="shared" si="53"/>
        <v>#DIV/0!</v>
      </c>
      <c r="M59" s="12" t="e">
        <f t="shared" si="54"/>
        <v>#DIV/0!</v>
      </c>
    </row>
    <row r="60" spans="2:13" s="1" customFormat="1" ht="18" x14ac:dyDescent="0.3">
      <c r="B60" s="1">
        <v>8</v>
      </c>
      <c r="C60" s="2"/>
      <c r="D60" s="2"/>
      <c r="E60" s="2"/>
      <c r="F60" s="2"/>
      <c r="G60" s="13" t="e">
        <f t="shared" si="48"/>
        <v>#DIV/0!</v>
      </c>
      <c r="H60" s="13" t="e">
        <f t="shared" si="49"/>
        <v>#DIV/0!</v>
      </c>
      <c r="I60" s="13" t="e">
        <f t="shared" si="50"/>
        <v>#DIV/0!</v>
      </c>
      <c r="J60" s="14" t="e">
        <f t="shared" si="51"/>
        <v>#DIV/0!</v>
      </c>
      <c r="K60" s="12" t="e">
        <f t="shared" si="52"/>
        <v>#DIV/0!</v>
      </c>
      <c r="L60" s="12" t="e">
        <f t="shared" si="53"/>
        <v>#DIV/0!</v>
      </c>
      <c r="M60" s="12" t="e">
        <f t="shared" si="54"/>
        <v>#DIV/0!</v>
      </c>
    </row>
    <row r="61" spans="2:13" s="1" customFormat="1" ht="18" x14ac:dyDescent="0.3">
      <c r="B61" s="1">
        <v>9</v>
      </c>
      <c r="C61" s="2"/>
      <c r="D61" s="2"/>
      <c r="E61" s="2"/>
      <c r="F61" s="2"/>
      <c r="G61" s="13" t="e">
        <f t="shared" si="48"/>
        <v>#DIV/0!</v>
      </c>
      <c r="H61" s="13" t="e">
        <f t="shared" si="49"/>
        <v>#DIV/0!</v>
      </c>
      <c r="I61" s="13" t="e">
        <f t="shared" si="50"/>
        <v>#DIV/0!</v>
      </c>
      <c r="J61" s="14" t="e">
        <f t="shared" si="51"/>
        <v>#DIV/0!</v>
      </c>
      <c r="K61" s="12" t="e">
        <f t="shared" si="52"/>
        <v>#DIV/0!</v>
      </c>
      <c r="L61" s="12" t="e">
        <f t="shared" si="53"/>
        <v>#DIV/0!</v>
      </c>
      <c r="M61" s="12" t="e">
        <f t="shared" si="54"/>
        <v>#DIV/0!</v>
      </c>
    </row>
    <row r="62" spans="2:13" s="1" customFormat="1" ht="18" x14ac:dyDescent="0.3">
      <c r="B62" s="1">
        <v>10</v>
      </c>
      <c r="C62" s="2"/>
      <c r="D62" s="2"/>
      <c r="E62" s="2"/>
      <c r="F62" s="2"/>
      <c r="G62" s="13" t="e">
        <f t="shared" si="48"/>
        <v>#DIV/0!</v>
      </c>
      <c r="H62" s="13" t="e">
        <f t="shared" si="49"/>
        <v>#DIV/0!</v>
      </c>
      <c r="I62" s="13" t="e">
        <f t="shared" si="50"/>
        <v>#DIV/0!</v>
      </c>
      <c r="J62" s="14" t="e">
        <f t="shared" si="51"/>
        <v>#DIV/0!</v>
      </c>
      <c r="K62" s="12" t="e">
        <f t="shared" si="52"/>
        <v>#DIV/0!</v>
      </c>
      <c r="L62" s="12" t="e">
        <f t="shared" si="53"/>
        <v>#DIV/0!</v>
      </c>
      <c r="M62" s="12" t="e">
        <f t="shared" si="54"/>
        <v>#DIV/0!</v>
      </c>
    </row>
    <row r="63" spans="2:13" s="1" customFormat="1" ht="18" x14ac:dyDescent="0.3">
      <c r="B63" s="1">
        <f>SUM(C63:F63)</f>
        <v>0</v>
      </c>
      <c r="C63" s="1">
        <f>SUM(C53:C62)</f>
        <v>0</v>
      </c>
      <c r="D63" s="1">
        <f t="shared" ref="D63:F63" si="55">SUM(D53:D62)</f>
        <v>0</v>
      </c>
      <c r="E63" s="1">
        <f t="shared" si="55"/>
        <v>0</v>
      </c>
      <c r="F63" s="1">
        <f t="shared" si="55"/>
        <v>0</v>
      </c>
      <c r="G63" s="13" t="e">
        <f t="shared" si="48"/>
        <v>#DIV/0!</v>
      </c>
      <c r="H63" s="13" t="e">
        <f t="shared" si="49"/>
        <v>#DIV/0!</v>
      </c>
      <c r="I63" s="13" t="e">
        <f t="shared" si="50"/>
        <v>#DIV/0!</v>
      </c>
      <c r="J63" s="14" t="e">
        <f t="shared" si="51"/>
        <v>#DIV/0!</v>
      </c>
      <c r="K63" s="12" t="e">
        <f t="shared" si="52"/>
        <v>#DIV/0!</v>
      </c>
      <c r="L63" s="12" t="e">
        <f t="shared" si="53"/>
        <v>#DIV/0!</v>
      </c>
      <c r="M63" s="12" t="e">
        <f t="shared" si="54"/>
        <v>#DIV/0!</v>
      </c>
    </row>
    <row r="65" spans="1:13" s="1" customFormat="1" ht="34.799999999999997" x14ac:dyDescent="0.35">
      <c r="A65" s="10" t="s">
        <v>19</v>
      </c>
      <c r="B65" s="1" t="s">
        <v>16</v>
      </c>
      <c r="C65" s="9" t="s">
        <v>0</v>
      </c>
      <c r="D65" s="9" t="s">
        <v>1</v>
      </c>
      <c r="E65" s="9" t="s">
        <v>2</v>
      </c>
      <c r="F65" s="9" t="s">
        <v>3</v>
      </c>
      <c r="G65" s="5" t="s">
        <v>13</v>
      </c>
      <c r="H65" s="5" t="s">
        <v>12</v>
      </c>
      <c r="I65" s="6" t="s">
        <v>4</v>
      </c>
      <c r="J65" s="5" t="s">
        <v>7</v>
      </c>
      <c r="K65" s="5" t="s">
        <v>8</v>
      </c>
      <c r="L65" s="5" t="s">
        <v>9</v>
      </c>
      <c r="M65" s="5" t="s">
        <v>10</v>
      </c>
    </row>
    <row r="66" spans="1:13" s="1" customFormat="1" ht="18" x14ac:dyDescent="0.3">
      <c r="B66" s="1">
        <v>1</v>
      </c>
      <c r="C66" s="2"/>
      <c r="D66" s="2"/>
      <c r="E66" s="2"/>
      <c r="F66" s="2"/>
      <c r="G66" s="3" t="e">
        <f t="shared" ref="G66:G76" si="56">E66/(E66+D66)</f>
        <v>#DIV/0!</v>
      </c>
      <c r="H66" s="3" t="e">
        <f t="shared" ref="H66:H76" si="57">C66/(C66+F66)</f>
        <v>#DIV/0!</v>
      </c>
      <c r="I66" s="3" t="e">
        <f t="shared" ref="I66:I76" si="58">(C66+E66)/(C66+D66+E66+F66)</f>
        <v>#DIV/0!</v>
      </c>
      <c r="J66" s="8" t="e">
        <f t="shared" ref="J66:J76" si="59">(C66*E66-D66*F66)/SQRT(((C66+D66)*(C66+F66)*(E66+D66)*(E66+F66)))</f>
        <v>#DIV/0!</v>
      </c>
      <c r="K66" s="7" t="e">
        <f t="shared" ref="K66:K76" si="60">C66/(C66+F66)</f>
        <v>#DIV/0!</v>
      </c>
      <c r="L66" s="7" t="e">
        <f t="shared" ref="L66:L76" si="61">C66/(C66+D66)</f>
        <v>#DIV/0!</v>
      </c>
      <c r="M66" s="7" t="e">
        <f t="shared" ref="M66:M76" si="62">2*(L66*K66)/(L66+K66)</f>
        <v>#DIV/0!</v>
      </c>
    </row>
    <row r="67" spans="1:13" s="1" customFormat="1" ht="18" x14ac:dyDescent="0.3">
      <c r="B67" s="1">
        <v>2</v>
      </c>
      <c r="C67" s="2"/>
      <c r="D67" s="2"/>
      <c r="E67" s="2"/>
      <c r="F67" s="2"/>
      <c r="G67" s="3" t="e">
        <f t="shared" si="56"/>
        <v>#DIV/0!</v>
      </c>
      <c r="H67" s="3" t="e">
        <f t="shared" si="57"/>
        <v>#DIV/0!</v>
      </c>
      <c r="I67" s="3" t="e">
        <f t="shared" si="58"/>
        <v>#DIV/0!</v>
      </c>
      <c r="J67" s="8" t="e">
        <f t="shared" si="59"/>
        <v>#DIV/0!</v>
      </c>
      <c r="K67" s="7" t="e">
        <f t="shared" si="60"/>
        <v>#DIV/0!</v>
      </c>
      <c r="L67" s="7" t="e">
        <f t="shared" si="61"/>
        <v>#DIV/0!</v>
      </c>
      <c r="M67" s="7" t="e">
        <f t="shared" si="62"/>
        <v>#DIV/0!</v>
      </c>
    </row>
    <row r="68" spans="1:13" s="1" customFormat="1" ht="18" x14ac:dyDescent="0.3">
      <c r="B68" s="1">
        <v>3</v>
      </c>
      <c r="C68" s="2"/>
      <c r="D68" s="2"/>
      <c r="E68" s="2"/>
      <c r="F68" s="2"/>
      <c r="G68" s="3" t="e">
        <f t="shared" si="56"/>
        <v>#DIV/0!</v>
      </c>
      <c r="H68" s="3" t="e">
        <f t="shared" si="57"/>
        <v>#DIV/0!</v>
      </c>
      <c r="I68" s="3" t="e">
        <f t="shared" si="58"/>
        <v>#DIV/0!</v>
      </c>
      <c r="J68" s="8" t="e">
        <f t="shared" si="59"/>
        <v>#DIV/0!</v>
      </c>
      <c r="K68" s="7" t="e">
        <f t="shared" si="60"/>
        <v>#DIV/0!</v>
      </c>
      <c r="L68" s="7" t="e">
        <f t="shared" si="61"/>
        <v>#DIV/0!</v>
      </c>
      <c r="M68" s="7" t="e">
        <f t="shared" si="62"/>
        <v>#DIV/0!</v>
      </c>
    </row>
    <row r="69" spans="1:13" s="1" customFormat="1" ht="18" x14ac:dyDescent="0.3">
      <c r="B69" s="1">
        <v>4</v>
      </c>
      <c r="C69" s="2"/>
      <c r="D69" s="2"/>
      <c r="E69" s="2"/>
      <c r="F69" s="2"/>
      <c r="G69" s="3" t="e">
        <f t="shared" si="56"/>
        <v>#DIV/0!</v>
      </c>
      <c r="H69" s="3" t="e">
        <f t="shared" si="57"/>
        <v>#DIV/0!</v>
      </c>
      <c r="I69" s="3" t="e">
        <f t="shared" si="58"/>
        <v>#DIV/0!</v>
      </c>
      <c r="J69" s="8" t="e">
        <f t="shared" si="59"/>
        <v>#DIV/0!</v>
      </c>
      <c r="K69" s="7" t="e">
        <f t="shared" si="60"/>
        <v>#DIV/0!</v>
      </c>
      <c r="L69" s="7" t="e">
        <f t="shared" si="61"/>
        <v>#DIV/0!</v>
      </c>
      <c r="M69" s="7" t="e">
        <f t="shared" si="62"/>
        <v>#DIV/0!</v>
      </c>
    </row>
    <row r="70" spans="1:13" s="1" customFormat="1" ht="18" x14ac:dyDescent="0.3">
      <c r="B70" s="1">
        <v>5</v>
      </c>
      <c r="C70" s="2"/>
      <c r="D70" s="2"/>
      <c r="E70" s="2"/>
      <c r="F70" s="2"/>
      <c r="G70" s="3" t="e">
        <f t="shared" si="56"/>
        <v>#DIV/0!</v>
      </c>
      <c r="H70" s="3" t="e">
        <f t="shared" si="57"/>
        <v>#DIV/0!</v>
      </c>
      <c r="I70" s="3" t="e">
        <f t="shared" si="58"/>
        <v>#DIV/0!</v>
      </c>
      <c r="J70" s="8" t="e">
        <f t="shared" si="59"/>
        <v>#DIV/0!</v>
      </c>
      <c r="K70" s="7" t="e">
        <f t="shared" si="60"/>
        <v>#DIV/0!</v>
      </c>
      <c r="L70" s="7" t="e">
        <f t="shared" si="61"/>
        <v>#DIV/0!</v>
      </c>
      <c r="M70" s="7" t="e">
        <f t="shared" si="62"/>
        <v>#DIV/0!</v>
      </c>
    </row>
    <row r="71" spans="1:13" s="1" customFormat="1" ht="18" x14ac:dyDescent="0.3">
      <c r="B71" s="1">
        <v>6</v>
      </c>
      <c r="C71" s="2"/>
      <c r="D71" s="2"/>
      <c r="E71" s="2"/>
      <c r="F71" s="2"/>
      <c r="G71" s="13" t="e">
        <f t="shared" si="56"/>
        <v>#DIV/0!</v>
      </c>
      <c r="H71" s="13" t="e">
        <f t="shared" si="57"/>
        <v>#DIV/0!</v>
      </c>
      <c r="I71" s="13" t="e">
        <f t="shared" si="58"/>
        <v>#DIV/0!</v>
      </c>
      <c r="J71" s="14" t="e">
        <f t="shared" si="59"/>
        <v>#DIV/0!</v>
      </c>
      <c r="K71" s="12" t="e">
        <f t="shared" si="60"/>
        <v>#DIV/0!</v>
      </c>
      <c r="L71" s="12" t="e">
        <f t="shared" si="61"/>
        <v>#DIV/0!</v>
      </c>
      <c r="M71" s="12" t="e">
        <f t="shared" si="62"/>
        <v>#DIV/0!</v>
      </c>
    </row>
    <row r="72" spans="1:13" s="1" customFormat="1" ht="18" x14ac:dyDescent="0.3">
      <c r="B72" s="1">
        <v>7</v>
      </c>
      <c r="C72" s="2"/>
      <c r="D72" s="2"/>
      <c r="E72" s="2"/>
      <c r="F72" s="2"/>
      <c r="G72" s="13" t="e">
        <f t="shared" si="56"/>
        <v>#DIV/0!</v>
      </c>
      <c r="H72" s="13" t="e">
        <f t="shared" si="57"/>
        <v>#DIV/0!</v>
      </c>
      <c r="I72" s="13" t="e">
        <f t="shared" si="58"/>
        <v>#DIV/0!</v>
      </c>
      <c r="J72" s="14" t="e">
        <f t="shared" si="59"/>
        <v>#DIV/0!</v>
      </c>
      <c r="K72" s="12" t="e">
        <f t="shared" si="60"/>
        <v>#DIV/0!</v>
      </c>
      <c r="L72" s="12" t="e">
        <f t="shared" si="61"/>
        <v>#DIV/0!</v>
      </c>
      <c r="M72" s="12" t="e">
        <f t="shared" si="62"/>
        <v>#DIV/0!</v>
      </c>
    </row>
    <row r="73" spans="1:13" s="1" customFormat="1" ht="18" x14ac:dyDescent="0.3">
      <c r="B73" s="1">
        <v>8</v>
      </c>
      <c r="C73" s="2"/>
      <c r="D73" s="2"/>
      <c r="E73" s="2"/>
      <c r="F73" s="2"/>
      <c r="G73" s="13" t="e">
        <f t="shared" si="56"/>
        <v>#DIV/0!</v>
      </c>
      <c r="H73" s="13" t="e">
        <f t="shared" si="57"/>
        <v>#DIV/0!</v>
      </c>
      <c r="I73" s="13" t="e">
        <f t="shared" si="58"/>
        <v>#DIV/0!</v>
      </c>
      <c r="J73" s="14" t="e">
        <f t="shared" si="59"/>
        <v>#DIV/0!</v>
      </c>
      <c r="K73" s="12" t="e">
        <f t="shared" si="60"/>
        <v>#DIV/0!</v>
      </c>
      <c r="L73" s="12" t="e">
        <f t="shared" si="61"/>
        <v>#DIV/0!</v>
      </c>
      <c r="M73" s="12" t="e">
        <f t="shared" si="62"/>
        <v>#DIV/0!</v>
      </c>
    </row>
    <row r="74" spans="1:13" s="1" customFormat="1" ht="18" x14ac:dyDescent="0.3">
      <c r="B74" s="1">
        <v>9</v>
      </c>
      <c r="C74" s="2"/>
      <c r="D74" s="2"/>
      <c r="E74" s="2"/>
      <c r="F74" s="2"/>
      <c r="G74" s="13" t="e">
        <f t="shared" si="56"/>
        <v>#DIV/0!</v>
      </c>
      <c r="H74" s="13" t="e">
        <f t="shared" si="57"/>
        <v>#DIV/0!</v>
      </c>
      <c r="I74" s="13" t="e">
        <f t="shared" si="58"/>
        <v>#DIV/0!</v>
      </c>
      <c r="J74" s="14" t="e">
        <f t="shared" si="59"/>
        <v>#DIV/0!</v>
      </c>
      <c r="K74" s="12" t="e">
        <f t="shared" si="60"/>
        <v>#DIV/0!</v>
      </c>
      <c r="L74" s="12" t="e">
        <f t="shared" si="61"/>
        <v>#DIV/0!</v>
      </c>
      <c r="M74" s="12" t="e">
        <f t="shared" si="62"/>
        <v>#DIV/0!</v>
      </c>
    </row>
    <row r="75" spans="1:13" s="1" customFormat="1" ht="18" x14ac:dyDescent="0.3">
      <c r="B75" s="1">
        <v>10</v>
      </c>
      <c r="C75" s="2"/>
      <c r="D75" s="2"/>
      <c r="E75" s="2"/>
      <c r="F75" s="2"/>
      <c r="G75" s="13" t="e">
        <f t="shared" si="56"/>
        <v>#DIV/0!</v>
      </c>
      <c r="H75" s="13" t="e">
        <f t="shared" si="57"/>
        <v>#DIV/0!</v>
      </c>
      <c r="I75" s="13" t="e">
        <f t="shared" si="58"/>
        <v>#DIV/0!</v>
      </c>
      <c r="J75" s="14" t="e">
        <f t="shared" si="59"/>
        <v>#DIV/0!</v>
      </c>
      <c r="K75" s="12" t="e">
        <f t="shared" si="60"/>
        <v>#DIV/0!</v>
      </c>
      <c r="L75" s="12" t="e">
        <f t="shared" si="61"/>
        <v>#DIV/0!</v>
      </c>
      <c r="M75" s="12" t="e">
        <f t="shared" si="62"/>
        <v>#DIV/0!</v>
      </c>
    </row>
    <row r="76" spans="1:13" s="1" customFormat="1" ht="18" x14ac:dyDescent="0.3">
      <c r="B76" s="1">
        <f>SUM(C76:F76)</f>
        <v>0</v>
      </c>
      <c r="C76" s="1">
        <f>SUM(C66:C75)</f>
        <v>0</v>
      </c>
      <c r="D76" s="1">
        <f t="shared" ref="D76:F76" si="63">SUM(D66:D75)</f>
        <v>0</v>
      </c>
      <c r="E76" s="1">
        <f t="shared" si="63"/>
        <v>0</v>
      </c>
      <c r="F76" s="1">
        <f t="shared" si="63"/>
        <v>0</v>
      </c>
      <c r="G76" s="13" t="e">
        <f t="shared" si="56"/>
        <v>#DIV/0!</v>
      </c>
      <c r="H76" s="13" t="e">
        <f t="shared" si="57"/>
        <v>#DIV/0!</v>
      </c>
      <c r="I76" s="13" t="e">
        <f t="shared" si="58"/>
        <v>#DIV/0!</v>
      </c>
      <c r="J76" s="14" t="e">
        <f t="shared" si="59"/>
        <v>#DIV/0!</v>
      </c>
      <c r="K76" s="12" t="e">
        <f t="shared" si="60"/>
        <v>#DIV/0!</v>
      </c>
      <c r="L76" s="12" t="e">
        <f t="shared" si="61"/>
        <v>#DIV/0!</v>
      </c>
      <c r="M76" s="12" t="e">
        <f t="shared" si="62"/>
        <v>#DIV/0!</v>
      </c>
    </row>
    <row r="79" spans="1:13" s="1" customFormat="1" ht="34.799999999999997" x14ac:dyDescent="0.35">
      <c r="A79" s="11" t="s">
        <v>22</v>
      </c>
      <c r="B79" s="1" t="s">
        <v>16</v>
      </c>
      <c r="C79" s="9" t="s">
        <v>0</v>
      </c>
      <c r="D79" s="9" t="s">
        <v>1</v>
      </c>
      <c r="E79" s="9" t="s">
        <v>2</v>
      </c>
      <c r="F79" s="9" t="s">
        <v>3</v>
      </c>
      <c r="G79" s="5" t="s">
        <v>13</v>
      </c>
      <c r="H79" s="5" t="s">
        <v>12</v>
      </c>
      <c r="I79" s="6" t="s">
        <v>4</v>
      </c>
      <c r="J79" s="5" t="s">
        <v>7</v>
      </c>
      <c r="K79" s="5" t="s">
        <v>8</v>
      </c>
      <c r="L79" s="5" t="s">
        <v>9</v>
      </c>
      <c r="M79" s="5" t="s">
        <v>10</v>
      </c>
    </row>
    <row r="80" spans="1:13" s="1" customFormat="1" ht="18" x14ac:dyDescent="0.3">
      <c r="B80" s="1">
        <v>1</v>
      </c>
      <c r="C80" s="2"/>
      <c r="D80" s="2"/>
      <c r="E80" s="2"/>
      <c r="F80" s="2"/>
      <c r="G80" s="3" t="e">
        <f t="shared" ref="G80:G90" si="64">E80/(E80+D80)</f>
        <v>#DIV/0!</v>
      </c>
      <c r="H80" s="3" t="e">
        <f t="shared" ref="H80:H90" si="65">C80/(C80+F80)</f>
        <v>#DIV/0!</v>
      </c>
      <c r="I80" s="3" t="e">
        <f t="shared" ref="I80:I90" si="66">(C80+E80)/(C80+D80+E80+F80)</f>
        <v>#DIV/0!</v>
      </c>
      <c r="J80" s="8" t="e">
        <f t="shared" ref="J80:J90" si="67">(C80*E80-D80*F80)/SQRT(((C80+D80)*(C80+F80)*(E80+D80)*(E80+F80)))</f>
        <v>#DIV/0!</v>
      </c>
      <c r="K80" s="7" t="e">
        <f t="shared" ref="K80:K90" si="68">C80/(C80+F80)</f>
        <v>#DIV/0!</v>
      </c>
      <c r="L80" s="7" t="e">
        <f t="shared" ref="L80:L90" si="69">C80/(C80+D80)</f>
        <v>#DIV/0!</v>
      </c>
      <c r="M80" s="7" t="e">
        <f t="shared" ref="M80:M90" si="70">2*(L80*K80)/(L80+K80)</f>
        <v>#DIV/0!</v>
      </c>
    </row>
    <row r="81" spans="1:13" s="1" customFormat="1" ht="18" x14ac:dyDescent="0.3">
      <c r="B81" s="1">
        <v>2</v>
      </c>
      <c r="C81" s="2"/>
      <c r="D81" s="2"/>
      <c r="E81" s="2"/>
      <c r="F81" s="2"/>
      <c r="G81" s="3" t="e">
        <f t="shared" si="64"/>
        <v>#DIV/0!</v>
      </c>
      <c r="H81" s="3" t="e">
        <f t="shared" si="65"/>
        <v>#DIV/0!</v>
      </c>
      <c r="I81" s="3" t="e">
        <f t="shared" si="66"/>
        <v>#DIV/0!</v>
      </c>
      <c r="J81" s="8" t="e">
        <f t="shared" si="67"/>
        <v>#DIV/0!</v>
      </c>
      <c r="K81" s="7" t="e">
        <f t="shared" si="68"/>
        <v>#DIV/0!</v>
      </c>
      <c r="L81" s="7" t="e">
        <f t="shared" si="69"/>
        <v>#DIV/0!</v>
      </c>
      <c r="M81" s="7" t="e">
        <f t="shared" si="70"/>
        <v>#DIV/0!</v>
      </c>
    </row>
    <row r="82" spans="1:13" s="1" customFormat="1" ht="18" x14ac:dyDescent="0.3">
      <c r="B82" s="1">
        <v>3</v>
      </c>
      <c r="C82" s="2"/>
      <c r="D82" s="2"/>
      <c r="E82" s="2"/>
      <c r="F82" s="2"/>
      <c r="G82" s="3" t="e">
        <f t="shared" si="64"/>
        <v>#DIV/0!</v>
      </c>
      <c r="H82" s="3" t="e">
        <f t="shared" si="65"/>
        <v>#DIV/0!</v>
      </c>
      <c r="I82" s="3" t="e">
        <f t="shared" si="66"/>
        <v>#DIV/0!</v>
      </c>
      <c r="J82" s="8" t="e">
        <f t="shared" si="67"/>
        <v>#DIV/0!</v>
      </c>
      <c r="K82" s="7" t="e">
        <f t="shared" si="68"/>
        <v>#DIV/0!</v>
      </c>
      <c r="L82" s="7" t="e">
        <f t="shared" si="69"/>
        <v>#DIV/0!</v>
      </c>
      <c r="M82" s="7" t="e">
        <f t="shared" si="70"/>
        <v>#DIV/0!</v>
      </c>
    </row>
    <row r="83" spans="1:13" s="1" customFormat="1" ht="18" x14ac:dyDescent="0.3">
      <c r="B83" s="1">
        <v>4</v>
      </c>
      <c r="C83" s="2"/>
      <c r="D83" s="2"/>
      <c r="E83" s="2"/>
      <c r="F83" s="2"/>
      <c r="G83" s="3" t="e">
        <f t="shared" si="64"/>
        <v>#DIV/0!</v>
      </c>
      <c r="H83" s="3" t="e">
        <f t="shared" si="65"/>
        <v>#DIV/0!</v>
      </c>
      <c r="I83" s="3" t="e">
        <f t="shared" si="66"/>
        <v>#DIV/0!</v>
      </c>
      <c r="J83" s="8" t="e">
        <f t="shared" si="67"/>
        <v>#DIV/0!</v>
      </c>
      <c r="K83" s="7" t="e">
        <f t="shared" si="68"/>
        <v>#DIV/0!</v>
      </c>
      <c r="L83" s="7" t="e">
        <f t="shared" si="69"/>
        <v>#DIV/0!</v>
      </c>
      <c r="M83" s="7" t="e">
        <f t="shared" si="70"/>
        <v>#DIV/0!</v>
      </c>
    </row>
    <row r="84" spans="1:13" s="1" customFormat="1" ht="18" x14ac:dyDescent="0.3">
      <c r="B84" s="1">
        <v>5</v>
      </c>
      <c r="C84" s="2"/>
      <c r="D84" s="2"/>
      <c r="E84" s="2"/>
      <c r="F84" s="2"/>
      <c r="G84" s="3" t="e">
        <f t="shared" si="64"/>
        <v>#DIV/0!</v>
      </c>
      <c r="H84" s="3" t="e">
        <f t="shared" si="65"/>
        <v>#DIV/0!</v>
      </c>
      <c r="I84" s="3" t="e">
        <f t="shared" si="66"/>
        <v>#DIV/0!</v>
      </c>
      <c r="J84" s="8" t="e">
        <f t="shared" si="67"/>
        <v>#DIV/0!</v>
      </c>
      <c r="K84" s="7" t="e">
        <f t="shared" si="68"/>
        <v>#DIV/0!</v>
      </c>
      <c r="L84" s="7" t="e">
        <f t="shared" si="69"/>
        <v>#DIV/0!</v>
      </c>
      <c r="M84" s="7" t="e">
        <f t="shared" si="70"/>
        <v>#DIV/0!</v>
      </c>
    </row>
    <row r="85" spans="1:13" s="1" customFormat="1" ht="18" x14ac:dyDescent="0.3">
      <c r="B85" s="1">
        <v>6</v>
      </c>
      <c r="C85" s="2"/>
      <c r="D85" s="2"/>
      <c r="E85" s="2"/>
      <c r="F85" s="2"/>
      <c r="G85" s="13" t="e">
        <f t="shared" si="64"/>
        <v>#DIV/0!</v>
      </c>
      <c r="H85" s="13" t="e">
        <f t="shared" si="65"/>
        <v>#DIV/0!</v>
      </c>
      <c r="I85" s="13" t="e">
        <f t="shared" si="66"/>
        <v>#DIV/0!</v>
      </c>
      <c r="J85" s="14" t="e">
        <f t="shared" si="67"/>
        <v>#DIV/0!</v>
      </c>
      <c r="K85" s="12" t="e">
        <f t="shared" si="68"/>
        <v>#DIV/0!</v>
      </c>
      <c r="L85" s="12" t="e">
        <f t="shared" si="69"/>
        <v>#DIV/0!</v>
      </c>
      <c r="M85" s="12" t="e">
        <f t="shared" si="70"/>
        <v>#DIV/0!</v>
      </c>
    </row>
    <row r="86" spans="1:13" s="1" customFormat="1" ht="18" x14ac:dyDescent="0.3">
      <c r="B86" s="1">
        <v>7</v>
      </c>
      <c r="C86" s="2"/>
      <c r="D86" s="2"/>
      <c r="E86" s="2"/>
      <c r="F86" s="2"/>
      <c r="G86" s="13" t="e">
        <f t="shared" si="64"/>
        <v>#DIV/0!</v>
      </c>
      <c r="H86" s="13" t="e">
        <f t="shared" si="65"/>
        <v>#DIV/0!</v>
      </c>
      <c r="I86" s="13" t="e">
        <f t="shared" si="66"/>
        <v>#DIV/0!</v>
      </c>
      <c r="J86" s="14" t="e">
        <f t="shared" si="67"/>
        <v>#DIV/0!</v>
      </c>
      <c r="K86" s="12" t="e">
        <f t="shared" si="68"/>
        <v>#DIV/0!</v>
      </c>
      <c r="L86" s="12" t="e">
        <f t="shared" si="69"/>
        <v>#DIV/0!</v>
      </c>
      <c r="M86" s="12" t="e">
        <f t="shared" si="70"/>
        <v>#DIV/0!</v>
      </c>
    </row>
    <row r="87" spans="1:13" s="1" customFormat="1" ht="18" x14ac:dyDescent="0.3">
      <c r="B87" s="1">
        <v>8</v>
      </c>
      <c r="C87" s="2"/>
      <c r="D87" s="2"/>
      <c r="E87" s="2"/>
      <c r="F87" s="2"/>
      <c r="G87" s="13" t="e">
        <f t="shared" si="64"/>
        <v>#DIV/0!</v>
      </c>
      <c r="H87" s="13" t="e">
        <f t="shared" si="65"/>
        <v>#DIV/0!</v>
      </c>
      <c r="I87" s="13" t="e">
        <f t="shared" si="66"/>
        <v>#DIV/0!</v>
      </c>
      <c r="J87" s="14" t="e">
        <f t="shared" si="67"/>
        <v>#DIV/0!</v>
      </c>
      <c r="K87" s="12" t="e">
        <f t="shared" si="68"/>
        <v>#DIV/0!</v>
      </c>
      <c r="L87" s="12" t="e">
        <f t="shared" si="69"/>
        <v>#DIV/0!</v>
      </c>
      <c r="M87" s="12" t="e">
        <f t="shared" si="70"/>
        <v>#DIV/0!</v>
      </c>
    </row>
    <row r="88" spans="1:13" s="1" customFormat="1" ht="18" x14ac:dyDescent="0.3">
      <c r="B88" s="1">
        <v>9</v>
      </c>
      <c r="C88" s="2"/>
      <c r="D88" s="2"/>
      <c r="E88" s="2"/>
      <c r="F88" s="2"/>
      <c r="G88" s="13" t="e">
        <f t="shared" si="64"/>
        <v>#DIV/0!</v>
      </c>
      <c r="H88" s="13" t="e">
        <f t="shared" si="65"/>
        <v>#DIV/0!</v>
      </c>
      <c r="I88" s="13" t="e">
        <f t="shared" si="66"/>
        <v>#DIV/0!</v>
      </c>
      <c r="J88" s="14" t="e">
        <f t="shared" si="67"/>
        <v>#DIV/0!</v>
      </c>
      <c r="K88" s="12" t="e">
        <f t="shared" si="68"/>
        <v>#DIV/0!</v>
      </c>
      <c r="L88" s="12" t="e">
        <f t="shared" si="69"/>
        <v>#DIV/0!</v>
      </c>
      <c r="M88" s="12" t="e">
        <f t="shared" si="70"/>
        <v>#DIV/0!</v>
      </c>
    </row>
    <row r="89" spans="1:13" s="1" customFormat="1" ht="18" x14ac:dyDescent="0.3">
      <c r="B89" s="1">
        <v>10</v>
      </c>
      <c r="C89" s="2"/>
      <c r="D89" s="2"/>
      <c r="E89" s="2"/>
      <c r="F89" s="2"/>
      <c r="G89" s="13" t="e">
        <f t="shared" si="64"/>
        <v>#DIV/0!</v>
      </c>
      <c r="H89" s="13" t="e">
        <f t="shared" si="65"/>
        <v>#DIV/0!</v>
      </c>
      <c r="I89" s="13" t="e">
        <f t="shared" si="66"/>
        <v>#DIV/0!</v>
      </c>
      <c r="J89" s="14" t="e">
        <f t="shared" si="67"/>
        <v>#DIV/0!</v>
      </c>
      <c r="K89" s="12" t="e">
        <f t="shared" si="68"/>
        <v>#DIV/0!</v>
      </c>
      <c r="L89" s="12" t="e">
        <f t="shared" si="69"/>
        <v>#DIV/0!</v>
      </c>
      <c r="M89" s="12" t="e">
        <f t="shared" si="70"/>
        <v>#DIV/0!</v>
      </c>
    </row>
    <row r="90" spans="1:13" s="1" customFormat="1" ht="18" x14ac:dyDescent="0.3">
      <c r="B90" s="1">
        <f>SUM(C90:F90)</f>
        <v>0</v>
      </c>
      <c r="C90" s="1">
        <f>SUM(C80:C89)</f>
        <v>0</v>
      </c>
      <c r="D90" s="1">
        <f t="shared" ref="D90:F90" si="71">SUM(D80:D89)</f>
        <v>0</v>
      </c>
      <c r="E90" s="1">
        <f t="shared" si="71"/>
        <v>0</v>
      </c>
      <c r="F90" s="1">
        <f t="shared" si="71"/>
        <v>0</v>
      </c>
      <c r="G90" s="13" t="e">
        <f t="shared" si="64"/>
        <v>#DIV/0!</v>
      </c>
      <c r="H90" s="13" t="e">
        <f t="shared" si="65"/>
        <v>#DIV/0!</v>
      </c>
      <c r="I90" s="13" t="e">
        <f t="shared" si="66"/>
        <v>#DIV/0!</v>
      </c>
      <c r="J90" s="14" t="e">
        <f t="shared" si="67"/>
        <v>#DIV/0!</v>
      </c>
      <c r="K90" s="12" t="e">
        <f t="shared" si="68"/>
        <v>#DIV/0!</v>
      </c>
      <c r="L90" s="12" t="e">
        <f t="shared" si="69"/>
        <v>#DIV/0!</v>
      </c>
      <c r="M90" s="12" t="e">
        <f t="shared" si="70"/>
        <v>#DIV/0!</v>
      </c>
    </row>
    <row r="92" spans="1:13" s="1" customFormat="1" ht="34.799999999999997" x14ac:dyDescent="0.35">
      <c r="A92" s="11" t="s">
        <v>23</v>
      </c>
      <c r="B92" s="1" t="s">
        <v>16</v>
      </c>
      <c r="C92" s="9" t="s">
        <v>0</v>
      </c>
      <c r="D92" s="9" t="s">
        <v>1</v>
      </c>
      <c r="E92" s="9" t="s">
        <v>2</v>
      </c>
      <c r="F92" s="9" t="s">
        <v>3</v>
      </c>
      <c r="G92" s="5" t="s">
        <v>13</v>
      </c>
      <c r="H92" s="5" t="s">
        <v>12</v>
      </c>
      <c r="I92" s="6" t="s">
        <v>4</v>
      </c>
      <c r="J92" s="5" t="s">
        <v>7</v>
      </c>
      <c r="K92" s="5" t="s">
        <v>8</v>
      </c>
      <c r="L92" s="5" t="s">
        <v>9</v>
      </c>
      <c r="M92" s="5" t="s">
        <v>10</v>
      </c>
    </row>
    <row r="93" spans="1:13" s="1" customFormat="1" ht="18" x14ac:dyDescent="0.3">
      <c r="B93" s="1">
        <v>1</v>
      </c>
      <c r="C93" s="2"/>
      <c r="D93" s="2"/>
      <c r="E93" s="2"/>
      <c r="F93" s="2"/>
      <c r="G93" s="3" t="e">
        <f t="shared" ref="G93:G103" si="72">E93/(E93+D93)</f>
        <v>#DIV/0!</v>
      </c>
      <c r="H93" s="3" t="e">
        <f t="shared" ref="H93:H103" si="73">C93/(C93+F93)</f>
        <v>#DIV/0!</v>
      </c>
      <c r="I93" s="3" t="e">
        <f t="shared" ref="I93:I103" si="74">(C93+E93)/(C93+D93+E93+F93)</f>
        <v>#DIV/0!</v>
      </c>
      <c r="J93" s="8" t="e">
        <f t="shared" ref="J93:J103" si="75">(C93*E93-D93*F93)/SQRT(((C93+D93)*(C93+F93)*(E93+D93)*(E93+F93)))</f>
        <v>#DIV/0!</v>
      </c>
      <c r="K93" s="7" t="e">
        <f t="shared" ref="K93:K103" si="76">C93/(C93+F93)</f>
        <v>#DIV/0!</v>
      </c>
      <c r="L93" s="7" t="e">
        <f t="shared" ref="L93:L103" si="77">C93/(C93+D93)</f>
        <v>#DIV/0!</v>
      </c>
      <c r="M93" s="7" t="e">
        <f t="shared" ref="M93:M103" si="78">2*(L93*K93)/(L93+K93)</f>
        <v>#DIV/0!</v>
      </c>
    </row>
    <row r="94" spans="1:13" s="1" customFormat="1" ht="18" x14ac:dyDescent="0.3">
      <c r="B94" s="1">
        <v>2</v>
      </c>
      <c r="C94" s="2"/>
      <c r="D94" s="2"/>
      <c r="E94" s="2"/>
      <c r="F94" s="2"/>
      <c r="G94" s="3" t="e">
        <f t="shared" si="72"/>
        <v>#DIV/0!</v>
      </c>
      <c r="H94" s="3" t="e">
        <f t="shared" si="73"/>
        <v>#DIV/0!</v>
      </c>
      <c r="I94" s="3" t="e">
        <f t="shared" si="74"/>
        <v>#DIV/0!</v>
      </c>
      <c r="J94" s="8" t="e">
        <f t="shared" si="75"/>
        <v>#DIV/0!</v>
      </c>
      <c r="K94" s="7" t="e">
        <f t="shared" si="76"/>
        <v>#DIV/0!</v>
      </c>
      <c r="L94" s="7" t="e">
        <f t="shared" si="77"/>
        <v>#DIV/0!</v>
      </c>
      <c r="M94" s="7" t="e">
        <f t="shared" si="78"/>
        <v>#DIV/0!</v>
      </c>
    </row>
    <row r="95" spans="1:13" s="1" customFormat="1" ht="18" x14ac:dyDescent="0.3">
      <c r="B95" s="1">
        <v>3</v>
      </c>
      <c r="C95" s="2"/>
      <c r="D95" s="2"/>
      <c r="E95" s="2"/>
      <c r="F95" s="2"/>
      <c r="G95" s="3" t="e">
        <f t="shared" si="72"/>
        <v>#DIV/0!</v>
      </c>
      <c r="H95" s="3" t="e">
        <f t="shared" si="73"/>
        <v>#DIV/0!</v>
      </c>
      <c r="I95" s="3" t="e">
        <f t="shared" si="74"/>
        <v>#DIV/0!</v>
      </c>
      <c r="J95" s="8" t="e">
        <f t="shared" si="75"/>
        <v>#DIV/0!</v>
      </c>
      <c r="K95" s="7" t="e">
        <f t="shared" si="76"/>
        <v>#DIV/0!</v>
      </c>
      <c r="L95" s="7" t="e">
        <f t="shared" si="77"/>
        <v>#DIV/0!</v>
      </c>
      <c r="M95" s="7" t="e">
        <f t="shared" si="78"/>
        <v>#DIV/0!</v>
      </c>
    </row>
    <row r="96" spans="1:13" s="1" customFormat="1" ht="18" x14ac:dyDescent="0.3">
      <c r="B96" s="1">
        <v>4</v>
      </c>
      <c r="C96" s="2"/>
      <c r="D96" s="2"/>
      <c r="E96" s="2"/>
      <c r="F96" s="2"/>
      <c r="G96" s="3" t="e">
        <f t="shared" si="72"/>
        <v>#DIV/0!</v>
      </c>
      <c r="H96" s="3" t="e">
        <f t="shared" si="73"/>
        <v>#DIV/0!</v>
      </c>
      <c r="I96" s="3" t="e">
        <f t="shared" si="74"/>
        <v>#DIV/0!</v>
      </c>
      <c r="J96" s="8" t="e">
        <f t="shared" si="75"/>
        <v>#DIV/0!</v>
      </c>
      <c r="K96" s="7" t="e">
        <f t="shared" si="76"/>
        <v>#DIV/0!</v>
      </c>
      <c r="L96" s="7" t="e">
        <f t="shared" si="77"/>
        <v>#DIV/0!</v>
      </c>
      <c r="M96" s="7" t="e">
        <f t="shared" si="78"/>
        <v>#DIV/0!</v>
      </c>
    </row>
    <row r="97" spans="1:13" s="1" customFormat="1" ht="18" x14ac:dyDescent="0.3">
      <c r="B97" s="1">
        <v>5</v>
      </c>
      <c r="C97" s="2"/>
      <c r="D97" s="2"/>
      <c r="E97" s="2"/>
      <c r="F97" s="2"/>
      <c r="G97" s="3" t="e">
        <f t="shared" si="72"/>
        <v>#DIV/0!</v>
      </c>
      <c r="H97" s="3" t="e">
        <f t="shared" si="73"/>
        <v>#DIV/0!</v>
      </c>
      <c r="I97" s="3" t="e">
        <f t="shared" si="74"/>
        <v>#DIV/0!</v>
      </c>
      <c r="J97" s="8" t="e">
        <f t="shared" si="75"/>
        <v>#DIV/0!</v>
      </c>
      <c r="K97" s="7" t="e">
        <f t="shared" si="76"/>
        <v>#DIV/0!</v>
      </c>
      <c r="L97" s="7" t="e">
        <f t="shared" si="77"/>
        <v>#DIV/0!</v>
      </c>
      <c r="M97" s="7" t="e">
        <f t="shared" si="78"/>
        <v>#DIV/0!</v>
      </c>
    </row>
    <row r="98" spans="1:13" s="1" customFormat="1" ht="18" x14ac:dyDescent="0.3">
      <c r="B98" s="1">
        <v>6</v>
      </c>
      <c r="C98" s="2"/>
      <c r="D98" s="2"/>
      <c r="E98" s="2"/>
      <c r="F98" s="2"/>
      <c r="G98" s="13" t="e">
        <f t="shared" si="72"/>
        <v>#DIV/0!</v>
      </c>
      <c r="H98" s="13" t="e">
        <f t="shared" si="73"/>
        <v>#DIV/0!</v>
      </c>
      <c r="I98" s="13" t="e">
        <f t="shared" si="74"/>
        <v>#DIV/0!</v>
      </c>
      <c r="J98" s="14" t="e">
        <f t="shared" si="75"/>
        <v>#DIV/0!</v>
      </c>
      <c r="K98" s="12" t="e">
        <f t="shared" si="76"/>
        <v>#DIV/0!</v>
      </c>
      <c r="L98" s="12" t="e">
        <f t="shared" si="77"/>
        <v>#DIV/0!</v>
      </c>
      <c r="M98" s="12" t="e">
        <f t="shared" si="78"/>
        <v>#DIV/0!</v>
      </c>
    </row>
    <row r="99" spans="1:13" s="1" customFormat="1" ht="18" x14ac:dyDescent="0.3">
      <c r="B99" s="1">
        <v>7</v>
      </c>
      <c r="C99" s="2"/>
      <c r="D99" s="2"/>
      <c r="E99" s="2"/>
      <c r="F99" s="2"/>
      <c r="G99" s="13" t="e">
        <f t="shared" si="72"/>
        <v>#DIV/0!</v>
      </c>
      <c r="H99" s="13" t="e">
        <f t="shared" si="73"/>
        <v>#DIV/0!</v>
      </c>
      <c r="I99" s="13" t="e">
        <f t="shared" si="74"/>
        <v>#DIV/0!</v>
      </c>
      <c r="J99" s="14" t="e">
        <f t="shared" si="75"/>
        <v>#DIV/0!</v>
      </c>
      <c r="K99" s="12" t="e">
        <f t="shared" si="76"/>
        <v>#DIV/0!</v>
      </c>
      <c r="L99" s="12" t="e">
        <f t="shared" si="77"/>
        <v>#DIV/0!</v>
      </c>
      <c r="M99" s="12" t="e">
        <f t="shared" si="78"/>
        <v>#DIV/0!</v>
      </c>
    </row>
    <row r="100" spans="1:13" s="1" customFormat="1" ht="18" x14ac:dyDescent="0.3">
      <c r="B100" s="1">
        <v>8</v>
      </c>
      <c r="C100" s="2"/>
      <c r="D100" s="2"/>
      <c r="E100" s="2"/>
      <c r="F100" s="2"/>
      <c r="G100" s="13" t="e">
        <f t="shared" si="72"/>
        <v>#DIV/0!</v>
      </c>
      <c r="H100" s="13" t="e">
        <f t="shared" si="73"/>
        <v>#DIV/0!</v>
      </c>
      <c r="I100" s="13" t="e">
        <f t="shared" si="74"/>
        <v>#DIV/0!</v>
      </c>
      <c r="J100" s="14" t="e">
        <f t="shared" si="75"/>
        <v>#DIV/0!</v>
      </c>
      <c r="K100" s="12" t="e">
        <f t="shared" si="76"/>
        <v>#DIV/0!</v>
      </c>
      <c r="L100" s="12" t="e">
        <f t="shared" si="77"/>
        <v>#DIV/0!</v>
      </c>
      <c r="M100" s="12" t="e">
        <f t="shared" si="78"/>
        <v>#DIV/0!</v>
      </c>
    </row>
    <row r="101" spans="1:13" s="1" customFormat="1" ht="18" x14ac:dyDescent="0.3">
      <c r="B101" s="1">
        <v>9</v>
      </c>
      <c r="C101" s="2"/>
      <c r="D101" s="2"/>
      <c r="E101" s="2"/>
      <c r="F101" s="2"/>
      <c r="G101" s="13" t="e">
        <f t="shared" si="72"/>
        <v>#DIV/0!</v>
      </c>
      <c r="H101" s="13" t="e">
        <f t="shared" si="73"/>
        <v>#DIV/0!</v>
      </c>
      <c r="I101" s="13" t="e">
        <f t="shared" si="74"/>
        <v>#DIV/0!</v>
      </c>
      <c r="J101" s="14" t="e">
        <f t="shared" si="75"/>
        <v>#DIV/0!</v>
      </c>
      <c r="K101" s="12" t="e">
        <f t="shared" si="76"/>
        <v>#DIV/0!</v>
      </c>
      <c r="L101" s="12" t="e">
        <f t="shared" si="77"/>
        <v>#DIV/0!</v>
      </c>
      <c r="M101" s="12" t="e">
        <f t="shared" si="78"/>
        <v>#DIV/0!</v>
      </c>
    </row>
    <row r="102" spans="1:13" s="1" customFormat="1" ht="18" x14ac:dyDescent="0.3">
      <c r="B102" s="1">
        <v>10</v>
      </c>
      <c r="C102" s="2"/>
      <c r="D102" s="2"/>
      <c r="E102" s="2"/>
      <c r="F102" s="2"/>
      <c r="G102" s="13" t="e">
        <f t="shared" si="72"/>
        <v>#DIV/0!</v>
      </c>
      <c r="H102" s="13" t="e">
        <f t="shared" si="73"/>
        <v>#DIV/0!</v>
      </c>
      <c r="I102" s="13" t="e">
        <f t="shared" si="74"/>
        <v>#DIV/0!</v>
      </c>
      <c r="J102" s="14" t="e">
        <f t="shared" si="75"/>
        <v>#DIV/0!</v>
      </c>
      <c r="K102" s="12" t="e">
        <f t="shared" si="76"/>
        <v>#DIV/0!</v>
      </c>
      <c r="L102" s="12" t="e">
        <f t="shared" si="77"/>
        <v>#DIV/0!</v>
      </c>
      <c r="M102" s="12" t="e">
        <f t="shared" si="78"/>
        <v>#DIV/0!</v>
      </c>
    </row>
    <row r="103" spans="1:13" s="1" customFormat="1" ht="18" x14ac:dyDescent="0.3">
      <c r="C103" s="1">
        <f>SUM(C93:C102)</f>
        <v>0</v>
      </c>
      <c r="D103" s="1">
        <f t="shared" ref="D103:F103" si="79">SUM(D93:D102)</f>
        <v>0</v>
      </c>
      <c r="E103" s="1">
        <f t="shared" si="79"/>
        <v>0</v>
      </c>
      <c r="F103" s="1">
        <f t="shared" si="79"/>
        <v>0</v>
      </c>
      <c r="G103" s="13" t="e">
        <f t="shared" si="72"/>
        <v>#DIV/0!</v>
      </c>
      <c r="H103" s="13" t="e">
        <f t="shared" si="73"/>
        <v>#DIV/0!</v>
      </c>
      <c r="I103" s="13" t="e">
        <f t="shared" si="74"/>
        <v>#DIV/0!</v>
      </c>
      <c r="J103" s="14" t="e">
        <f t="shared" si="75"/>
        <v>#DIV/0!</v>
      </c>
      <c r="K103" s="12" t="e">
        <f t="shared" si="76"/>
        <v>#DIV/0!</v>
      </c>
      <c r="L103" s="12" t="e">
        <f t="shared" si="77"/>
        <v>#DIV/0!</v>
      </c>
      <c r="M103" s="12" t="e">
        <f t="shared" si="78"/>
        <v>#DIV/0!</v>
      </c>
    </row>
    <row r="105" spans="1:13" s="1" customFormat="1" ht="34.799999999999997" x14ac:dyDescent="0.35">
      <c r="A105" s="11" t="s">
        <v>24</v>
      </c>
      <c r="B105" s="1" t="s">
        <v>16</v>
      </c>
      <c r="C105" s="9" t="s">
        <v>0</v>
      </c>
      <c r="D105" s="9" t="s">
        <v>1</v>
      </c>
      <c r="E105" s="9" t="s">
        <v>2</v>
      </c>
      <c r="F105" s="9" t="s">
        <v>3</v>
      </c>
      <c r="G105" s="5" t="s">
        <v>13</v>
      </c>
      <c r="H105" s="5" t="s">
        <v>12</v>
      </c>
      <c r="I105" s="6" t="s">
        <v>4</v>
      </c>
      <c r="J105" s="5" t="s">
        <v>7</v>
      </c>
      <c r="K105" s="5" t="s">
        <v>8</v>
      </c>
      <c r="L105" s="5" t="s">
        <v>9</v>
      </c>
      <c r="M105" s="5" t="s">
        <v>10</v>
      </c>
    </row>
    <row r="106" spans="1:13" s="1" customFormat="1" ht="18" x14ac:dyDescent="0.3">
      <c r="B106" s="1">
        <v>1</v>
      </c>
      <c r="C106" s="2"/>
      <c r="D106" s="2"/>
      <c r="E106" s="2"/>
      <c r="F106" s="2"/>
      <c r="G106" s="3" t="e">
        <f t="shared" ref="G106:G116" si="80">E106/(E106+D106)</f>
        <v>#DIV/0!</v>
      </c>
      <c r="H106" s="3" t="e">
        <f t="shared" ref="H106:H116" si="81">C106/(C106+F106)</f>
        <v>#DIV/0!</v>
      </c>
      <c r="I106" s="3" t="e">
        <f t="shared" ref="I106:I116" si="82">(C106+E106)/(C106+D106+E106+F106)</f>
        <v>#DIV/0!</v>
      </c>
      <c r="J106" s="8" t="e">
        <f t="shared" ref="J106:J116" si="83">(C106*E106-D106*F106)/SQRT(((C106+D106)*(C106+F106)*(E106+D106)*(E106+F106)))</f>
        <v>#DIV/0!</v>
      </c>
      <c r="K106" s="7" t="e">
        <f t="shared" ref="K106:K116" si="84">C106/(C106+F106)</f>
        <v>#DIV/0!</v>
      </c>
      <c r="L106" s="7" t="e">
        <f t="shared" ref="L106:L116" si="85">C106/(C106+D106)</f>
        <v>#DIV/0!</v>
      </c>
      <c r="M106" s="7" t="e">
        <f t="shared" ref="M106:M116" si="86">2*(L106*K106)/(L106+K106)</f>
        <v>#DIV/0!</v>
      </c>
    </row>
    <row r="107" spans="1:13" s="1" customFormat="1" ht="18" x14ac:dyDescent="0.3">
      <c r="B107" s="1">
        <v>2</v>
      </c>
      <c r="C107" s="2"/>
      <c r="D107" s="2"/>
      <c r="E107" s="2"/>
      <c r="F107" s="2"/>
      <c r="G107" s="3" t="e">
        <f t="shared" si="80"/>
        <v>#DIV/0!</v>
      </c>
      <c r="H107" s="3" t="e">
        <f t="shared" si="81"/>
        <v>#DIV/0!</v>
      </c>
      <c r="I107" s="3" t="e">
        <f t="shared" si="82"/>
        <v>#DIV/0!</v>
      </c>
      <c r="J107" s="8" t="e">
        <f t="shared" si="83"/>
        <v>#DIV/0!</v>
      </c>
      <c r="K107" s="7" t="e">
        <f t="shared" si="84"/>
        <v>#DIV/0!</v>
      </c>
      <c r="L107" s="7" t="e">
        <f t="shared" si="85"/>
        <v>#DIV/0!</v>
      </c>
      <c r="M107" s="7" t="e">
        <f t="shared" si="86"/>
        <v>#DIV/0!</v>
      </c>
    </row>
    <row r="108" spans="1:13" s="1" customFormat="1" ht="18" x14ac:dyDescent="0.3">
      <c r="B108" s="1">
        <v>3</v>
      </c>
      <c r="C108" s="2"/>
      <c r="D108" s="2"/>
      <c r="E108" s="2"/>
      <c r="F108" s="2"/>
      <c r="G108" s="3" t="e">
        <f t="shared" si="80"/>
        <v>#DIV/0!</v>
      </c>
      <c r="H108" s="3" t="e">
        <f t="shared" si="81"/>
        <v>#DIV/0!</v>
      </c>
      <c r="I108" s="3" t="e">
        <f t="shared" si="82"/>
        <v>#DIV/0!</v>
      </c>
      <c r="J108" s="8" t="e">
        <f t="shared" si="83"/>
        <v>#DIV/0!</v>
      </c>
      <c r="K108" s="7" t="e">
        <f t="shared" si="84"/>
        <v>#DIV/0!</v>
      </c>
      <c r="L108" s="7" t="e">
        <f t="shared" si="85"/>
        <v>#DIV/0!</v>
      </c>
      <c r="M108" s="7" t="e">
        <f t="shared" si="86"/>
        <v>#DIV/0!</v>
      </c>
    </row>
    <row r="109" spans="1:13" s="1" customFormat="1" ht="18" x14ac:dyDescent="0.3">
      <c r="B109" s="1">
        <v>4</v>
      </c>
      <c r="C109" s="2"/>
      <c r="D109" s="2"/>
      <c r="E109" s="2"/>
      <c r="F109" s="2"/>
      <c r="G109" s="3" t="e">
        <f t="shared" si="80"/>
        <v>#DIV/0!</v>
      </c>
      <c r="H109" s="3" t="e">
        <f t="shared" si="81"/>
        <v>#DIV/0!</v>
      </c>
      <c r="I109" s="3" t="e">
        <f t="shared" si="82"/>
        <v>#DIV/0!</v>
      </c>
      <c r="J109" s="8" t="e">
        <f t="shared" si="83"/>
        <v>#DIV/0!</v>
      </c>
      <c r="K109" s="7" t="e">
        <f t="shared" si="84"/>
        <v>#DIV/0!</v>
      </c>
      <c r="L109" s="7" t="e">
        <f t="shared" si="85"/>
        <v>#DIV/0!</v>
      </c>
      <c r="M109" s="7" t="e">
        <f t="shared" si="86"/>
        <v>#DIV/0!</v>
      </c>
    </row>
    <row r="110" spans="1:13" s="1" customFormat="1" ht="18" x14ac:dyDescent="0.3">
      <c r="B110" s="1">
        <v>5</v>
      </c>
      <c r="C110" s="2"/>
      <c r="D110" s="2"/>
      <c r="E110" s="2"/>
      <c r="F110" s="2"/>
      <c r="G110" s="3" t="e">
        <f t="shared" si="80"/>
        <v>#DIV/0!</v>
      </c>
      <c r="H110" s="3" t="e">
        <f t="shared" si="81"/>
        <v>#DIV/0!</v>
      </c>
      <c r="I110" s="3" t="e">
        <f t="shared" si="82"/>
        <v>#DIV/0!</v>
      </c>
      <c r="J110" s="8" t="e">
        <f t="shared" si="83"/>
        <v>#DIV/0!</v>
      </c>
      <c r="K110" s="7" t="e">
        <f t="shared" si="84"/>
        <v>#DIV/0!</v>
      </c>
      <c r="L110" s="7" t="e">
        <f t="shared" si="85"/>
        <v>#DIV/0!</v>
      </c>
      <c r="M110" s="7" t="e">
        <f t="shared" si="86"/>
        <v>#DIV/0!</v>
      </c>
    </row>
    <row r="111" spans="1:13" s="1" customFormat="1" ht="18" x14ac:dyDescent="0.3">
      <c r="B111" s="1">
        <v>6</v>
      </c>
      <c r="C111" s="2"/>
      <c r="D111" s="2"/>
      <c r="E111" s="2"/>
      <c r="F111" s="2"/>
      <c r="G111" s="13" t="e">
        <f t="shared" si="80"/>
        <v>#DIV/0!</v>
      </c>
      <c r="H111" s="13" t="e">
        <f t="shared" si="81"/>
        <v>#DIV/0!</v>
      </c>
      <c r="I111" s="13" t="e">
        <f t="shared" si="82"/>
        <v>#DIV/0!</v>
      </c>
      <c r="J111" s="14" t="e">
        <f t="shared" si="83"/>
        <v>#DIV/0!</v>
      </c>
      <c r="K111" s="12" t="e">
        <f t="shared" si="84"/>
        <v>#DIV/0!</v>
      </c>
      <c r="L111" s="12" t="e">
        <f t="shared" si="85"/>
        <v>#DIV/0!</v>
      </c>
      <c r="M111" s="12" t="e">
        <f t="shared" si="86"/>
        <v>#DIV/0!</v>
      </c>
    </row>
    <row r="112" spans="1:13" s="1" customFormat="1" ht="18" x14ac:dyDescent="0.3">
      <c r="B112" s="1">
        <v>7</v>
      </c>
      <c r="C112" s="2"/>
      <c r="D112" s="2"/>
      <c r="E112" s="2"/>
      <c r="F112" s="2"/>
      <c r="G112" s="13" t="e">
        <f t="shared" si="80"/>
        <v>#DIV/0!</v>
      </c>
      <c r="H112" s="13" t="e">
        <f t="shared" si="81"/>
        <v>#DIV/0!</v>
      </c>
      <c r="I112" s="13" t="e">
        <f t="shared" si="82"/>
        <v>#DIV/0!</v>
      </c>
      <c r="J112" s="14" t="e">
        <f t="shared" si="83"/>
        <v>#DIV/0!</v>
      </c>
      <c r="K112" s="12" t="e">
        <f t="shared" si="84"/>
        <v>#DIV/0!</v>
      </c>
      <c r="L112" s="12" t="e">
        <f t="shared" si="85"/>
        <v>#DIV/0!</v>
      </c>
      <c r="M112" s="12" t="e">
        <f t="shared" si="86"/>
        <v>#DIV/0!</v>
      </c>
    </row>
    <row r="113" spans="2:13" s="1" customFormat="1" ht="18" x14ac:dyDescent="0.3">
      <c r="B113" s="1">
        <v>8</v>
      </c>
      <c r="C113" s="2"/>
      <c r="D113" s="2"/>
      <c r="E113" s="2"/>
      <c r="F113" s="2"/>
      <c r="G113" s="13" t="e">
        <f t="shared" si="80"/>
        <v>#DIV/0!</v>
      </c>
      <c r="H113" s="13" t="e">
        <f t="shared" si="81"/>
        <v>#DIV/0!</v>
      </c>
      <c r="I113" s="13" t="e">
        <f t="shared" si="82"/>
        <v>#DIV/0!</v>
      </c>
      <c r="J113" s="14" t="e">
        <f t="shared" si="83"/>
        <v>#DIV/0!</v>
      </c>
      <c r="K113" s="12" t="e">
        <f t="shared" si="84"/>
        <v>#DIV/0!</v>
      </c>
      <c r="L113" s="12" t="e">
        <f t="shared" si="85"/>
        <v>#DIV/0!</v>
      </c>
      <c r="M113" s="12" t="e">
        <f t="shared" si="86"/>
        <v>#DIV/0!</v>
      </c>
    </row>
    <row r="114" spans="2:13" s="1" customFormat="1" ht="18" x14ac:dyDescent="0.3">
      <c r="B114" s="1">
        <v>9</v>
      </c>
      <c r="C114" s="2"/>
      <c r="D114" s="2"/>
      <c r="E114" s="2"/>
      <c r="F114" s="2"/>
      <c r="G114" s="13" t="e">
        <f t="shared" si="80"/>
        <v>#DIV/0!</v>
      </c>
      <c r="H114" s="13" t="e">
        <f t="shared" si="81"/>
        <v>#DIV/0!</v>
      </c>
      <c r="I114" s="13" t="e">
        <f t="shared" si="82"/>
        <v>#DIV/0!</v>
      </c>
      <c r="J114" s="14" t="e">
        <f t="shared" si="83"/>
        <v>#DIV/0!</v>
      </c>
      <c r="K114" s="12" t="e">
        <f t="shared" si="84"/>
        <v>#DIV/0!</v>
      </c>
      <c r="L114" s="12" t="e">
        <f t="shared" si="85"/>
        <v>#DIV/0!</v>
      </c>
      <c r="M114" s="12" t="e">
        <f t="shared" si="86"/>
        <v>#DIV/0!</v>
      </c>
    </row>
    <row r="115" spans="2:13" s="1" customFormat="1" ht="18" x14ac:dyDescent="0.3">
      <c r="B115" s="1">
        <v>10</v>
      </c>
      <c r="C115" s="2"/>
      <c r="D115" s="2"/>
      <c r="E115" s="2"/>
      <c r="F115" s="2"/>
      <c r="G115" s="13" t="e">
        <f t="shared" si="80"/>
        <v>#DIV/0!</v>
      </c>
      <c r="H115" s="13" t="e">
        <f t="shared" si="81"/>
        <v>#DIV/0!</v>
      </c>
      <c r="I115" s="13" t="e">
        <f t="shared" si="82"/>
        <v>#DIV/0!</v>
      </c>
      <c r="J115" s="14" t="e">
        <f t="shared" si="83"/>
        <v>#DIV/0!</v>
      </c>
      <c r="K115" s="12" t="e">
        <f t="shared" si="84"/>
        <v>#DIV/0!</v>
      </c>
      <c r="L115" s="12" t="e">
        <f t="shared" si="85"/>
        <v>#DIV/0!</v>
      </c>
      <c r="M115" s="12" t="e">
        <f t="shared" si="86"/>
        <v>#DIV/0!</v>
      </c>
    </row>
    <row r="116" spans="2:13" s="1" customFormat="1" ht="18" x14ac:dyDescent="0.3">
      <c r="C116" s="1">
        <f>SUM(C106:C115)</f>
        <v>0</v>
      </c>
      <c r="D116" s="1">
        <f t="shared" ref="D116:F116" si="87">SUM(D106:D115)</f>
        <v>0</v>
      </c>
      <c r="E116" s="1">
        <f t="shared" si="87"/>
        <v>0</v>
      </c>
      <c r="F116" s="1">
        <f t="shared" si="87"/>
        <v>0</v>
      </c>
      <c r="G116" s="13" t="e">
        <f t="shared" si="80"/>
        <v>#DIV/0!</v>
      </c>
      <c r="H116" s="13" t="e">
        <f t="shared" si="81"/>
        <v>#DIV/0!</v>
      </c>
      <c r="I116" s="13" t="e">
        <f t="shared" si="82"/>
        <v>#DIV/0!</v>
      </c>
      <c r="J116" s="14" t="e">
        <f t="shared" si="83"/>
        <v>#DIV/0!</v>
      </c>
      <c r="K116" s="12" t="e">
        <f t="shared" si="84"/>
        <v>#DIV/0!</v>
      </c>
      <c r="L116" s="12" t="e">
        <f t="shared" si="85"/>
        <v>#DIV/0!</v>
      </c>
      <c r="M116" s="12" t="e">
        <f t="shared" si="86"/>
        <v>#DIV/0!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zoomScale="85" zoomScaleNormal="85" workbookViewId="0">
      <selection activeCell="C28" sqref="C28"/>
    </sheetView>
  </sheetViews>
  <sheetFormatPr defaultColWidth="9.21875" defaultRowHeight="18" x14ac:dyDescent="0.35"/>
  <cols>
    <col min="1" max="1" width="12.21875" style="4" customWidth="1"/>
    <col min="2" max="2" width="16.109375" style="4" bestFit="1" customWidth="1"/>
    <col min="3" max="10" width="9.6640625" style="4" customWidth="1"/>
    <col min="11" max="11" width="10.109375" style="4" customWidth="1"/>
    <col min="12" max="12" width="11.6640625" style="4" customWidth="1"/>
    <col min="13" max="13" width="47.21875" style="4" bestFit="1" customWidth="1"/>
    <col min="14" max="14" width="42.33203125" style="4" bestFit="1" customWidth="1"/>
    <col min="15" max="15" width="38.88671875" style="4" bestFit="1" customWidth="1"/>
    <col min="16" max="16384" width="9.21875" style="4"/>
  </cols>
  <sheetData>
    <row r="1" spans="1:12" ht="42" customHeight="1" x14ac:dyDescent="0.35">
      <c r="A1" s="38"/>
      <c r="B1" s="30" t="s">
        <v>30</v>
      </c>
      <c r="C1" s="31"/>
      <c r="D1" s="31"/>
      <c r="E1" s="31"/>
      <c r="F1" s="31"/>
      <c r="G1" s="31"/>
      <c r="H1" s="31"/>
      <c r="I1" s="31"/>
      <c r="J1" s="31"/>
    </row>
    <row r="2" spans="1:12" ht="24.6" x14ac:dyDescent="0.4">
      <c r="A2" s="22"/>
      <c r="B2" s="82" t="s">
        <v>36</v>
      </c>
      <c r="C2" s="16"/>
      <c r="D2" s="16"/>
      <c r="E2" s="16"/>
      <c r="F2" s="16"/>
      <c r="G2" s="23"/>
      <c r="H2" s="23"/>
      <c r="I2" s="24"/>
      <c r="J2" s="25"/>
    </row>
    <row r="3" spans="1:12" ht="31.2" customHeight="1" x14ac:dyDescent="0.35">
      <c r="A3" s="21"/>
      <c r="B3" s="35" t="s">
        <v>21</v>
      </c>
      <c r="C3" s="27" t="s">
        <v>0</v>
      </c>
      <c r="D3" s="27" t="s">
        <v>1</v>
      </c>
      <c r="E3" s="27" t="s">
        <v>2</v>
      </c>
      <c r="F3" s="27" t="s">
        <v>3</v>
      </c>
      <c r="G3" s="29" t="s">
        <v>13</v>
      </c>
      <c r="H3" s="29" t="s">
        <v>12</v>
      </c>
      <c r="I3" s="28" t="s">
        <v>4</v>
      </c>
      <c r="J3" s="29" t="s">
        <v>7</v>
      </c>
      <c r="K3" s="40" t="s">
        <v>32</v>
      </c>
      <c r="L3" s="40" t="s">
        <v>33</v>
      </c>
    </row>
    <row r="4" spans="1:12" ht="18" customHeight="1" x14ac:dyDescent="0.35">
      <c r="A4" s="21"/>
      <c r="B4" s="36" t="s">
        <v>14</v>
      </c>
      <c r="C4" s="15">
        <v>167</v>
      </c>
      <c r="D4" s="15">
        <v>514</v>
      </c>
      <c r="E4" s="15">
        <v>2463</v>
      </c>
      <c r="F4" s="15">
        <v>87</v>
      </c>
      <c r="G4" s="20">
        <f t="shared" ref="G4:G12" si="0">E4/(E4+D4)</f>
        <v>0.82734296271414176</v>
      </c>
      <c r="H4" s="20">
        <f t="shared" ref="H4:H12" si="1">C4/(C4+F4)</f>
        <v>0.65748031496062997</v>
      </c>
      <c r="I4" s="20">
        <f t="shared" ref="I4:I12" si="2">(C4+E4)/(C4+D4+E4+F4)</f>
        <v>0.8139894769421232</v>
      </c>
      <c r="J4" s="39">
        <f t="shared" ref="J4:J12" si="3">(C4*E4-D4*F4)/SQRT(((C4+D4)*(C4+F4)*(E4+D4)*(E4+F4)))</f>
        <v>0.31992346345210937</v>
      </c>
      <c r="K4" s="4">
        <f>C4+F4</f>
        <v>254</v>
      </c>
      <c r="L4" s="4">
        <f>E4+D4</f>
        <v>2977</v>
      </c>
    </row>
    <row r="5" spans="1:12" x14ac:dyDescent="0.35">
      <c r="A5" s="21"/>
      <c r="B5" s="36" t="s">
        <v>11</v>
      </c>
      <c r="C5" s="15">
        <v>46</v>
      </c>
      <c r="D5" s="15">
        <v>390</v>
      </c>
      <c r="E5" s="15">
        <v>1616</v>
      </c>
      <c r="F5" s="15">
        <v>8</v>
      </c>
      <c r="G5" s="20">
        <f t="shared" ref="G5" si="4">E5/(E5+D5)</f>
        <v>0.80558325024925226</v>
      </c>
      <c r="H5" s="20">
        <f t="shared" ref="H5" si="5">C5/(C5+F5)</f>
        <v>0.85185185185185186</v>
      </c>
      <c r="I5" s="20">
        <f t="shared" ref="I5" si="6">(C5+E5)/(C5+D5+E5+F5)</f>
        <v>0.80679611650485439</v>
      </c>
      <c r="J5" s="39">
        <f t="shared" ref="J5" si="7">(C5*E5-D5*F5)/SQRT(((C5+D5)*(C5+F5)*(E5+D5)*(E5+F5)))</f>
        <v>0.25714552779883448</v>
      </c>
      <c r="K5" s="4">
        <f t="shared" ref="K5:K13" si="8">C5+F5</f>
        <v>54</v>
      </c>
      <c r="L5" s="4">
        <f t="shared" ref="L5:L13" si="9">E5+D5</f>
        <v>2006</v>
      </c>
    </row>
    <row r="6" spans="1:12" x14ac:dyDescent="0.35">
      <c r="A6" s="21"/>
      <c r="B6" s="36" t="s">
        <v>26</v>
      </c>
      <c r="C6" s="15">
        <v>30</v>
      </c>
      <c r="D6" s="15">
        <v>169</v>
      </c>
      <c r="E6" s="15">
        <v>422</v>
      </c>
      <c r="F6" s="15">
        <v>20</v>
      </c>
      <c r="G6" s="20">
        <f t="shared" si="0"/>
        <v>0.71404399323181045</v>
      </c>
      <c r="H6" s="20">
        <f t="shared" si="1"/>
        <v>0.6</v>
      </c>
      <c r="I6" s="20">
        <f t="shared" si="2"/>
        <v>0.70514820592823713</v>
      </c>
      <c r="J6" s="39">
        <f t="shared" si="3"/>
        <v>0.18202521836885976</v>
      </c>
      <c r="K6" s="4">
        <f t="shared" si="8"/>
        <v>50</v>
      </c>
      <c r="L6" s="4">
        <f t="shared" si="9"/>
        <v>591</v>
      </c>
    </row>
    <row r="7" spans="1:12" x14ac:dyDescent="0.35">
      <c r="A7" s="21"/>
      <c r="B7" s="36" t="s">
        <v>17</v>
      </c>
      <c r="C7" s="15">
        <v>15</v>
      </c>
      <c r="D7" s="15">
        <v>145</v>
      </c>
      <c r="E7" s="15">
        <v>534</v>
      </c>
      <c r="F7" s="15">
        <v>9</v>
      </c>
      <c r="G7" s="20">
        <f t="shared" si="0"/>
        <v>0.78645066273932251</v>
      </c>
      <c r="H7" s="20">
        <f t="shared" si="1"/>
        <v>0.625</v>
      </c>
      <c r="I7" s="20">
        <f t="shared" si="2"/>
        <v>0.78093883357041249</v>
      </c>
      <c r="J7" s="39">
        <f t="shared" si="3"/>
        <v>0.1781961710798336</v>
      </c>
      <c r="K7" s="4">
        <f t="shared" si="8"/>
        <v>24</v>
      </c>
      <c r="L7" s="4">
        <f t="shared" si="9"/>
        <v>679</v>
      </c>
    </row>
    <row r="8" spans="1:12" x14ac:dyDescent="0.35">
      <c r="A8" s="21"/>
      <c r="B8" s="36" t="s">
        <v>18</v>
      </c>
      <c r="C8" s="15">
        <v>184</v>
      </c>
      <c r="D8" s="15">
        <v>228</v>
      </c>
      <c r="E8" s="15">
        <v>1153</v>
      </c>
      <c r="F8" s="15">
        <v>105</v>
      </c>
      <c r="G8" s="20">
        <f t="shared" ref="G8" si="10">E8/(E8+D8)</f>
        <v>0.83490224475018104</v>
      </c>
      <c r="H8" s="20">
        <f t="shared" ref="H8" si="11">C8/(C8+F8)</f>
        <v>0.63667820069204151</v>
      </c>
      <c r="I8" s="20">
        <f t="shared" ref="I8" si="12">(C8+E8)/(C8+D8+E8+F8)</f>
        <v>0.80059880239520953</v>
      </c>
      <c r="J8" s="39">
        <f t="shared" ref="J8" si="13">(C8*E8-D8*F8)/SQRT(((C8+D8)*(C8+F8)*(E8+D8)*(E8+F8)))</f>
        <v>0.4138210901279335</v>
      </c>
      <c r="K8" s="4">
        <f t="shared" si="8"/>
        <v>289</v>
      </c>
      <c r="L8" s="4">
        <f t="shared" si="9"/>
        <v>1381</v>
      </c>
    </row>
    <row r="9" spans="1:12" x14ac:dyDescent="0.35">
      <c r="A9" s="21"/>
      <c r="B9" s="36" t="s">
        <v>19</v>
      </c>
      <c r="C9" s="15">
        <v>18</v>
      </c>
      <c r="D9" s="15">
        <v>33</v>
      </c>
      <c r="E9" s="15">
        <v>209</v>
      </c>
      <c r="F9" s="15">
        <v>43</v>
      </c>
      <c r="G9" s="20">
        <f t="shared" si="0"/>
        <v>0.86363636363636365</v>
      </c>
      <c r="H9" s="20">
        <f t="shared" si="1"/>
        <v>0.29508196721311475</v>
      </c>
      <c r="I9" s="20">
        <f t="shared" si="2"/>
        <v>0.74917491749174914</v>
      </c>
      <c r="J9" s="39">
        <f t="shared" si="3"/>
        <v>0.17010392302840974</v>
      </c>
      <c r="K9" s="4">
        <f t="shared" si="8"/>
        <v>61</v>
      </c>
      <c r="L9" s="4">
        <f t="shared" si="9"/>
        <v>242</v>
      </c>
    </row>
    <row r="10" spans="1:12" x14ac:dyDescent="0.35">
      <c r="A10" s="21"/>
      <c r="B10" s="36" t="s">
        <v>22</v>
      </c>
      <c r="C10" s="15">
        <v>70</v>
      </c>
      <c r="D10" s="15">
        <v>300</v>
      </c>
      <c r="E10" s="15">
        <v>1123</v>
      </c>
      <c r="F10" s="15">
        <v>20</v>
      </c>
      <c r="G10" s="20">
        <f t="shared" si="0"/>
        <v>0.78917779339423755</v>
      </c>
      <c r="H10" s="20">
        <f t="shared" si="1"/>
        <v>0.77777777777777779</v>
      </c>
      <c r="I10" s="20">
        <f t="shared" si="2"/>
        <v>0.78849966953073369</v>
      </c>
      <c r="J10" s="39">
        <f t="shared" si="3"/>
        <v>0.31199580506974983</v>
      </c>
      <c r="K10" s="4">
        <f t="shared" si="8"/>
        <v>90</v>
      </c>
      <c r="L10" s="4">
        <f t="shared" si="9"/>
        <v>1423</v>
      </c>
    </row>
    <row r="11" spans="1:12" x14ac:dyDescent="0.35">
      <c r="A11" s="21"/>
      <c r="B11" s="36" t="s">
        <v>23</v>
      </c>
      <c r="C11" s="15">
        <v>11</v>
      </c>
      <c r="D11" s="15">
        <v>52</v>
      </c>
      <c r="E11" s="15">
        <v>209</v>
      </c>
      <c r="F11" s="15">
        <v>15</v>
      </c>
      <c r="G11" s="20">
        <f t="shared" si="0"/>
        <v>0.8007662835249042</v>
      </c>
      <c r="H11" s="20">
        <f t="shared" si="1"/>
        <v>0.42307692307692307</v>
      </c>
      <c r="I11" s="20">
        <f t="shared" si="2"/>
        <v>0.76655052264808365</v>
      </c>
      <c r="J11" s="39">
        <f t="shared" si="3"/>
        <v>0.15522317495769339</v>
      </c>
      <c r="K11" s="4">
        <f t="shared" si="8"/>
        <v>26</v>
      </c>
      <c r="L11" s="4">
        <f t="shared" si="9"/>
        <v>261</v>
      </c>
    </row>
    <row r="12" spans="1:12" x14ac:dyDescent="0.35">
      <c r="A12" s="21"/>
      <c r="B12" s="36" t="s">
        <v>24</v>
      </c>
      <c r="C12" s="15">
        <v>20</v>
      </c>
      <c r="D12" s="15">
        <v>105</v>
      </c>
      <c r="E12" s="15">
        <v>169</v>
      </c>
      <c r="F12" s="15">
        <v>13</v>
      </c>
      <c r="G12" s="20">
        <f t="shared" si="0"/>
        <v>0.61678832116788318</v>
      </c>
      <c r="H12" s="20">
        <f t="shared" si="1"/>
        <v>0.60606060606060608</v>
      </c>
      <c r="I12" s="20">
        <f t="shared" si="2"/>
        <v>0.61563517915309451</v>
      </c>
      <c r="J12" s="39">
        <f t="shared" si="3"/>
        <v>0.14049216291394201</v>
      </c>
      <c r="K12" s="4">
        <f t="shared" si="8"/>
        <v>33</v>
      </c>
      <c r="L12" s="4">
        <f t="shared" si="9"/>
        <v>274</v>
      </c>
    </row>
    <row r="13" spans="1:12" x14ac:dyDescent="0.35">
      <c r="A13" s="21"/>
      <c r="B13" s="36" t="s">
        <v>28</v>
      </c>
      <c r="C13" s="15">
        <v>16</v>
      </c>
      <c r="D13" s="15">
        <v>90</v>
      </c>
      <c r="E13" s="15">
        <v>220</v>
      </c>
      <c r="F13" s="15">
        <v>15</v>
      </c>
      <c r="G13" s="20">
        <f t="shared" ref="G13" si="14">E13/(E13+D13)</f>
        <v>0.70967741935483875</v>
      </c>
      <c r="H13" s="20">
        <f t="shared" ref="H13" si="15">C13/(C13+F13)</f>
        <v>0.5161290322580645</v>
      </c>
      <c r="I13" s="20">
        <f t="shared" ref="I13" si="16">(C13+E13)/(C13+D13+E13+F13)</f>
        <v>0.6920821114369502</v>
      </c>
      <c r="J13" s="39">
        <f t="shared" ref="J13" si="17">(C13*E13-D13*F13)/SQRT(((C13+D13)*(C13+F13)*(E13+D13)*(E13+F13)))</f>
        <v>0.14025268244765068</v>
      </c>
      <c r="K13" s="4">
        <f t="shared" si="8"/>
        <v>31</v>
      </c>
      <c r="L13" s="4">
        <f t="shared" si="9"/>
        <v>310</v>
      </c>
    </row>
    <row r="18" spans="2:11" ht="24.6" x14ac:dyDescent="0.4">
      <c r="B18" s="83" t="s">
        <v>44</v>
      </c>
    </row>
    <row r="19" spans="2:11" ht="18.600000000000001" thickBot="1" x14ac:dyDescent="0.4">
      <c r="B19" s="35" t="s">
        <v>21</v>
      </c>
      <c r="C19" s="27" t="s">
        <v>0</v>
      </c>
      <c r="D19" s="27" t="s">
        <v>1</v>
      </c>
      <c r="E19" s="27" t="s">
        <v>2</v>
      </c>
      <c r="F19" s="27" t="s">
        <v>3</v>
      </c>
      <c r="G19" s="29" t="s">
        <v>13</v>
      </c>
      <c r="H19" s="29" t="s">
        <v>12</v>
      </c>
      <c r="I19" s="28" t="s">
        <v>4</v>
      </c>
      <c r="J19" s="29" t="s">
        <v>7</v>
      </c>
    </row>
    <row r="20" spans="2:11" ht="18.600000000000001" thickBot="1" x14ac:dyDescent="0.4">
      <c r="B20" s="36" t="s">
        <v>14</v>
      </c>
      <c r="C20" s="15">
        <v>160</v>
      </c>
      <c r="D20" s="15">
        <v>517</v>
      </c>
      <c r="E20" s="15">
        <v>2460</v>
      </c>
      <c r="F20" s="15">
        <v>94</v>
      </c>
      <c r="G20" s="20">
        <f t="shared" ref="G20:G29" si="18">E20/(E20+D20)</f>
        <v>0.82633523681558618</v>
      </c>
      <c r="H20" s="20">
        <f t="shared" ref="H20:H29" si="19">C20/(C20+F20)</f>
        <v>0.62992125984251968</v>
      </c>
      <c r="I20" s="20">
        <f t="shared" ref="I20:I29" si="20">(C20+E20)/(C20+D20+E20+F20)</f>
        <v>0.81089445991952958</v>
      </c>
      <c r="J20" s="39">
        <f t="shared" ref="J20:J29" si="21">(C20*E20-D20*F20)/SQRT(((C20+D20)*(C20+F20)*(E20+D20)*(E20+F20)))</f>
        <v>0.30172448610446395</v>
      </c>
      <c r="K20" s="84">
        <v>0.31</v>
      </c>
    </row>
    <row r="21" spans="2:11" ht="18.600000000000001" thickBot="1" x14ac:dyDescent="0.4">
      <c r="B21" s="36" t="s">
        <v>11</v>
      </c>
      <c r="C21" s="15">
        <v>44</v>
      </c>
      <c r="D21" s="15">
        <v>396</v>
      </c>
      <c r="E21" s="15">
        <v>1610</v>
      </c>
      <c r="F21" s="15">
        <v>10</v>
      </c>
      <c r="G21" s="20">
        <f t="shared" si="18"/>
        <v>0.80259222333001001</v>
      </c>
      <c r="H21" s="20">
        <f t="shared" si="19"/>
        <v>0.81481481481481477</v>
      </c>
      <c r="I21" s="20">
        <f t="shared" si="20"/>
        <v>0.80291262135922326</v>
      </c>
      <c r="J21" s="39">
        <f t="shared" si="21"/>
        <v>0.24068558174106097</v>
      </c>
      <c r="K21" s="85">
        <v>0.25</v>
      </c>
    </row>
    <row r="22" spans="2:11" ht="18.600000000000001" thickBot="1" x14ac:dyDescent="0.4">
      <c r="B22" s="36" t="s">
        <v>26</v>
      </c>
      <c r="C22" s="15">
        <v>25</v>
      </c>
      <c r="D22" s="15">
        <v>171</v>
      </c>
      <c r="E22" s="15">
        <v>420</v>
      </c>
      <c r="F22" s="15">
        <v>25</v>
      </c>
      <c r="G22" s="20">
        <f t="shared" si="18"/>
        <v>0.71065989847715738</v>
      </c>
      <c r="H22" s="20">
        <f t="shared" si="19"/>
        <v>0.5</v>
      </c>
      <c r="I22" s="20">
        <f t="shared" si="20"/>
        <v>0.69422776911076445</v>
      </c>
      <c r="J22" s="39">
        <f t="shared" si="21"/>
        <v>0.12261753240339583</v>
      </c>
      <c r="K22" s="85">
        <v>0.14000000000000001</v>
      </c>
    </row>
    <row r="23" spans="2:11" ht="18.600000000000001" thickBot="1" x14ac:dyDescent="0.4">
      <c r="B23" s="36" t="s">
        <v>17</v>
      </c>
      <c r="C23" s="15">
        <v>13</v>
      </c>
      <c r="D23" s="15">
        <v>149</v>
      </c>
      <c r="E23" s="15">
        <v>530</v>
      </c>
      <c r="F23" s="15">
        <v>11</v>
      </c>
      <c r="G23" s="20">
        <f t="shared" si="18"/>
        <v>0.78055964653902798</v>
      </c>
      <c r="H23" s="20">
        <f t="shared" si="19"/>
        <v>0.54166666666666663</v>
      </c>
      <c r="I23" s="20">
        <f t="shared" si="20"/>
        <v>0.77240398293029877</v>
      </c>
      <c r="J23" s="39">
        <f t="shared" si="21"/>
        <v>0.13894578299245403</v>
      </c>
      <c r="K23" s="85">
        <v>0.17</v>
      </c>
    </row>
    <row r="24" spans="2:11" ht="18.600000000000001" thickBot="1" x14ac:dyDescent="0.4">
      <c r="B24" s="36" t="s">
        <v>18</v>
      </c>
      <c r="C24" s="15">
        <v>174</v>
      </c>
      <c r="D24" s="15">
        <v>268</v>
      </c>
      <c r="E24" s="15">
        <v>1113</v>
      </c>
      <c r="F24" s="15">
        <v>115</v>
      </c>
      <c r="G24" s="20">
        <f t="shared" si="18"/>
        <v>0.80593772628530047</v>
      </c>
      <c r="H24" s="20">
        <f t="shared" si="19"/>
        <v>0.60207612456747406</v>
      </c>
      <c r="I24" s="20">
        <f t="shared" si="20"/>
        <v>0.77065868263473059</v>
      </c>
      <c r="J24" s="39">
        <f t="shared" si="21"/>
        <v>0.34987293557892268</v>
      </c>
      <c r="K24" s="85">
        <v>0.36</v>
      </c>
    </row>
    <row r="25" spans="2:11" ht="18.600000000000001" thickBot="1" x14ac:dyDescent="0.4">
      <c r="B25" s="36" t="s">
        <v>19</v>
      </c>
      <c r="C25" s="15">
        <v>17</v>
      </c>
      <c r="D25" s="15">
        <v>34</v>
      </c>
      <c r="E25" s="15">
        <v>208</v>
      </c>
      <c r="F25" s="15">
        <v>44</v>
      </c>
      <c r="G25" s="20">
        <f t="shared" si="18"/>
        <v>0.85950413223140498</v>
      </c>
      <c r="H25" s="20">
        <f t="shared" si="19"/>
        <v>0.27868852459016391</v>
      </c>
      <c r="I25" s="20">
        <f t="shared" si="20"/>
        <v>0.74257425742574257</v>
      </c>
      <c r="J25" s="39">
        <f t="shared" si="21"/>
        <v>0.14810584847543998</v>
      </c>
      <c r="K25" s="85">
        <v>0.16</v>
      </c>
    </row>
    <row r="26" spans="2:11" ht="18.600000000000001" thickBot="1" x14ac:dyDescent="0.4">
      <c r="B26" s="36" t="s">
        <v>22</v>
      </c>
      <c r="C26" s="15">
        <v>58</v>
      </c>
      <c r="D26" s="15">
        <v>323</v>
      </c>
      <c r="E26" s="15">
        <v>1100</v>
      </c>
      <c r="F26" s="15">
        <v>32</v>
      </c>
      <c r="G26" s="20">
        <f t="shared" si="18"/>
        <v>0.77301475755446236</v>
      </c>
      <c r="H26" s="20">
        <f t="shared" si="19"/>
        <v>0.64444444444444449</v>
      </c>
      <c r="I26" s="20">
        <f t="shared" si="20"/>
        <v>0.76536682088565766</v>
      </c>
      <c r="J26" s="39">
        <f t="shared" si="21"/>
        <v>0.22748462120747681</v>
      </c>
      <c r="K26" s="85">
        <v>0.24</v>
      </c>
    </row>
    <row r="27" spans="2:11" ht="18.600000000000001" thickBot="1" x14ac:dyDescent="0.4">
      <c r="B27" s="36" t="s">
        <v>23</v>
      </c>
      <c r="C27" s="15">
        <v>10</v>
      </c>
      <c r="D27" s="15">
        <v>53</v>
      </c>
      <c r="E27" s="15">
        <v>208</v>
      </c>
      <c r="F27" s="15">
        <v>16</v>
      </c>
      <c r="G27" s="20">
        <f t="shared" si="18"/>
        <v>0.79693486590038309</v>
      </c>
      <c r="H27" s="20">
        <f t="shared" si="19"/>
        <v>0.38461538461538464</v>
      </c>
      <c r="I27" s="20">
        <f t="shared" si="20"/>
        <v>0.75958188153310102</v>
      </c>
      <c r="J27" s="39">
        <f t="shared" si="21"/>
        <v>0.12589529397490337</v>
      </c>
      <c r="K27" s="85">
        <v>0.14000000000000001</v>
      </c>
    </row>
    <row r="28" spans="2:11" ht="18.600000000000001" thickBot="1" x14ac:dyDescent="0.4">
      <c r="B28" s="36" t="s">
        <v>24</v>
      </c>
      <c r="C28" s="15">
        <v>16</v>
      </c>
      <c r="D28" s="15">
        <v>106</v>
      </c>
      <c r="E28" s="15">
        <v>170</v>
      </c>
      <c r="F28" s="15">
        <v>17</v>
      </c>
      <c r="G28" s="20">
        <f t="shared" si="18"/>
        <v>0.61594202898550721</v>
      </c>
      <c r="H28" s="20">
        <f t="shared" si="19"/>
        <v>0.48484848484848486</v>
      </c>
      <c r="I28" s="20">
        <f t="shared" si="20"/>
        <v>0.60194174757281549</v>
      </c>
      <c r="J28" s="39">
        <f t="shared" si="21"/>
        <v>6.3684017295502562E-2</v>
      </c>
      <c r="K28" s="85">
        <v>7.0000000000000007E-2</v>
      </c>
    </row>
    <row r="29" spans="2:11" ht="18.600000000000001" thickBot="1" x14ac:dyDescent="0.4">
      <c r="B29" s="36" t="s">
        <v>28</v>
      </c>
      <c r="C29" s="15">
        <v>14</v>
      </c>
      <c r="D29" s="15">
        <v>105</v>
      </c>
      <c r="E29" s="15">
        <v>205</v>
      </c>
      <c r="F29" s="15">
        <v>17</v>
      </c>
      <c r="G29" s="20">
        <f t="shared" si="18"/>
        <v>0.66129032258064513</v>
      </c>
      <c r="H29" s="20">
        <f t="shared" si="19"/>
        <v>0.45161290322580644</v>
      </c>
      <c r="I29" s="20">
        <f t="shared" si="20"/>
        <v>0.64222873900293254</v>
      </c>
      <c r="J29" s="39">
        <f t="shared" si="21"/>
        <v>6.8095447212773177E-2</v>
      </c>
      <c r="K29" s="85">
        <v>0.08</v>
      </c>
    </row>
  </sheetData>
  <mergeCells count="1">
    <mergeCell ref="B1:J1"/>
  </mergeCell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62B81-3266-4FDB-A944-5BCA790C6250}">
  <dimension ref="A1:U28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8" sqref="E8"/>
    </sheetView>
  </sheetViews>
  <sheetFormatPr defaultColWidth="9.21875" defaultRowHeight="13.8" x14ac:dyDescent="0.25"/>
  <cols>
    <col min="1" max="1" width="17.77734375" style="50" customWidth="1"/>
    <col min="2" max="9" width="6.109375" style="17" customWidth="1"/>
    <col min="10" max="10" width="8.6640625" style="17" customWidth="1"/>
    <col min="11" max="11" width="11.109375" style="17" customWidth="1"/>
    <col min="12" max="12" width="20.21875" style="17" customWidth="1"/>
    <col min="13" max="13" width="6.44140625" style="17" customWidth="1"/>
    <col min="14" max="14" width="11.44140625" style="17" bestFit="1" customWidth="1"/>
    <col min="15" max="16384" width="9.21875" style="17"/>
  </cols>
  <sheetData>
    <row r="1" spans="1:18" ht="20.399999999999999" x14ac:dyDescent="0.35">
      <c r="A1" s="44" t="s">
        <v>29</v>
      </c>
      <c r="B1" s="44"/>
      <c r="C1" s="44"/>
      <c r="D1" s="44"/>
      <c r="E1" s="44"/>
      <c r="F1" s="44"/>
      <c r="G1" s="44"/>
      <c r="H1" s="44"/>
      <c r="I1" s="44"/>
      <c r="J1" s="48"/>
      <c r="K1" s="48"/>
      <c r="N1" s="53" t="s">
        <v>38</v>
      </c>
      <c r="O1" s="53"/>
      <c r="P1" s="53"/>
      <c r="Q1" s="53"/>
      <c r="R1" s="53"/>
    </row>
    <row r="2" spans="1:18" x14ac:dyDescent="0.25">
      <c r="N2" s="43" t="s">
        <v>21</v>
      </c>
      <c r="O2" s="45" t="s">
        <v>6</v>
      </c>
      <c r="P2" s="45" t="s">
        <v>5</v>
      </c>
      <c r="Q2" s="45" t="s">
        <v>4</v>
      </c>
      <c r="R2" s="45" t="s">
        <v>7</v>
      </c>
    </row>
    <row r="3" spans="1:18" x14ac:dyDescent="0.25">
      <c r="A3" s="54" t="s">
        <v>21</v>
      </c>
      <c r="B3" s="42" t="s">
        <v>0</v>
      </c>
      <c r="C3" s="42" t="s">
        <v>1</v>
      </c>
      <c r="D3" s="42" t="s">
        <v>2</v>
      </c>
      <c r="E3" s="42" t="s">
        <v>3</v>
      </c>
      <c r="F3" s="42" t="s">
        <v>13</v>
      </c>
      <c r="G3" s="42" t="s">
        <v>12</v>
      </c>
      <c r="H3" s="42" t="s">
        <v>4</v>
      </c>
      <c r="I3" s="42" t="s">
        <v>7</v>
      </c>
      <c r="J3" s="49" t="s">
        <v>32</v>
      </c>
      <c r="K3" s="49" t="s">
        <v>33</v>
      </c>
      <c r="L3" s="55" t="s">
        <v>39</v>
      </c>
      <c r="N3" s="46" t="s">
        <v>14</v>
      </c>
      <c r="O3" s="47">
        <v>0.83</v>
      </c>
      <c r="P3" s="47">
        <v>0.66</v>
      </c>
      <c r="Q3" s="47">
        <v>0.81</v>
      </c>
      <c r="R3" s="47">
        <v>0.32</v>
      </c>
    </row>
    <row r="4" spans="1:18" x14ac:dyDescent="0.25">
      <c r="A4" s="56" t="s">
        <v>20</v>
      </c>
      <c r="B4" s="52">
        <v>49</v>
      </c>
      <c r="C4" s="52">
        <v>150</v>
      </c>
      <c r="D4" s="52">
        <v>1856</v>
      </c>
      <c r="E4" s="52">
        <v>5</v>
      </c>
      <c r="F4" s="57">
        <f t="shared" ref="F4" si="0">D4/(D4+C4)</f>
        <v>0.92522432701894319</v>
      </c>
      <c r="G4" s="57">
        <f t="shared" ref="G4" si="1">B4/(B4+E4)</f>
        <v>0.90740740740740744</v>
      </c>
      <c r="H4" s="57">
        <f t="shared" ref="H4" si="2">(B4+D4)/(B4+C4+D4+E4)</f>
        <v>0.92475728155339809</v>
      </c>
      <c r="I4" s="61">
        <f t="shared" ref="I4" si="3">(B4*D4-C4*E4)/SQRT(((B4+C4)*(B4+E4)*(D4+C4)*(D4+E4)))</f>
        <v>0.45031413443608675</v>
      </c>
      <c r="J4" s="51">
        <f>B4+E4</f>
        <v>54</v>
      </c>
      <c r="K4" s="51">
        <f>D4+C4</f>
        <v>2006</v>
      </c>
      <c r="L4" s="58">
        <f>I4-R4</f>
        <v>0.19031413443608675</v>
      </c>
      <c r="N4" s="46" t="s">
        <v>11</v>
      </c>
      <c r="O4" s="47">
        <v>0.85</v>
      </c>
      <c r="P4" s="47">
        <v>0.76</v>
      </c>
      <c r="Q4" s="47">
        <v>0.85</v>
      </c>
      <c r="R4" s="47">
        <v>0.26</v>
      </c>
    </row>
    <row r="5" spans="1:18" x14ac:dyDescent="0.25">
      <c r="A5" s="59" t="s">
        <v>26</v>
      </c>
      <c r="B5" s="52">
        <v>36</v>
      </c>
      <c r="C5" s="52">
        <v>168</v>
      </c>
      <c r="D5" s="52">
        <v>423</v>
      </c>
      <c r="E5" s="52">
        <v>14</v>
      </c>
      <c r="F5" s="57">
        <f t="shared" ref="F5:F12" si="4">D5/(D5+C5)</f>
        <v>0.71573604060913709</v>
      </c>
      <c r="G5" s="57">
        <f t="shared" ref="G5:G12" si="5">B5/(B5+E5)</f>
        <v>0.72</v>
      </c>
      <c r="H5" s="57">
        <f t="shared" ref="H5:H12" si="6">(B5+D5)/(B5+C5+D5+E5)</f>
        <v>0.7160686427457098</v>
      </c>
      <c r="I5" s="61">
        <f t="shared" ref="I5:I12" si="7">(B5*D5-C5*E5)/SQRT(((B5+C5)*(B5+E5)*(D5+C5)*(D5+E5)))</f>
        <v>0.2508686675928451</v>
      </c>
      <c r="J5" s="51">
        <f t="shared" ref="J5:J12" si="8">B5+E5</f>
        <v>50</v>
      </c>
      <c r="K5" s="51">
        <f t="shared" ref="K5:K12" si="9">D5+C5</f>
        <v>591</v>
      </c>
      <c r="L5" s="60">
        <f>I5-R5</f>
        <v>7.0868667592845103E-2</v>
      </c>
      <c r="N5" s="46" t="s">
        <v>26</v>
      </c>
      <c r="O5" s="47">
        <v>0.71</v>
      </c>
      <c r="P5" s="47">
        <v>0.6</v>
      </c>
      <c r="Q5" s="47">
        <v>0.71</v>
      </c>
      <c r="R5" s="47">
        <v>0.18</v>
      </c>
    </row>
    <row r="6" spans="1:18" x14ac:dyDescent="0.25">
      <c r="A6" s="56" t="s">
        <v>27</v>
      </c>
      <c r="B6" s="52">
        <v>20</v>
      </c>
      <c r="C6" s="52">
        <v>85</v>
      </c>
      <c r="D6" s="52">
        <v>594</v>
      </c>
      <c r="E6" s="52">
        <v>4</v>
      </c>
      <c r="F6" s="57">
        <f t="shared" si="4"/>
        <v>0.8748159057437408</v>
      </c>
      <c r="G6" s="57">
        <f t="shared" si="5"/>
        <v>0.83333333333333337</v>
      </c>
      <c r="H6" s="57">
        <f t="shared" si="6"/>
        <v>0.87339971550497864</v>
      </c>
      <c r="I6" s="61">
        <f t="shared" si="7"/>
        <v>0.36076139641062027</v>
      </c>
      <c r="J6" s="51">
        <f t="shared" si="8"/>
        <v>24</v>
      </c>
      <c r="K6" s="51">
        <f t="shared" si="9"/>
        <v>679</v>
      </c>
      <c r="L6" s="58">
        <f>I6-R6</f>
        <v>0.18076139641062028</v>
      </c>
      <c r="N6" s="46" t="s">
        <v>37</v>
      </c>
      <c r="O6" s="47">
        <v>0.79</v>
      </c>
      <c r="P6" s="47">
        <v>0.63</v>
      </c>
      <c r="Q6" s="47">
        <v>0.78</v>
      </c>
      <c r="R6" s="47">
        <v>0.18</v>
      </c>
    </row>
    <row r="7" spans="1:18" x14ac:dyDescent="0.25">
      <c r="A7" s="56" t="s">
        <v>25</v>
      </c>
      <c r="B7" s="52">
        <v>244</v>
      </c>
      <c r="C7" s="52">
        <v>218</v>
      </c>
      <c r="D7" s="52">
        <v>1163</v>
      </c>
      <c r="E7" s="52">
        <v>45</v>
      </c>
      <c r="F7" s="57">
        <f t="shared" si="4"/>
        <v>0.84214337436640119</v>
      </c>
      <c r="G7" s="57">
        <f t="shared" si="5"/>
        <v>0.84429065743944631</v>
      </c>
      <c r="H7" s="57">
        <f t="shared" si="6"/>
        <v>0.84251497005988019</v>
      </c>
      <c r="I7" s="61">
        <f t="shared" si="7"/>
        <v>0.58048381119302805</v>
      </c>
      <c r="J7" s="51">
        <f t="shared" si="8"/>
        <v>289</v>
      </c>
      <c r="K7" s="51">
        <f t="shared" si="9"/>
        <v>1381</v>
      </c>
      <c r="L7" s="58">
        <f>I7-R7</f>
        <v>0.17048381119302808</v>
      </c>
      <c r="N7" s="46" t="s">
        <v>18</v>
      </c>
      <c r="O7" s="47">
        <v>0.84</v>
      </c>
      <c r="P7" s="47">
        <v>0.64</v>
      </c>
      <c r="Q7" s="47">
        <v>0.8</v>
      </c>
      <c r="R7" s="47">
        <v>0.41</v>
      </c>
    </row>
    <row r="8" spans="1:18" x14ac:dyDescent="0.25">
      <c r="A8" s="59" t="s">
        <v>19</v>
      </c>
      <c r="B8" s="52">
        <v>20</v>
      </c>
      <c r="C8" s="52">
        <v>34</v>
      </c>
      <c r="D8" s="52">
        <v>208</v>
      </c>
      <c r="E8" s="52">
        <v>40</v>
      </c>
      <c r="F8" s="57">
        <f t="shared" si="4"/>
        <v>0.85950413223140498</v>
      </c>
      <c r="G8" s="57">
        <f t="shared" si="5"/>
        <v>0.33333333333333331</v>
      </c>
      <c r="H8" s="57">
        <f t="shared" si="6"/>
        <v>0.75496688741721851</v>
      </c>
      <c r="I8" s="61">
        <f t="shared" si="7"/>
        <v>0.20079458786512391</v>
      </c>
      <c r="J8" s="51">
        <f t="shared" si="8"/>
        <v>60</v>
      </c>
      <c r="K8" s="51">
        <f t="shared" si="9"/>
        <v>242</v>
      </c>
      <c r="L8" s="60">
        <f>I8-R8</f>
        <v>3.0794587865123901E-2</v>
      </c>
      <c r="N8" s="46" t="s">
        <v>19</v>
      </c>
      <c r="O8" s="47">
        <v>0.79</v>
      </c>
      <c r="P8" s="47">
        <v>0.39</v>
      </c>
      <c r="Q8" s="47">
        <v>0.71</v>
      </c>
      <c r="R8" s="47">
        <v>0.17</v>
      </c>
    </row>
    <row r="9" spans="1:18" x14ac:dyDescent="0.25">
      <c r="A9" s="56" t="s">
        <v>22</v>
      </c>
      <c r="B9" s="52">
        <v>85</v>
      </c>
      <c r="C9" s="52">
        <v>205</v>
      </c>
      <c r="D9" s="52">
        <v>1208</v>
      </c>
      <c r="E9" s="52">
        <v>5</v>
      </c>
      <c r="F9" s="57">
        <f t="shared" si="4"/>
        <v>0.85491861288039628</v>
      </c>
      <c r="G9" s="57">
        <f t="shared" si="5"/>
        <v>0.94444444444444442</v>
      </c>
      <c r="H9" s="57">
        <f t="shared" si="6"/>
        <v>0.86027944111776444</v>
      </c>
      <c r="I9" s="61">
        <f t="shared" si="7"/>
        <v>0.48062572213521715</v>
      </c>
      <c r="J9" s="51">
        <f t="shared" si="8"/>
        <v>90</v>
      </c>
      <c r="K9" s="51">
        <f t="shared" si="9"/>
        <v>1413</v>
      </c>
      <c r="L9" s="58">
        <f>I9-R9</f>
        <v>0.17062572213521715</v>
      </c>
      <c r="N9" s="46" t="s">
        <v>22</v>
      </c>
      <c r="O9" s="47">
        <v>0.84</v>
      </c>
      <c r="P9" s="47">
        <v>0.67</v>
      </c>
      <c r="Q9" s="47">
        <v>0.83</v>
      </c>
      <c r="R9" s="47">
        <v>0.31</v>
      </c>
    </row>
    <row r="10" spans="1:18" x14ac:dyDescent="0.25">
      <c r="A10" s="59" t="s">
        <v>23</v>
      </c>
      <c r="B10" s="52">
        <v>18</v>
      </c>
      <c r="C10" s="52">
        <v>56</v>
      </c>
      <c r="D10" s="52">
        <v>205</v>
      </c>
      <c r="E10" s="52">
        <v>8</v>
      </c>
      <c r="F10" s="57">
        <f t="shared" si="4"/>
        <v>0.78544061302681989</v>
      </c>
      <c r="G10" s="57">
        <f t="shared" si="5"/>
        <v>0.69230769230769229</v>
      </c>
      <c r="H10" s="57">
        <f t="shared" si="6"/>
        <v>0.77700348432055744</v>
      </c>
      <c r="I10" s="61">
        <f t="shared" si="7"/>
        <v>0.3134732028756318</v>
      </c>
      <c r="J10" s="51">
        <f t="shared" si="8"/>
        <v>26</v>
      </c>
      <c r="K10" s="51">
        <f t="shared" si="9"/>
        <v>261</v>
      </c>
      <c r="L10" s="60">
        <f>I10-R10</f>
        <v>0.1634732028756318</v>
      </c>
      <c r="N10" s="46" t="s">
        <v>23</v>
      </c>
      <c r="O10" s="47">
        <v>0.79</v>
      </c>
      <c r="P10" s="47">
        <v>0.42</v>
      </c>
      <c r="Q10" s="47">
        <v>0.76</v>
      </c>
      <c r="R10" s="47">
        <v>0.15</v>
      </c>
    </row>
    <row r="11" spans="1:18" x14ac:dyDescent="0.25">
      <c r="A11" s="59" t="s">
        <v>24</v>
      </c>
      <c r="B11" s="52">
        <v>25</v>
      </c>
      <c r="C11" s="52">
        <v>107</v>
      </c>
      <c r="D11" s="52">
        <v>167</v>
      </c>
      <c r="E11" s="52">
        <v>8</v>
      </c>
      <c r="F11" s="57">
        <f t="shared" si="4"/>
        <v>0.60948905109489049</v>
      </c>
      <c r="G11" s="57">
        <f t="shared" si="5"/>
        <v>0.75757575757575757</v>
      </c>
      <c r="H11" s="57">
        <f t="shared" si="6"/>
        <v>0.62540716612377845</v>
      </c>
      <c r="I11" s="61">
        <f t="shared" si="7"/>
        <v>0.22965135442184323</v>
      </c>
      <c r="J11" s="51">
        <f t="shared" si="8"/>
        <v>33</v>
      </c>
      <c r="K11" s="51">
        <f t="shared" si="9"/>
        <v>274</v>
      </c>
      <c r="L11" s="60">
        <f>I11-R11</f>
        <v>8.9651354421843216E-2</v>
      </c>
      <c r="N11" s="46" t="s">
        <v>24</v>
      </c>
      <c r="O11" s="47">
        <v>0.62</v>
      </c>
      <c r="P11" s="47">
        <v>0.61</v>
      </c>
      <c r="Q11" s="47">
        <v>0.62</v>
      </c>
      <c r="R11" s="47">
        <v>0.14000000000000001</v>
      </c>
    </row>
    <row r="12" spans="1:18" x14ac:dyDescent="0.25">
      <c r="A12" s="59" t="s">
        <v>28</v>
      </c>
      <c r="B12" s="52">
        <v>17</v>
      </c>
      <c r="C12" s="52">
        <v>98</v>
      </c>
      <c r="D12" s="52">
        <v>212</v>
      </c>
      <c r="E12" s="52">
        <v>10</v>
      </c>
      <c r="F12" s="57">
        <f t="shared" si="4"/>
        <v>0.68387096774193545</v>
      </c>
      <c r="G12" s="57">
        <f t="shared" si="5"/>
        <v>0.62962962962962965</v>
      </c>
      <c r="H12" s="57">
        <f t="shared" si="6"/>
        <v>0.67952522255192882</v>
      </c>
      <c r="I12" s="61">
        <f t="shared" si="7"/>
        <v>0.17950464628448984</v>
      </c>
      <c r="J12" s="51">
        <f t="shared" si="8"/>
        <v>27</v>
      </c>
      <c r="K12" s="51">
        <f t="shared" si="9"/>
        <v>310</v>
      </c>
      <c r="L12" s="60">
        <f>I12-R12</f>
        <v>3.9504646284489825E-2</v>
      </c>
      <c r="N12" s="46" t="s">
        <v>28</v>
      </c>
      <c r="O12" s="47">
        <v>0.71</v>
      </c>
      <c r="P12" s="47">
        <v>0.52</v>
      </c>
      <c r="Q12" s="47">
        <v>0.69</v>
      </c>
      <c r="R12" s="47">
        <v>0.14000000000000001</v>
      </c>
    </row>
    <row r="19" spans="14:21" ht="14.4" thickBot="1" x14ac:dyDescent="0.3"/>
    <row r="20" spans="14:21" ht="14.4" thickBot="1" x14ac:dyDescent="0.3">
      <c r="N20" s="63">
        <v>0.879</v>
      </c>
      <c r="O20" s="64">
        <v>0.70199999999999996</v>
      </c>
      <c r="P20" s="64">
        <v>0.876</v>
      </c>
      <c r="Q20" s="64">
        <v>0.28100000000000003</v>
      </c>
      <c r="R20" s="64">
        <v>0.86599999999999999</v>
      </c>
      <c r="S20" s="64">
        <v>0.64300000000000002</v>
      </c>
      <c r="T20" s="64">
        <v>0.86499999999999999</v>
      </c>
      <c r="U20" s="64">
        <v>0.24199999999999999</v>
      </c>
    </row>
    <row r="21" spans="14:21" ht="14.4" thickBot="1" x14ac:dyDescent="0.3">
      <c r="N21" s="65">
        <v>0.877</v>
      </c>
      <c r="O21" s="66">
        <v>0.69299999999999995</v>
      </c>
      <c r="P21" s="66">
        <v>0.872</v>
      </c>
      <c r="Q21" s="66">
        <v>0.27900000000000003</v>
      </c>
      <c r="R21" s="66">
        <v>0.872</v>
      </c>
      <c r="S21" s="66">
        <v>0.63200000000000001</v>
      </c>
      <c r="T21" s="66">
        <v>0.86599999999999999</v>
      </c>
      <c r="U21" s="66">
        <v>0.24099999999999999</v>
      </c>
    </row>
    <row r="22" spans="14:21" ht="14.4" thickBot="1" x14ac:dyDescent="0.3">
      <c r="N22" s="65" t="s">
        <v>40</v>
      </c>
      <c r="O22" s="66" t="s">
        <v>40</v>
      </c>
      <c r="P22" s="66" t="s">
        <v>40</v>
      </c>
      <c r="Q22" s="66" t="s">
        <v>40</v>
      </c>
      <c r="R22" s="66" t="s">
        <v>40</v>
      </c>
      <c r="S22" s="66" t="s">
        <v>40</v>
      </c>
      <c r="T22" s="66" t="s">
        <v>40</v>
      </c>
      <c r="U22" s="66" t="s">
        <v>40</v>
      </c>
    </row>
    <row r="23" spans="14:21" ht="14.4" thickBot="1" x14ac:dyDescent="0.3">
      <c r="N23" s="65">
        <v>0.78800000000000003</v>
      </c>
      <c r="O23" s="66">
        <v>0.52300000000000002</v>
      </c>
      <c r="P23" s="66">
        <v>0.77900000000000003</v>
      </c>
      <c r="Q23" s="66">
        <v>0.14599999999999999</v>
      </c>
      <c r="R23" s="66">
        <v>0.78</v>
      </c>
      <c r="S23" s="66">
        <v>0.46100000000000002</v>
      </c>
      <c r="T23" s="66">
        <v>0.76900000000000002</v>
      </c>
      <c r="U23" s="66">
        <v>0.10100000000000001</v>
      </c>
    </row>
    <row r="24" spans="14:21" ht="14.4" thickBot="1" x14ac:dyDescent="0.3">
      <c r="N24" s="65">
        <v>0.74</v>
      </c>
      <c r="O24" s="66">
        <v>0.56200000000000006</v>
      </c>
      <c r="P24" s="66">
        <v>0.71</v>
      </c>
      <c r="Q24" s="66">
        <v>0.246</v>
      </c>
      <c r="R24" s="66">
        <v>0.73299999999999998</v>
      </c>
      <c r="S24" s="66">
        <v>0.45600000000000002</v>
      </c>
      <c r="T24" s="66">
        <v>0.68500000000000005</v>
      </c>
      <c r="U24" s="66">
        <v>0.192</v>
      </c>
    </row>
    <row r="25" spans="14:21" ht="14.4" thickBot="1" x14ac:dyDescent="0.3">
      <c r="N25" s="65" t="s">
        <v>40</v>
      </c>
      <c r="O25" s="66" t="s">
        <v>40</v>
      </c>
      <c r="P25" s="66" t="s">
        <v>40</v>
      </c>
      <c r="Q25" s="66" t="s">
        <v>40</v>
      </c>
      <c r="R25" s="66">
        <v>0.72</v>
      </c>
      <c r="S25" s="66">
        <v>0.44</v>
      </c>
      <c r="T25" s="66">
        <v>0.66400000000000003</v>
      </c>
      <c r="U25" s="66">
        <v>0.13900000000000001</v>
      </c>
    </row>
    <row r="26" spans="14:21" ht="14.4" thickBot="1" x14ac:dyDescent="0.3">
      <c r="N26" s="65">
        <v>0.82199999999999995</v>
      </c>
      <c r="O26" s="66">
        <v>0.59599999999999997</v>
      </c>
      <c r="P26" s="66">
        <v>0.80900000000000005</v>
      </c>
      <c r="Q26" s="66">
        <v>0.249</v>
      </c>
      <c r="R26" s="66">
        <v>0.82599999999999996</v>
      </c>
      <c r="S26" s="66">
        <v>0.51200000000000001</v>
      </c>
      <c r="T26" s="66">
        <v>0.80700000000000005</v>
      </c>
      <c r="U26" s="66">
        <v>0.216</v>
      </c>
    </row>
    <row r="27" spans="14:21" ht="14.4" thickBot="1" x14ac:dyDescent="0.3">
      <c r="N27" s="65">
        <v>0.82199999999999995</v>
      </c>
      <c r="O27" s="66">
        <v>0.59299999999999997</v>
      </c>
      <c r="P27" s="66">
        <v>0.80100000000000005</v>
      </c>
      <c r="Q27" s="66">
        <v>0.29599999999999999</v>
      </c>
      <c r="R27" s="66">
        <v>0.82399999999999995</v>
      </c>
      <c r="S27" s="66">
        <v>0.45200000000000001</v>
      </c>
      <c r="T27" s="66">
        <v>0.79</v>
      </c>
      <c r="U27" s="66">
        <v>0.191</v>
      </c>
    </row>
    <row r="28" spans="14:21" ht="14.4" thickBot="1" x14ac:dyDescent="0.3">
      <c r="N28" s="65">
        <v>0.81699999999999995</v>
      </c>
      <c r="O28" s="66">
        <v>0.47099999999999997</v>
      </c>
      <c r="P28" s="66">
        <v>0.8</v>
      </c>
      <c r="Q28" s="66">
        <v>0.22</v>
      </c>
      <c r="R28" s="66">
        <v>0.81499999999999995</v>
      </c>
      <c r="S28" s="66">
        <v>0.40100000000000002</v>
      </c>
      <c r="T28" s="66">
        <v>0.77100000000000002</v>
      </c>
      <c r="U28" s="66">
        <v>0.17199999999999999</v>
      </c>
    </row>
  </sheetData>
  <mergeCells count="2">
    <mergeCell ref="A1:I1"/>
    <mergeCell ref="N1:R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78D1-FE94-4D91-A001-C4628D4937CB}">
  <dimension ref="A1:M14"/>
  <sheetViews>
    <sheetView zoomScale="85" zoomScaleNormal="85" workbookViewId="0">
      <selection activeCell="B22" sqref="B22"/>
    </sheetView>
  </sheetViews>
  <sheetFormatPr defaultRowHeight="14.4" x14ac:dyDescent="0.3"/>
  <cols>
    <col min="1" max="1" width="23" style="1" bestFit="1" customWidth="1"/>
    <col min="2" max="16384" width="8.88671875" style="1"/>
  </cols>
  <sheetData>
    <row r="1" spans="1:13" ht="21" x14ac:dyDescent="0.4">
      <c r="A1" s="80" t="s">
        <v>43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ht="15" thickBot="1" x14ac:dyDescent="0.35"/>
    <row r="3" spans="1:13" ht="26.4" customHeight="1" thickBot="1" x14ac:dyDescent="0.35">
      <c r="A3" s="72" t="s">
        <v>41</v>
      </c>
      <c r="B3" s="75" t="s">
        <v>42</v>
      </c>
      <c r="C3" s="74"/>
      <c r="D3" s="74"/>
      <c r="E3" s="76"/>
      <c r="F3" s="78" t="s">
        <v>34</v>
      </c>
      <c r="G3" s="77"/>
      <c r="H3" s="77"/>
      <c r="I3" s="79"/>
      <c r="J3" s="78" t="s">
        <v>35</v>
      </c>
      <c r="K3" s="77"/>
      <c r="L3" s="77"/>
      <c r="M3" s="79"/>
    </row>
    <row r="4" spans="1:13" ht="15" thickBot="1" x14ac:dyDescent="0.35">
      <c r="A4" s="73"/>
      <c r="B4" s="67" t="s">
        <v>13</v>
      </c>
      <c r="C4" s="67" t="s">
        <v>12</v>
      </c>
      <c r="D4" s="67" t="s">
        <v>4</v>
      </c>
      <c r="E4" s="67" t="s">
        <v>7</v>
      </c>
      <c r="F4" s="67" t="s">
        <v>13</v>
      </c>
      <c r="G4" s="67" t="s">
        <v>12</v>
      </c>
      <c r="H4" s="67" t="s">
        <v>4</v>
      </c>
      <c r="I4" s="67" t="s">
        <v>7</v>
      </c>
      <c r="J4" s="67" t="s">
        <v>13</v>
      </c>
      <c r="K4" s="67" t="s">
        <v>12</v>
      </c>
      <c r="L4" s="67" t="s">
        <v>4</v>
      </c>
      <c r="M4" s="67" t="s">
        <v>7</v>
      </c>
    </row>
    <row r="5" spans="1:13" ht="15" thickBot="1" x14ac:dyDescent="0.35">
      <c r="A5" s="68" t="s">
        <v>14</v>
      </c>
      <c r="B5" s="69">
        <v>0.83</v>
      </c>
      <c r="C5" s="69">
        <v>0.66</v>
      </c>
      <c r="D5" s="69">
        <v>0.81</v>
      </c>
      <c r="E5" s="70">
        <v>0.32</v>
      </c>
      <c r="F5" s="62">
        <v>0.88</v>
      </c>
      <c r="G5" s="62">
        <v>0.7</v>
      </c>
      <c r="H5" s="62">
        <v>0.88</v>
      </c>
      <c r="I5" s="62">
        <v>0.28000000000000003</v>
      </c>
      <c r="J5" s="62">
        <v>0.87</v>
      </c>
      <c r="K5" s="62">
        <v>0.64</v>
      </c>
      <c r="L5" s="62">
        <v>0.87</v>
      </c>
      <c r="M5" s="62">
        <v>0.24</v>
      </c>
    </row>
    <row r="6" spans="1:13" ht="15" thickBot="1" x14ac:dyDescent="0.35">
      <c r="A6" s="68" t="s">
        <v>11</v>
      </c>
      <c r="B6" s="62">
        <v>0.93</v>
      </c>
      <c r="C6" s="62">
        <v>0.91</v>
      </c>
      <c r="D6" s="62">
        <v>0.92</v>
      </c>
      <c r="E6" s="71">
        <v>0.45</v>
      </c>
      <c r="F6" s="62">
        <v>0.88</v>
      </c>
      <c r="G6" s="62">
        <v>0.69</v>
      </c>
      <c r="H6" s="62">
        <v>0.87</v>
      </c>
      <c r="I6" s="62">
        <v>0.28000000000000003</v>
      </c>
      <c r="J6" s="62">
        <v>0.87</v>
      </c>
      <c r="K6" s="62">
        <v>0.63</v>
      </c>
      <c r="L6" s="62">
        <v>0.87</v>
      </c>
      <c r="M6" s="62">
        <v>0.24</v>
      </c>
    </row>
    <row r="7" spans="1:13" ht="24.6" thickBot="1" x14ac:dyDescent="0.35">
      <c r="A7" s="68" t="s">
        <v>26</v>
      </c>
      <c r="B7" s="62">
        <v>0.72</v>
      </c>
      <c r="C7" s="62">
        <v>0.74</v>
      </c>
      <c r="D7" s="62">
        <v>0.72</v>
      </c>
      <c r="E7" s="71">
        <v>0.26</v>
      </c>
      <c r="F7" s="62" t="s">
        <v>40</v>
      </c>
      <c r="G7" s="62" t="s">
        <v>40</v>
      </c>
      <c r="H7" s="62" t="s">
        <v>40</v>
      </c>
      <c r="I7" s="62" t="s">
        <v>40</v>
      </c>
      <c r="J7" s="62" t="s">
        <v>40</v>
      </c>
      <c r="K7" s="62" t="s">
        <v>40</v>
      </c>
      <c r="L7" s="62" t="s">
        <v>40</v>
      </c>
      <c r="M7" s="62" t="s">
        <v>40</v>
      </c>
    </row>
    <row r="8" spans="1:13" ht="24.6" thickBot="1" x14ac:dyDescent="0.35">
      <c r="A8" s="68" t="s">
        <v>17</v>
      </c>
      <c r="B8" s="62">
        <v>0.87</v>
      </c>
      <c r="C8" s="62">
        <v>0.83</v>
      </c>
      <c r="D8" s="62">
        <v>0.87</v>
      </c>
      <c r="E8" s="71">
        <v>0.36</v>
      </c>
      <c r="F8" s="62">
        <v>0.79</v>
      </c>
      <c r="G8" s="62">
        <v>0.52</v>
      </c>
      <c r="H8" s="62">
        <v>0.78</v>
      </c>
      <c r="I8" s="62">
        <v>0.15</v>
      </c>
      <c r="J8" s="62">
        <v>0.78</v>
      </c>
      <c r="K8" s="62">
        <v>0.46</v>
      </c>
      <c r="L8" s="62">
        <v>0.77</v>
      </c>
      <c r="M8" s="62">
        <v>0.1</v>
      </c>
    </row>
    <row r="9" spans="1:13" ht="15" thickBot="1" x14ac:dyDescent="0.35">
      <c r="A9" s="68" t="s">
        <v>18</v>
      </c>
      <c r="B9" s="62">
        <v>0.84</v>
      </c>
      <c r="C9" s="62">
        <v>0.84</v>
      </c>
      <c r="D9" s="62">
        <v>0.84</v>
      </c>
      <c r="E9" s="71">
        <v>0.57999999999999996</v>
      </c>
      <c r="F9" s="62">
        <v>0.74</v>
      </c>
      <c r="G9" s="62">
        <v>0.56000000000000005</v>
      </c>
      <c r="H9" s="62">
        <v>0.71</v>
      </c>
      <c r="I9" s="62">
        <v>0.25</v>
      </c>
      <c r="J9" s="62">
        <v>0.73</v>
      </c>
      <c r="K9" s="62">
        <v>0.46</v>
      </c>
      <c r="L9" s="62">
        <v>0.69</v>
      </c>
      <c r="M9" s="62">
        <v>0.19</v>
      </c>
    </row>
    <row r="10" spans="1:13" ht="24.6" thickBot="1" x14ac:dyDescent="0.35">
      <c r="A10" s="68" t="s">
        <v>19</v>
      </c>
      <c r="B10" s="62">
        <v>0.86</v>
      </c>
      <c r="C10" s="62">
        <v>0.38</v>
      </c>
      <c r="D10" s="62">
        <v>0.76</v>
      </c>
      <c r="E10" s="71">
        <v>0.24</v>
      </c>
      <c r="F10" s="62" t="s">
        <v>40</v>
      </c>
      <c r="G10" s="62" t="s">
        <v>40</v>
      </c>
      <c r="H10" s="62" t="s">
        <v>40</v>
      </c>
      <c r="I10" s="62" t="s">
        <v>40</v>
      </c>
      <c r="J10" s="62">
        <v>0.72</v>
      </c>
      <c r="K10" s="62">
        <v>0.44</v>
      </c>
      <c r="L10" s="62">
        <v>0.66</v>
      </c>
      <c r="M10" s="62">
        <v>0.14000000000000001</v>
      </c>
    </row>
    <row r="11" spans="1:13" ht="15" thickBot="1" x14ac:dyDescent="0.35">
      <c r="A11" s="68" t="s">
        <v>22</v>
      </c>
      <c r="B11" s="62">
        <v>0.85</v>
      </c>
      <c r="C11" s="62">
        <v>0.94</v>
      </c>
      <c r="D11" s="62">
        <v>0.86</v>
      </c>
      <c r="E11" s="71">
        <v>0.48</v>
      </c>
      <c r="F11" s="62">
        <v>0.82</v>
      </c>
      <c r="G11" s="62">
        <v>0.6</v>
      </c>
      <c r="H11" s="62">
        <v>0.81</v>
      </c>
      <c r="I11" s="62">
        <v>0.25</v>
      </c>
      <c r="J11" s="62">
        <v>0.83</v>
      </c>
      <c r="K11" s="62">
        <v>0.51</v>
      </c>
      <c r="L11" s="62">
        <v>0.81</v>
      </c>
      <c r="M11" s="62">
        <v>0.22</v>
      </c>
    </row>
    <row r="12" spans="1:13" ht="15" thickBot="1" x14ac:dyDescent="0.35">
      <c r="A12" s="68" t="s">
        <v>23</v>
      </c>
      <c r="B12" s="62">
        <v>0.79</v>
      </c>
      <c r="C12" s="62">
        <v>0.69</v>
      </c>
      <c r="D12" s="62">
        <v>0.78</v>
      </c>
      <c r="E12" s="71">
        <v>0.31</v>
      </c>
      <c r="F12" s="62">
        <v>0.82</v>
      </c>
      <c r="G12" s="62">
        <v>0.59</v>
      </c>
      <c r="H12" s="62">
        <v>0.8</v>
      </c>
      <c r="I12" s="62">
        <v>0.3</v>
      </c>
      <c r="J12" s="62">
        <v>0.82</v>
      </c>
      <c r="K12" s="62">
        <v>0.45</v>
      </c>
      <c r="L12" s="62">
        <v>0.79</v>
      </c>
      <c r="M12" s="62">
        <v>0.19</v>
      </c>
    </row>
    <row r="13" spans="1:13" ht="24.6" thickBot="1" x14ac:dyDescent="0.35">
      <c r="A13" s="68" t="s">
        <v>24</v>
      </c>
      <c r="B13" s="62">
        <v>0.61</v>
      </c>
      <c r="C13" s="62">
        <v>0.76</v>
      </c>
      <c r="D13" s="62">
        <v>0.63</v>
      </c>
      <c r="E13" s="71">
        <v>0.23</v>
      </c>
      <c r="F13" s="62">
        <v>0.82</v>
      </c>
      <c r="G13" s="62">
        <v>0.47</v>
      </c>
      <c r="H13" s="62">
        <v>0.8</v>
      </c>
      <c r="I13" s="62">
        <v>0.22</v>
      </c>
      <c r="J13" s="62">
        <v>0.82</v>
      </c>
      <c r="K13" s="62">
        <v>0.4</v>
      </c>
      <c r="L13" s="62">
        <v>0.77</v>
      </c>
      <c r="M13" s="62">
        <v>0.17</v>
      </c>
    </row>
    <row r="14" spans="1:13" ht="15" thickBot="1" x14ac:dyDescent="0.35">
      <c r="A14" s="68" t="s">
        <v>28</v>
      </c>
      <c r="B14" s="62">
        <v>0.68</v>
      </c>
      <c r="C14" s="62">
        <v>0.65</v>
      </c>
      <c r="D14" s="62">
        <v>0.68</v>
      </c>
      <c r="E14" s="71">
        <v>0.2</v>
      </c>
      <c r="F14" s="62" t="s">
        <v>40</v>
      </c>
      <c r="G14" s="62" t="s">
        <v>40</v>
      </c>
      <c r="H14" s="62" t="s">
        <v>40</v>
      </c>
      <c r="I14" s="62" t="s">
        <v>40</v>
      </c>
      <c r="J14" s="62" t="s">
        <v>40</v>
      </c>
      <c r="K14" s="62" t="s">
        <v>40</v>
      </c>
      <c r="L14" s="62" t="s">
        <v>40</v>
      </c>
      <c r="M14" s="62" t="s">
        <v>40</v>
      </c>
    </row>
  </sheetData>
  <mergeCells count="5">
    <mergeCell ref="A3:A4"/>
    <mergeCell ref="A1:M1"/>
    <mergeCell ref="B3:E3"/>
    <mergeCell ref="F3:I3"/>
    <mergeCell ref="J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10-Fold Cross-Validation</vt:lpstr>
      <vt:lpstr>CV 1 teacher_1_Loài</vt:lpstr>
      <vt:lpstr>Independent testing</vt:lpstr>
      <vt:lpstr>KD_MultiSucc - Predict species</vt:lpstr>
      <vt:lpstr>Compare to other predictors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2024-10-16T04:11:51Z</dcterms:created>
  <dcterms:modified xsi:type="dcterms:W3CDTF">2025-01-25T18:01:38Z</dcterms:modified>
</cp:coreProperties>
</file>