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Final studens\MOS\"/>
    </mc:Choice>
  </mc:AlternateContent>
  <xr:revisionPtr revIDLastSave="0" documentId="13_ncr:1_{3CCA367F-0F6E-4B7F-BBBE-704B42EC0C2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2" l="1"/>
  <c r="J5" i="2"/>
  <c r="J4" i="2"/>
  <c r="G4" i="2"/>
  <c r="G5" i="2"/>
  <c r="G6" i="2"/>
  <c r="G7" i="2"/>
  <c r="G8" i="2"/>
  <c r="G9" i="2"/>
  <c r="G3" i="2"/>
  <c r="G5" i="1"/>
  <c r="G3" i="1"/>
  <c r="G4" i="1"/>
  <c r="G6" i="1"/>
  <c r="G2" i="1"/>
  <c r="F2" i="1" a="1"/>
  <c r="F2" i="1" s="1"/>
  <c r="F3" i="1" a="1"/>
  <c r="F3" i="1" s="1"/>
  <c r="F4" i="1" a="1"/>
  <c r="F4" i="1" s="1"/>
  <c r="F5" i="1" a="1"/>
  <c r="F5" i="1" s="1"/>
  <c r="F6" i="1" a="1"/>
  <c r="F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<sst xmlns="http://schemas.openxmlformats.org/spreadsheetml/2006/main" count="52" uniqueCount="39">
  <si>
    <t>ລດ</t>
  </si>
  <si>
    <t>ຊື່</t>
  </si>
  <si>
    <t>ຊັ້ນຮຽນ</t>
  </si>
  <si>
    <t>ຄະແນນ</t>
  </si>
  <si>
    <t>ເກຣດ</t>
  </si>
  <si>
    <t>ໜາຍເຫດ</t>
  </si>
  <si>
    <t>001</t>
  </si>
  <si>
    <t>002</t>
  </si>
  <si>
    <t>003</t>
  </si>
  <si>
    <t>004</t>
  </si>
  <si>
    <t>005</t>
  </si>
  <si>
    <t>ກ</t>
  </si>
  <si>
    <t>ຂ</t>
  </si>
  <si>
    <t>ຄ</t>
  </si>
  <si>
    <t>ງ</t>
  </si>
  <si>
    <t>ຈ</t>
  </si>
  <si>
    <t>ມ6/12</t>
  </si>
  <si>
    <t>ມ6/13</t>
  </si>
  <si>
    <t>ມ6/14</t>
  </si>
  <si>
    <t>ມ6/15</t>
  </si>
  <si>
    <t>ມ6/16</t>
  </si>
  <si>
    <t>ສາຂາ</t>
  </si>
  <si>
    <t>ປະເພດສິນຄ້າ</t>
  </si>
  <si>
    <t>ຍອດຂາຍ</t>
  </si>
  <si>
    <t>ຈຳນວນ</t>
  </si>
  <si>
    <t>ລາຄາຕໍ່ຫນ່ວຍ</t>
  </si>
  <si>
    <t>ລວມເປັນເງິນ</t>
  </si>
  <si>
    <t>006</t>
  </si>
  <si>
    <t>007</t>
  </si>
  <si>
    <t>lpb</t>
  </si>
  <si>
    <t>lnth</t>
  </si>
  <si>
    <t>hp</t>
  </si>
  <si>
    <t>svnk</t>
  </si>
  <si>
    <t>jps</t>
  </si>
  <si>
    <t>slv</t>
  </si>
  <si>
    <t>xk</t>
  </si>
  <si>
    <t>computer</t>
  </si>
  <si>
    <t>printer</t>
  </si>
  <si>
    <t>scanner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</si>
</sst>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8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Phetsarath OT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NumberFormat="1" applyFont="1" applyBorder="1"/>
    <xf numFmtId="0" fontId="2" fillId="2" borderId="1" xfId="0" applyFont="1" applyFill="1" applyBorder="1"/>
    <xf numFmtId="49" fontId="2" fillId="0" borderId="1" xfId="0" applyNumberFormat="1" applyFont="1" applyBorder="1"/>
    <xf numFmtId="168" fontId="2" fillId="0" borderId="1" xfId="1" applyNumberFormat="1" applyFont="1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/>
    <xf numFmtId="37" fontId="2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F6" sqref="F6"/>
    </sheetView>
  </sheetViews>
  <sheetFormatPr defaultRowHeight="18.600000000000001" x14ac:dyDescent="0.5"/>
  <cols>
    <col min="1" max="5" width="8.88671875" style="1"/>
    <col min="6" max="6" width="10" style="1" bestFit="1" customWidth="1"/>
    <col min="7" max="16384" width="8.88671875" style="1"/>
  </cols>
  <sheetData>
    <row r="1" spans="1:7" x14ac:dyDescent="0.5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5">
      <c r="A2" s="2">
        <v>1</v>
      </c>
      <c r="B2" s="3" t="s">
        <v>6</v>
      </c>
      <c r="C2" s="2" t="s">
        <v>11</v>
      </c>
      <c r="D2" s="2" t="s">
        <v>16</v>
      </c>
      <c r="E2" s="2">
        <v>97</v>
      </c>
      <c r="F2" s="2" t="str" cm="1">
        <f t="array" ref="F2">_xlfn.IFS(E2&gt;90, "A", E2&gt;80, "B", E2&gt;60,"C", E2&gt;50,"D", E2&lt;50,"F")</f>
        <v>A</v>
      </c>
      <c r="G2" s="2" t="str">
        <f>IF(E2&gt;50,"ຜ່ານ", "ບໍ່ຜ່ານ")</f>
        <v>ຜ່ານ</v>
      </c>
    </row>
    <row r="3" spans="1:7" x14ac:dyDescent="0.5">
      <c r="A3" s="2">
        <v>1</v>
      </c>
      <c r="B3" s="3" t="s">
        <v>7</v>
      </c>
      <c r="C3" s="2" t="s">
        <v>12</v>
      </c>
      <c r="D3" s="2" t="s">
        <v>17</v>
      </c>
      <c r="E3" s="2">
        <v>84</v>
      </c>
      <c r="F3" s="2" t="str" cm="1">
        <f t="array" ref="F3">_xlfn.IFS(E3&gt;90, "A", E3&gt;80, "B", E3&gt;60,"C", E3&gt;50,"D", E3&lt;50,"F")</f>
        <v>B</v>
      </c>
      <c r="G3" s="2" t="str">
        <f t="shared" ref="G3:G6" si="0">IF(E3&gt;50,"ຜ່ານ", "ບໍ່ຜ່ານ")</f>
        <v>ຜ່ານ</v>
      </c>
    </row>
    <row r="4" spans="1:7" x14ac:dyDescent="0.5">
      <c r="A4" s="2">
        <v>1</v>
      </c>
      <c r="B4" s="3" t="s">
        <v>8</v>
      </c>
      <c r="C4" s="2" t="s">
        <v>13</v>
      </c>
      <c r="D4" s="2" t="s">
        <v>18</v>
      </c>
      <c r="E4" s="2">
        <v>65</v>
      </c>
      <c r="F4" s="2" t="str" cm="1">
        <f t="array" ref="F4">_xlfn.IFS(E4&gt;90, "A", E4&gt;80, "B", E4&gt;60,"C", E4&gt;50,"D", E4&lt;50,"F")</f>
        <v>C</v>
      </c>
      <c r="G4" s="2" t="str">
        <f t="shared" si="0"/>
        <v>ຜ່ານ</v>
      </c>
    </row>
    <row r="5" spans="1:7" x14ac:dyDescent="0.5">
      <c r="A5" s="2">
        <v>1</v>
      </c>
      <c r="B5" s="3" t="s">
        <v>9</v>
      </c>
      <c r="C5" s="2" t="s">
        <v>14</v>
      </c>
      <c r="D5" s="2" t="s">
        <v>19</v>
      </c>
      <c r="E5" s="2">
        <v>46</v>
      </c>
      <c r="F5" s="2" t="str" cm="1">
        <f t="array" ref="F5">_xlfn.IFS(E5&gt;90, "A", E5&gt;80, "B", E5&gt;60,"C", E5&gt;50,"D", E5&lt;50,"F")</f>
        <v>F</v>
      </c>
      <c r="G5" s="2" t="str">
        <f>IF(E5&gt;50,"ຜ່ານ", "ບໍ່ຜ່ານ")</f>
        <v>ບໍ່ຜ່ານ</v>
      </c>
    </row>
    <row r="6" spans="1:7" x14ac:dyDescent="0.5">
      <c r="A6" s="2">
        <v>1</v>
      </c>
      <c r="B6" s="3" t="s">
        <v>10</v>
      </c>
      <c r="C6" s="2" t="s">
        <v>15</v>
      </c>
      <c r="D6" s="2" t="s">
        <v>20</v>
      </c>
      <c r="E6" s="2">
        <v>74</v>
      </c>
      <c r="F6" s="2" t="str" cm="1">
        <f t="array" ref="F6">_xlfn.IFS(E6&gt;90, "A", E6&gt;80, "B", E6&gt;60,"C", E6&gt;50,"D", E6&lt;50,"F")</f>
        <v>C</v>
      </c>
      <c r="G6" s="2" t="str">
        <f t="shared" si="0"/>
        <v>ຜ່ານ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72D36-7FE7-462C-B228-2165906B83CE}">
  <dimension ref="A1:J9"/>
  <sheetViews>
    <sheetView tabSelected="1" workbookViewId="0">
      <selection activeCell="J6" sqref="J6"/>
    </sheetView>
  </sheetViews>
  <sheetFormatPr defaultRowHeight="18.600000000000001" x14ac:dyDescent="0.5"/>
  <cols>
    <col min="1" max="3" width="8.88671875" style="1"/>
    <col min="4" max="4" width="12.88671875" style="1" customWidth="1"/>
    <col min="5" max="5" width="8.88671875" style="1"/>
    <col min="6" max="6" width="14" style="1" customWidth="1"/>
    <col min="7" max="7" width="22.5546875" style="1" customWidth="1"/>
    <col min="8" max="8" width="8.88671875" style="1"/>
    <col min="9" max="9" width="12.33203125" style="1" customWidth="1"/>
    <col min="10" max="16384" width="8.88671875" style="1"/>
  </cols>
  <sheetData>
    <row r="1" spans="1:10" x14ac:dyDescent="0.5">
      <c r="A1" s="7"/>
      <c r="B1" s="7" t="s">
        <v>0</v>
      </c>
      <c r="C1" s="7" t="s">
        <v>21</v>
      </c>
      <c r="D1" s="7" t="s">
        <v>22</v>
      </c>
      <c r="E1" s="7" t="s">
        <v>23</v>
      </c>
      <c r="F1" s="7"/>
      <c r="G1" s="7"/>
    </row>
    <row r="2" spans="1:10" x14ac:dyDescent="0.5">
      <c r="A2" s="7"/>
      <c r="B2" s="7"/>
      <c r="C2" s="7"/>
      <c r="D2" s="7"/>
      <c r="E2" s="4" t="s">
        <v>24</v>
      </c>
      <c r="F2" s="4" t="s">
        <v>25</v>
      </c>
      <c r="G2" s="4" t="s">
        <v>26</v>
      </c>
    </row>
    <row r="3" spans="1:10" x14ac:dyDescent="0.5">
      <c r="A3" s="2"/>
      <c r="B3" s="5" t="s">
        <v>6</v>
      </c>
      <c r="C3" s="2" t="s">
        <v>29</v>
      </c>
      <c r="D3" s="2" t="s">
        <v>36</v>
      </c>
      <c r="E3" s="2">
        <v>105</v>
      </c>
      <c r="F3" s="6">
        <v>6500000</v>
      </c>
      <c r="G3" s="9">
        <f>E3*F3</f>
        <v>682500000</v>
      </c>
    </row>
    <row r="4" spans="1:10" x14ac:dyDescent="0.5">
      <c r="A4" s="2"/>
      <c r="B4" s="5" t="s">
        <v>7</v>
      </c>
      <c r="C4" s="2" t="s">
        <v>30</v>
      </c>
      <c r="D4" s="2" t="s">
        <v>37</v>
      </c>
      <c r="E4" s="2">
        <v>300</v>
      </c>
      <c r="F4" s="6">
        <v>3500000</v>
      </c>
      <c r="G4" s="9">
        <f t="shared" ref="G4:G9" si="0">E4*F4</f>
        <v>1050000000</v>
      </c>
      <c r="I4" s="4" t="s">
        <v>36</v>
      </c>
      <c r="J4" s="8">
        <f>SUMIF($D$3:$D$9,"computer",$E$3:$E$9)</f>
        <v>202</v>
      </c>
    </row>
    <row r="5" spans="1:10" x14ac:dyDescent="0.5">
      <c r="A5" s="2"/>
      <c r="B5" s="5" t="s">
        <v>8</v>
      </c>
      <c r="C5" s="2" t="s">
        <v>31</v>
      </c>
      <c r="D5" s="2" t="s">
        <v>38</v>
      </c>
      <c r="E5" s="2">
        <v>590</v>
      </c>
      <c r="F5" s="6">
        <v>2500000</v>
      </c>
      <c r="G5" s="9">
        <f t="shared" si="0"/>
        <v>1475000000</v>
      </c>
      <c r="I5" s="4" t="s">
        <v>37</v>
      </c>
      <c r="J5" s="8">
        <f>SUMIF($D$3:$D$9,"printer",E3:E9)</f>
        <v>389</v>
      </c>
    </row>
    <row r="6" spans="1:10" x14ac:dyDescent="0.5">
      <c r="A6" s="2"/>
      <c r="B6" s="5" t="s">
        <v>9</v>
      </c>
      <c r="C6" s="2" t="s">
        <v>32</v>
      </c>
      <c r="D6" s="2" t="s">
        <v>36</v>
      </c>
      <c r="E6" s="2">
        <v>32</v>
      </c>
      <c r="F6" s="6">
        <v>6500000</v>
      </c>
      <c r="G6" s="9">
        <f t="shared" si="0"/>
        <v>208000000</v>
      </c>
      <c r="I6" s="4" t="s">
        <v>38</v>
      </c>
      <c r="J6" s="8">
        <f>SUMIF($D$3:$D$9,"scanner",$E$3:$E$9)</f>
        <v>744</v>
      </c>
    </row>
    <row r="7" spans="1:10" x14ac:dyDescent="0.5">
      <c r="A7" s="2"/>
      <c r="B7" s="5" t="s">
        <v>10</v>
      </c>
      <c r="C7" s="2" t="s">
        <v>33</v>
      </c>
      <c r="D7" s="2" t="s">
        <v>36</v>
      </c>
      <c r="E7" s="2">
        <v>65</v>
      </c>
      <c r="F7" s="6">
        <v>6500000</v>
      </c>
      <c r="G7" s="9">
        <f t="shared" si="0"/>
        <v>422500000</v>
      </c>
    </row>
    <row r="8" spans="1:10" x14ac:dyDescent="0.5">
      <c r="A8" s="2"/>
      <c r="B8" s="5" t="s">
        <v>27</v>
      </c>
      <c r="C8" s="2" t="s">
        <v>34</v>
      </c>
      <c r="D8" s="2" t="s">
        <v>37</v>
      </c>
      <c r="E8" s="2">
        <v>89</v>
      </c>
      <c r="F8" s="6">
        <v>3500000</v>
      </c>
      <c r="G8" s="9">
        <f t="shared" si="0"/>
        <v>311500000</v>
      </c>
    </row>
    <row r="9" spans="1:10" x14ac:dyDescent="0.5">
      <c r="A9" s="2"/>
      <c r="B9" s="5" t="s">
        <v>28</v>
      </c>
      <c r="C9" s="2" t="s">
        <v>35</v>
      </c>
      <c r="D9" s="2" t="s">
        <v>38</v>
      </c>
      <c r="E9" s="2">
        <v>154</v>
      </c>
      <c r="F9" s="6">
        <v>2500000</v>
      </c>
      <c r="G9" s="9">
        <f t="shared" si="0"/>
        <v>385000000</v>
      </c>
    </row>
  </sheetData>
  <mergeCells count="5">
    <mergeCell ref="E1:G1"/>
    <mergeCell ref="D1:D2"/>
    <mergeCell ref="C1:C2"/>
    <mergeCell ref="B1:B2"/>
    <mergeCell ref="A1:A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nousua sainther</dc:creator>
  <cp:lastModifiedBy>Acer</cp:lastModifiedBy>
  <dcterms:created xsi:type="dcterms:W3CDTF">2015-06-05T18:17:20Z</dcterms:created>
  <dcterms:modified xsi:type="dcterms:W3CDTF">2022-11-07T07:13:07Z</dcterms:modified>
</cp:coreProperties>
</file>