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7" i="1" l="1"/>
  <c r="J21" i="1"/>
  <c r="K22" i="1"/>
  <c r="K23" i="1"/>
  <c r="E23" i="1"/>
  <c r="E22" i="1"/>
  <c r="C23" i="1"/>
  <c r="C22" i="1"/>
</calcChain>
</file>

<file path=xl/sharedStrings.xml><?xml version="1.0" encoding="utf-8"?>
<sst xmlns="http://schemas.openxmlformats.org/spreadsheetml/2006/main" count="110" uniqueCount="61">
  <si>
    <t>Standoff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</si>
  <si>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</si>
  <si>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</si>
  <si>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</si>
  <si>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</si>
  <si>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</si>
  <si>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</si>
  <si>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(CAD)</t>
  </si>
  <si>
    <t>@ qty</t>
  </si>
  <si>
    <t>Minimum Quantity</t>
  </si>
  <si>
    <t>Series</t>
  </si>
  <si>
    <t>Type</t>
  </si>
  <si>
    <t>Threaded/Unthreaded</t>
  </si>
  <si>
    <t>Gender</t>
  </si>
  <si>
    <t>Diameter - Outside</t>
  </si>
  <si>
    <t>Thread/Screw/Hole Size</t>
  </si>
  <si>
    <t>Between Board Height</t>
  </si>
  <si>
    <t>Length - Overall</t>
  </si>
  <si>
    <t>Features</t>
  </si>
  <si>
    <t>Material</t>
  </si>
  <si>
    <t>Plating</t>
  </si>
  <si>
    <t>Color</t>
  </si>
  <si>
    <t>Hex Standoff</t>
  </si>
  <si>
    <t>Threaded</t>
  </si>
  <si>
    <t>Male, Female</t>
  </si>
  <si>
    <t>0.197" (5.00mm) Hex</t>
  </si>
  <si>
    <t>M3 Thread</t>
  </si>
  <si>
    <t>0.709" (18.00mm)</t>
  </si>
  <si>
    <t>1.024" (26.00mm)</t>
  </si>
  <si>
    <t>-</t>
  </si>
  <si>
    <t>Natural</t>
  </si>
  <si>
    <t>Keystone Electronics</t>
  </si>
  <si>
    <t>HEX STANDOFF M3 ALUMINUM 18MM</t>
  </si>
  <si>
    <t>Aluminum</t>
  </si>
  <si>
    <t>Iridite</t>
  </si>
  <si>
    <t>25504K-ND</t>
  </si>
  <si>
    <t>HEX STANDOFF M3 NYLON 18MM</t>
  </si>
  <si>
    <t>Nylon</t>
  </si>
  <si>
    <t>24340K-ND</t>
  </si>
  <si>
    <t>Screw Head Type</t>
  </si>
  <si>
    <t>Drive Type</t>
  </si>
  <si>
    <t>Thread Size</t>
  </si>
  <si>
    <t>Head Diameter</t>
  </si>
  <si>
    <t>Head Height</t>
  </si>
  <si>
    <t>Length - Below Head</t>
  </si>
  <si>
    <t>Machine Screw</t>
  </si>
  <si>
    <t>Pan Head</t>
  </si>
  <si>
    <t>M3</t>
  </si>
  <si>
    <t>29346K-ND</t>
  </si>
  <si>
    <t>MACHINE SCREW PAN SLOTTED M3</t>
  </si>
  <si>
    <t>Slotted</t>
  </si>
  <si>
    <t>0.630" (16.00mm)</t>
  </si>
  <si>
    <t>29316K-ND</t>
  </si>
  <si>
    <t>Steel</t>
  </si>
  <si>
    <t>Zinc</t>
  </si>
  <si>
    <t>Screw</t>
  </si>
  <si>
    <t>Item</t>
  </si>
  <si>
    <t>#/board</t>
  </si>
  <si>
    <t>all boards</t>
  </si>
  <si>
    <t>extra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</si>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</sst>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workbookViewId="0">
      <selection activeCell="D23" sqref="D23"/>
    </sheetView>
  </sheetViews>
  <sheetFormatPr defaultRowHeight="15" x14ac:dyDescent="0.25"/>
  <cols>
    <col min="1" max="1" width="20.42578125" bestFit="1" customWidth="1"/>
    <col min="2" max="2" width="7.85546875" customWidth="1"/>
    <col min="4" max="4" width="34.7109375" bestFit="1" customWidth="1"/>
    <col min="11" max="11" width="11.5703125" bestFit="1" customWidth="1"/>
    <col min="13" max="13" width="23.28515625" customWidth="1"/>
  </cols>
  <sheetData>
    <row r="1" spans="1:21" x14ac:dyDescent="0.25">
      <c r="A1" t="s">
        <v>0</v>
      </c>
    </row>
    <row r="4" spans="1:21" s="1" customFormat="1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</row>
    <row r="5" spans="1:21" x14ac:dyDescent="0.25">
      <c r="A5" s="2" t="s">
        <v>35</v>
      </c>
      <c r="B5">
        <v>25504</v>
      </c>
      <c r="C5" t="s">
        <v>31</v>
      </c>
      <c r="D5" t="s">
        <v>36</v>
      </c>
      <c r="E5">
        <v>8120</v>
      </c>
      <c r="F5">
        <v>600</v>
      </c>
      <c r="G5">
        <v>0.65</v>
      </c>
      <c r="H5">
        <v>0</v>
      </c>
      <c r="I5">
        <v>1</v>
      </c>
      <c r="J5" t="s">
        <v>29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s="2" t="s">
        <v>37</v>
      </c>
      <c r="T5" t="s">
        <v>29</v>
      </c>
      <c r="U5" t="s">
        <v>30</v>
      </c>
    </row>
    <row r="6" spans="1:21" x14ac:dyDescent="0.25">
      <c r="A6" t="s">
        <v>38</v>
      </c>
      <c r="B6">
        <v>24340</v>
      </c>
      <c r="C6" t="s">
        <v>31</v>
      </c>
      <c r="D6" t="s">
        <v>32</v>
      </c>
      <c r="E6">
        <v>135</v>
      </c>
      <c r="F6">
        <v>1200</v>
      </c>
      <c r="G6">
        <v>0.88</v>
      </c>
      <c r="H6">
        <v>0</v>
      </c>
      <c r="I6">
        <v>1</v>
      </c>
      <c r="J6" t="s">
        <v>29</v>
      </c>
      <c r="K6" t="s">
        <v>22</v>
      </c>
      <c r="L6" t="s">
        <v>23</v>
      </c>
      <c r="M6" t="s">
        <v>24</v>
      </c>
      <c r="N6" t="s">
        <v>25</v>
      </c>
      <c r="O6" t="s">
        <v>26</v>
      </c>
      <c r="P6" t="s">
        <v>27</v>
      </c>
      <c r="Q6" t="s">
        <v>28</v>
      </c>
      <c r="R6" t="s">
        <v>29</v>
      </c>
      <c r="S6" t="s">
        <v>33</v>
      </c>
      <c r="T6" t="s">
        <v>34</v>
      </c>
      <c r="U6" t="s">
        <v>30</v>
      </c>
    </row>
    <row r="11" spans="1:21" s="1" customFormat="1" x14ac:dyDescent="0.25">
      <c r="A11" s="1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1" t="s">
        <v>9</v>
      </c>
      <c r="J11" s="1" t="s">
        <v>10</v>
      </c>
      <c r="K11" s="1" t="s">
        <v>11</v>
      </c>
      <c r="L11" s="1" t="s">
        <v>39</v>
      </c>
      <c r="M11" s="1" t="s">
        <v>40</v>
      </c>
      <c r="N11" s="1" t="s">
        <v>18</v>
      </c>
      <c r="O11" s="1" t="s">
        <v>41</v>
      </c>
      <c r="P11" s="1" t="s">
        <v>42</v>
      </c>
      <c r="Q11" s="1" t="s">
        <v>43</v>
      </c>
      <c r="R11" s="1" t="s">
        <v>44</v>
      </c>
      <c r="S11" s="1" t="s">
        <v>17</v>
      </c>
      <c r="T11" s="1" t="s">
        <v>19</v>
      </c>
      <c r="U11" s="1" t="s">
        <v>20</v>
      </c>
    </row>
    <row r="12" spans="1:21" x14ac:dyDescent="0.25">
      <c r="A12" s="2" t="s">
        <v>48</v>
      </c>
      <c r="B12">
        <v>29346</v>
      </c>
      <c r="C12" t="s">
        <v>31</v>
      </c>
      <c r="D12" t="s">
        <v>49</v>
      </c>
      <c r="E12">
        <v>385</v>
      </c>
      <c r="F12">
        <v>600</v>
      </c>
      <c r="G12">
        <v>0.24</v>
      </c>
      <c r="H12">
        <v>0</v>
      </c>
      <c r="I12">
        <v>1</v>
      </c>
      <c r="J12" t="s">
        <v>29</v>
      </c>
      <c r="K12" t="s">
        <v>45</v>
      </c>
      <c r="L12" t="s">
        <v>46</v>
      </c>
      <c r="M12" t="s">
        <v>50</v>
      </c>
      <c r="N12" t="s">
        <v>29</v>
      </c>
      <c r="O12" t="s">
        <v>47</v>
      </c>
      <c r="P12" t="s">
        <v>29</v>
      </c>
      <c r="Q12" t="s">
        <v>29</v>
      </c>
      <c r="R12" t="s">
        <v>51</v>
      </c>
      <c r="S12" t="s">
        <v>29</v>
      </c>
      <c r="T12" s="2" t="s">
        <v>37</v>
      </c>
      <c r="U12" t="s">
        <v>29</v>
      </c>
    </row>
    <row r="13" spans="1:21" x14ac:dyDescent="0.25">
      <c r="A13" t="s">
        <v>52</v>
      </c>
      <c r="B13">
        <v>29316</v>
      </c>
      <c r="C13" t="s">
        <v>31</v>
      </c>
      <c r="D13" t="s">
        <v>49</v>
      </c>
      <c r="E13">
        <v>468</v>
      </c>
      <c r="F13">
        <v>900</v>
      </c>
      <c r="G13">
        <v>0.48</v>
      </c>
      <c r="H13">
        <v>0</v>
      </c>
      <c r="I13">
        <v>1</v>
      </c>
      <c r="J13" t="s">
        <v>29</v>
      </c>
      <c r="K13" t="s">
        <v>45</v>
      </c>
      <c r="L13" t="s">
        <v>46</v>
      </c>
      <c r="M13" t="s">
        <v>50</v>
      </c>
      <c r="N13" t="s">
        <v>29</v>
      </c>
      <c r="O13" t="s">
        <v>47</v>
      </c>
      <c r="P13" t="s">
        <v>29</v>
      </c>
      <c r="Q13" t="s">
        <v>29</v>
      </c>
      <c r="R13" t="s">
        <v>51</v>
      </c>
      <c r="S13" t="s">
        <v>29</v>
      </c>
      <c r="T13" t="s">
        <v>53</v>
      </c>
      <c r="U13" t="s">
        <v>54</v>
      </c>
    </row>
    <row r="21" spans="1:12" x14ac:dyDescent="0.25">
      <c r="A21" t="s">
        <v>56</v>
      </c>
      <c r="B21" t="s">
        <v>57</v>
      </c>
      <c r="C21" t="s">
        <v>58</v>
      </c>
      <c r="D21" t="s">
        <v>59</v>
      </c>
      <c r="E21" t="s">
        <v>60</v>
      </c>
      <c r="J21">
        <f>J22*39</f>
        <v>8.5410000000000004</v>
      </c>
    </row>
    <row r="22" spans="1:12" x14ac:dyDescent="0.25">
      <c r="A22" t="s">
        <v>0</v>
      </c>
      <c r="B22">
        <v>9</v>
      </c>
      <c r="C22">
        <f>B22*3</f>
        <v>27</v>
      </c>
      <c r="D22">
        <v>23</v>
      </c>
      <c r="E22">
        <f>C22+D22</f>
        <v>50</v>
      </c>
      <c r="I22" s="3">
        <v>10</v>
      </c>
      <c r="J22" s="4">
        <v>0.219</v>
      </c>
      <c r="K22" s="4">
        <f>K23/J22</f>
        <v>37.488584474885847</v>
      </c>
    </row>
    <row r="23" spans="1:12" x14ac:dyDescent="0.25">
      <c r="A23" t="s">
        <v>55</v>
      </c>
      <c r="B23">
        <v>9</v>
      </c>
      <c r="C23">
        <f>B23*3</f>
        <v>27</v>
      </c>
      <c r="D23">
        <v>23</v>
      </c>
      <c r="E23">
        <f>C23+D23</f>
        <v>50</v>
      </c>
      <c r="I23" s="3">
        <v>50</v>
      </c>
      <c r="J23" s="4">
        <v>0.16420000000000001</v>
      </c>
      <c r="K23" s="5">
        <f>I23*J23</f>
        <v>8.2100000000000009</v>
      </c>
    </row>
    <row r="27" spans="1:12" x14ac:dyDescent="0.25">
      <c r="I27" s="3">
        <v>10</v>
      </c>
      <c r="J27" s="4">
        <v>0.505</v>
      </c>
      <c r="K27" s="4">
        <v>5.05</v>
      </c>
      <c r="L27">
        <f>K28/J27</f>
        <v>39.980198019801982</v>
      </c>
    </row>
    <row r="28" spans="1:12" x14ac:dyDescent="0.25">
      <c r="I28" s="3">
        <v>50</v>
      </c>
      <c r="J28" s="4">
        <v>0.40379999999999999</v>
      </c>
      <c r="K28" s="4">
        <v>20.190000000000001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2013-08-30T20:04:32Z</dcterms:modified>
</cp:coreProperties>
</file>