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99BFE7B4-46DC-4112-8A53-E428FAB570E8}" xr6:coauthVersionLast="47" xr6:coauthVersionMax="47" xr10:uidLastSave="{00000000-0000-0000-0000-000000000000}"/>
  <bookViews>
    <workbookView xWindow="-120" yWindow="-120" windowWidth="29040" windowHeight="15720" tabRatio="734" activeTab="9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o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8" i="10"/>
  <c r="B10" i="3"/>
  <c r="B9" i="3"/>
  <c r="B8" i="3"/>
  <c r="B6" i="3"/>
  <c r="B5" i="3"/>
  <c r="B4" i="3"/>
  <c r="C30" i="2"/>
  <c r="C29" i="2"/>
  <c r="B30" i="2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<sst xmlns="http://schemas.openxmlformats.org/spreadsheetml/2006/main" count="217" uniqueCount="185">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</sst>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0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Mėnesio išlaidos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Mėnesio_išlaidos!$B$4</c:f>
              <c:strCache>
                <c:ptCount val="1"/>
                <c:pt idx="0">
                  <c:v>Pinigų suma, išleista per mėnesį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9-4C15-877F-1623999701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E2-4932-BCE5-F7B7D96B09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E2-4932-BCE5-F7B7D96B09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E2-4932-BCE5-F7B7D96B09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E2-4932-BCE5-F7B7D96B09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3E2-4932-BCE5-F7B7D96B09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3E2-4932-BCE5-F7B7D96B09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Mėnesio_išlaidos!$B$5:$B$11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C15-877F-1623999701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33689851268591"/>
          <c:y val="0.16736949547973171"/>
          <c:w val="0.37996434820647418"/>
          <c:h val="0.77083989501312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Svyravimo grafikas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Svyravimai!$B$6</c:f>
              <c:strCache>
                <c:ptCount val="1"/>
                <c:pt idx="0">
                  <c:v>Momentinės koordinatės reikšmės,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Svyravimai!$A$7:$A$74</c:f>
              <c:numCache>
                <c:formatCode>0.00</c:formatCode>
                <c:ptCount val="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</c:numCache>
            </c:numRef>
          </c:xVal>
          <c:yVal>
            <c:numRef>
              <c:f>Svyravimai!$B$7:$B$74</c:f>
              <c:numCache>
                <c:formatCode>0.00</c:formatCode>
                <c:ptCount val="68"/>
                <c:pt idx="0">
                  <c:v>10</c:v>
                </c:pt>
                <c:pt idx="1">
                  <c:v>9.9500416527802589</c:v>
                </c:pt>
                <c:pt idx="2">
                  <c:v>9.8006657784124158</c:v>
                </c:pt>
                <c:pt idx="3">
                  <c:v>9.5533648912560594</c:v>
                </c:pt>
                <c:pt idx="4">
                  <c:v>9.210609940028851</c:v>
                </c:pt>
                <c:pt idx="5">
                  <c:v>8.7758256189037276</c:v>
                </c:pt>
                <c:pt idx="6">
                  <c:v>8.2533561490967831</c:v>
                </c:pt>
                <c:pt idx="7">
                  <c:v>7.6484218728448852</c:v>
                </c:pt>
                <c:pt idx="8">
                  <c:v>6.9670670934716554</c:v>
                </c:pt>
                <c:pt idx="9">
                  <c:v>6.2160996827066448</c:v>
                </c:pt>
                <c:pt idx="10">
                  <c:v>5.4030230586813977</c:v>
                </c:pt>
                <c:pt idx="11">
                  <c:v>4.5359612142557744</c:v>
                </c:pt>
                <c:pt idx="12">
                  <c:v>3.6235775447667362</c:v>
                </c:pt>
                <c:pt idx="13">
                  <c:v>2.6749882862458736</c:v>
                </c:pt>
                <c:pt idx="14">
                  <c:v>1.6996714290024082</c:v>
                </c:pt>
                <c:pt idx="15">
                  <c:v>0.70737201667702687</c:v>
                </c:pt>
                <c:pt idx="16">
                  <c:v>-0.29199522301289038</c:v>
                </c:pt>
                <c:pt idx="17">
                  <c:v>-1.2884449429552509</c:v>
                </c:pt>
                <c:pt idx="18">
                  <c:v>-2.2720209469308754</c:v>
                </c:pt>
                <c:pt idx="19">
                  <c:v>-3.2328956686350399</c:v>
                </c:pt>
                <c:pt idx="20">
                  <c:v>-4.1614683654714284</c:v>
                </c:pt>
                <c:pt idx="21">
                  <c:v>-5.0484610459985788</c:v>
                </c:pt>
                <c:pt idx="22">
                  <c:v>-5.8850111725534626</c:v>
                </c:pt>
                <c:pt idx="23">
                  <c:v>-6.6627602127982479</c:v>
                </c:pt>
                <c:pt idx="24">
                  <c:v>-7.3739371554124595</c:v>
                </c:pt>
                <c:pt idx="25">
                  <c:v>-8.0114361554693421</c:v>
                </c:pt>
                <c:pt idx="26">
                  <c:v>-8.5688875336894768</c:v>
                </c:pt>
                <c:pt idx="27">
                  <c:v>-9.0407214201706161</c:v>
                </c:pt>
                <c:pt idx="28">
                  <c:v>-9.4222234066865855</c:v>
                </c:pt>
                <c:pt idx="29">
                  <c:v>-9.7095816514959079</c:v>
                </c:pt>
                <c:pt idx="30">
                  <c:v>-9.8999249660044555</c:v>
                </c:pt>
                <c:pt idx="31">
                  <c:v>-9.9913515027327939</c:v>
                </c:pt>
                <c:pt idx="32">
                  <c:v>-9.9829477579475299</c:v>
                </c:pt>
                <c:pt idx="33">
                  <c:v>-9.8747976990886457</c:v>
                </c:pt>
                <c:pt idx="34">
                  <c:v>-9.6679819257946047</c:v>
                </c:pt>
                <c:pt idx="35">
                  <c:v>-9.3645668729079574</c:v>
                </c:pt>
                <c:pt idx="36">
                  <c:v>-8.9675841633414617</c:v>
                </c:pt>
                <c:pt idx="37">
                  <c:v>-8.4810003171040709</c:v>
                </c:pt>
                <c:pt idx="38">
                  <c:v>-7.9096771191441553</c:v>
                </c:pt>
                <c:pt idx="39">
                  <c:v>-7.2593230420013866</c:v>
                </c:pt>
                <c:pt idx="40">
                  <c:v>-6.5364362086361059</c:v>
                </c:pt>
                <c:pt idx="41">
                  <c:v>-5.7482394653326772</c:v>
                </c:pt>
                <c:pt idx="42">
                  <c:v>-4.9026082134069862</c:v>
                </c:pt>
                <c:pt idx="43">
                  <c:v>-4.0079917207997457</c:v>
                </c:pt>
                <c:pt idx="44">
                  <c:v>-3.0733286997841933</c:v>
                </c:pt>
                <c:pt idx="45">
                  <c:v>-2.1079579943077968</c:v>
                </c:pt>
                <c:pt idx="46">
                  <c:v>-1.1215252693505486</c:v>
                </c:pt>
                <c:pt idx="47">
                  <c:v>-0.12388663462891449</c:v>
                </c:pt>
                <c:pt idx="48">
                  <c:v>0.8749898343944551</c:v>
                </c:pt>
                <c:pt idx="49">
                  <c:v>1.8651236942257401</c:v>
                </c:pt>
                <c:pt idx="50">
                  <c:v>2.8366218546322459</c:v>
                </c:pt>
                <c:pt idx="51">
                  <c:v>3.7797774271297859</c:v>
                </c:pt>
                <c:pt idx="52">
                  <c:v>4.6851667130037473</c:v>
                </c:pt>
                <c:pt idx="53">
                  <c:v>5.5437433617915852</c:v>
                </c:pt>
                <c:pt idx="54">
                  <c:v>6.3469287594263193</c:v>
                </c:pt>
                <c:pt idx="55">
                  <c:v>7.086697742912575</c:v>
                </c:pt>
                <c:pt idx="56">
                  <c:v>7.7556587851024723</c:v>
                </c:pt>
                <c:pt idx="57">
                  <c:v>8.3471278483915725</c:v>
                </c:pt>
                <c:pt idx="58">
                  <c:v>8.8551951694131681</c:v>
                </c:pt>
                <c:pt idx="59">
                  <c:v>9.2747843074403384</c:v>
                </c:pt>
                <c:pt idx="60">
                  <c:v>9.6017028665036452</c:v>
                </c:pt>
                <c:pt idx="61">
                  <c:v>9.8326843844258356</c:v>
                </c:pt>
                <c:pt idx="62">
                  <c:v>9.9654209702321701</c:v>
                </c:pt>
                <c:pt idx="63">
                  <c:v>9.9985863638341517</c:v>
                </c:pt>
                <c:pt idx="64">
                  <c:v>9.9318491875819355</c:v>
                </c:pt>
                <c:pt idx="65">
                  <c:v>9.7658762572802509</c:v>
                </c:pt>
                <c:pt idx="66">
                  <c:v>9.5023259195853189</c:v>
                </c:pt>
                <c:pt idx="67">
                  <c:v>9.1438314823532263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33-4976-9B12-852D60E23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352720"/>
        <c:axId val="1291355120"/>
      </c:scatterChart>
      <c:valAx>
        <c:axId val="129135272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 b="1">
                    <a:latin typeface="Arial" panose="020B0604020202020204" pitchFamily="34" charset="0"/>
                    <a:cs typeface="Arial" panose="020B0604020202020204" pitchFamily="34" charset="0"/>
                  </a:rPr>
                  <a:t>Kampas, radianais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291355120"/>
        <c:crosses val="autoZero"/>
        <c:crossBetween val="midCat"/>
        <c:majorUnit val="1"/>
      </c:valAx>
      <c:valAx>
        <c:axId val="1291355120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lt-LT" b="1">
                    <a:latin typeface="Arial" panose="020B0604020202020204" pitchFamily="34" charset="0"/>
                    <a:cs typeface="Arial" panose="020B0604020202020204" pitchFamily="34" charset="0"/>
                  </a:rPr>
                  <a:t>Momentinė koordinatė,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lt-L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29135272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28575</xdr:rowOff>
    </xdr:from>
    <xdr:to>
      <xdr:col>15</xdr:col>
      <xdr:colOff>305816</xdr:colOff>
      <xdr:row>19</xdr:row>
      <xdr:rowOff>19663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28575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11</xdr:row>
      <xdr:rowOff>128587</xdr:rowOff>
    </xdr:from>
    <xdr:to>
      <xdr:col>3</xdr:col>
      <xdr:colOff>95250</xdr:colOff>
      <xdr:row>28</xdr:row>
      <xdr:rowOff>119062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AB9CF53F-320F-F8F6-5F78-CA2E7445F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190499</xdr:rowOff>
    </xdr:from>
    <xdr:to>
      <xdr:col>9</xdr:col>
      <xdr:colOff>0</xdr:colOff>
      <xdr:row>16</xdr:row>
      <xdr:rowOff>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4928111F-AA61-4728-92F9-E61B22D52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sheetPr>
    <tabColor theme="9" tint="0.79998168889431442"/>
  </sheetPr>
  <dimension ref="A1:B11"/>
  <sheetViews>
    <sheetView zoomScaleNormal="100" workbookViewId="0">
      <selection activeCell="S21" sqref="S21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sheetPr>
    <tabColor theme="9" tint="0.79998168889431442"/>
  </sheetPr>
  <dimension ref="A1:D11"/>
  <sheetViews>
    <sheetView workbookViewId="0">
      <selection activeCell="D12" sqref="D12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1" t="s">
        <v>152</v>
      </c>
      <c r="B1" s="61"/>
      <c r="C1" s="61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46160</v>
      </c>
      <c r="C4" s="46">
        <v>37886</v>
      </c>
      <c r="D4" s="44">
        <f ca="1">TRUNC((B4-C4)/365.25)</f>
        <v>22</v>
      </c>
    </row>
    <row r="5" spans="1:4" x14ac:dyDescent="0.2">
      <c r="A5" s="44" t="s">
        <v>158</v>
      </c>
      <c r="B5" s="45">
        <f t="shared" ref="B5:B10" ca="1" si="0">TODAY()</f>
        <v>46160</v>
      </c>
      <c r="C5" s="46">
        <v>36952</v>
      </c>
      <c r="D5" s="44">
        <f t="shared" ref="D5:D10" ca="1" si="1">TRUNC((B5-C5)/365.25)</f>
        <v>25</v>
      </c>
    </row>
    <row r="6" spans="1:4" x14ac:dyDescent="0.2">
      <c r="A6" s="44" t="s">
        <v>159</v>
      </c>
      <c r="B6" s="45">
        <f t="shared" ca="1" si="0"/>
        <v>46160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46160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46160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46160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46160</v>
      </c>
      <c r="C10" s="46">
        <v>37309</v>
      </c>
      <c r="D10" s="44">
        <f t="shared" ca="1" si="1"/>
        <v>24</v>
      </c>
    </row>
    <row r="11" spans="1:4" x14ac:dyDescent="0.2">
      <c r="A11" s="62" t="s">
        <v>164</v>
      </c>
      <c r="B11" s="63"/>
      <c r="C11" s="64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sheetPr>
    <tabColor theme="9" tint="0.79998168889431442"/>
  </sheetPr>
  <dimension ref="A1:I15"/>
  <sheetViews>
    <sheetView workbookViewId="0">
      <selection activeCell="D16" sqref="D16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5" t="s">
        <v>134</v>
      </c>
      <c r="B1" s="65"/>
      <c r="C1" s="65"/>
      <c r="D1" s="65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6" t="s">
        <v>148</v>
      </c>
      <c r="B12" s="66"/>
      <c r="C12" s="66"/>
      <c r="D12" s="36">
        <f>AVERAGE(B4:H8)</f>
        <v>2.1899999999999995</v>
      </c>
    </row>
    <row r="13" spans="1:9" ht="42" customHeight="1" x14ac:dyDescent="0.2">
      <c r="A13" s="66" t="s">
        <v>149</v>
      </c>
      <c r="B13" s="66"/>
      <c r="C13" s="66"/>
      <c r="D13" s="8">
        <f>COUNTIF(B$4:H$8,"&lt;=0")</f>
        <v>11</v>
      </c>
    </row>
    <row r="14" spans="1:9" ht="41.25" customHeight="1" x14ac:dyDescent="0.2">
      <c r="A14" s="66" t="s">
        <v>150</v>
      </c>
      <c r="B14" s="66"/>
      <c r="C14" s="66"/>
      <c r="D14" s="8">
        <f>COUNTIF(B$4:H$8,"&gt;0")</f>
        <v>19</v>
      </c>
    </row>
    <row r="15" spans="1:9" ht="40.5" customHeight="1" x14ac:dyDescent="0.2">
      <c r="A15" s="66" t="s">
        <v>151</v>
      </c>
      <c r="B15" s="66"/>
      <c r="C15" s="66"/>
      <c r="D15" s="8">
        <f>COUNTIF(B$4:H$8,"&gt;"&amp;D12)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sheetPr>
    <tabColor theme="9" tint="0.79998168889431442"/>
  </sheetPr>
  <dimension ref="A1:H28"/>
  <sheetViews>
    <sheetView workbookViewId="0">
      <selection activeCell="B8" sqref="B8:B15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5" t="s">
        <v>165</v>
      </c>
      <c r="B1" s="65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IF(A8&lt;A$4,"Nacionalinė valiuta",IF(A8&lt;A$5,"Naconalinė valiuta ir euras","Euras"))</f>
        <v>Naconalinė valiuta ir euras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IF(A9&lt;A$4,"Nacionalinė valiuta",IF(A9&lt;A$5,"Naconalinė valiuta ir euras","Euras"))</f>
        <v>Nacionalinė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Nacionalinė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Nacionalinė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Euras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Naconalinė valiuta ir euras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Euras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Naconalinė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sheetPr>
    <tabColor theme="9" tint="0.79998168889431442"/>
  </sheetPr>
  <dimension ref="A1:G54"/>
  <sheetViews>
    <sheetView workbookViewId="0">
      <selection activeCell="D32" sqref="D32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7" t="s">
        <v>107</v>
      </c>
      <c r="B3" s="67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IF(AND(B5="M",C5&gt;=7,C5&lt;=10),A5,"")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IF(AND(B6="M",C6&gt;=7,C6&lt;=10),A6,"")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/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/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sheetPr>
    <tabColor theme="9" tint="0.79998168889431442"/>
  </sheetPr>
  <dimension ref="A1:D13"/>
  <sheetViews>
    <sheetView workbookViewId="0">
      <selection activeCell="G38" sqref="G38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IF(NOT(OR(B4="Žiema",C4="Lėktuvas")),"Kelionė tinka","Kelionė netinka")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IF(NOT(OR(B5="Žiema",C5="Lėktuvas")),"Kelionė tinka","Kelionė netinka")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sheetPr>
    <tabColor theme="9" tint="0.79998168889431442"/>
  </sheetPr>
  <dimension ref="A1:D34"/>
  <sheetViews>
    <sheetView workbookViewId="0">
      <selection activeCell="E32" sqref="E32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5" t="s">
        <v>3</v>
      </c>
      <c r="B27" s="65"/>
      <c r="C27" s="65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SUMIF(A$4:A$25,"=11",B$4:B$25)</f>
        <v>644</v>
      </c>
      <c r="C29" s="16" t="str">
        <f>IF(B29=MAX(B$29:B$30),"Šaunuoliai","")</f>
        <v/>
      </c>
    </row>
    <row r="30" spans="1:3" x14ac:dyDescent="0.2">
      <c r="A30" s="14">
        <v>12</v>
      </c>
      <c r="B30" s="15">
        <f>SUMIF(A$4:A$25,"=12",B$4:B$25)</f>
        <v>693</v>
      </c>
      <c r="C30" s="16" t="str">
        <f>IF(B30=MAX(B$29:B$30),"Šaunuoliai","")</f>
        <v>Šaunuoliai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sheetPr>
    <tabColor theme="9" tint="0.79998168889431442"/>
  </sheetPr>
  <dimension ref="A1:C153"/>
  <sheetViews>
    <sheetView zoomScaleNormal="100" zoomScalePageLayoutView="89" workbookViewId="0">
      <selection activeCell="G31" sqref="G31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8" t="s">
        <v>8</v>
      </c>
      <c r="B3" s="69"/>
    </row>
    <row r="4" spans="1:3" x14ac:dyDescent="0.2">
      <c r="A4" s="19">
        <v>10</v>
      </c>
      <c r="B4" s="13">
        <f>SUMIF(B$13:B$84,"=10",C$13:C$84)</f>
        <v>218</v>
      </c>
    </row>
    <row r="5" spans="1:3" x14ac:dyDescent="0.2">
      <c r="A5" s="19">
        <v>11</v>
      </c>
      <c r="B5" s="13">
        <f>SUMIF(B$13:B$84,"=11",C$13:C$84)</f>
        <v>185</v>
      </c>
    </row>
    <row r="6" spans="1:3" x14ac:dyDescent="0.2">
      <c r="A6" s="19">
        <v>12</v>
      </c>
      <c r="B6" s="13">
        <f>SUMIF(B$13:B$84,"=12",C$13:C$84)</f>
        <v>167</v>
      </c>
    </row>
    <row r="7" spans="1:3" x14ac:dyDescent="0.2">
      <c r="A7" s="68" t="s">
        <v>9</v>
      </c>
      <c r="B7" s="69"/>
    </row>
    <row r="8" spans="1:3" x14ac:dyDescent="0.2">
      <c r="A8" s="19">
        <v>10</v>
      </c>
      <c r="B8" s="13">
        <f>COUNTIF(B$13:B$84,"=10")</f>
        <v>32</v>
      </c>
    </row>
    <row r="9" spans="1:3" x14ac:dyDescent="0.2">
      <c r="A9" s="19">
        <v>11</v>
      </c>
      <c r="B9" s="13">
        <f>COUNTIF(B$13:B$84,"=11")</f>
        <v>24</v>
      </c>
    </row>
    <row r="10" spans="1:3" x14ac:dyDescent="0.2">
      <c r="A10" s="19">
        <v>12</v>
      </c>
      <c r="B10" s="13">
        <f>COUNTIF(B$13:B$84,"=12")</f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sheetPr>
    <tabColor theme="9" tint="0.79998168889431442"/>
  </sheetPr>
  <dimension ref="A1:C80"/>
  <sheetViews>
    <sheetView topLeftCell="A10" zoomScaleNormal="100" workbookViewId="0">
      <selection activeCell="U35" sqref="U3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5" t="s">
        <v>179</v>
      </c>
      <c r="B1" s="65"/>
      <c r="C1" s="65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>
        <f>MAX(C7:C74)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>
        <f>10*COS(A7)</f>
        <v>10</v>
      </c>
      <c r="C7" s="59">
        <f>ABS(B7)</f>
        <v>10</v>
      </c>
    </row>
    <row r="8" spans="1:3" x14ac:dyDescent="0.2">
      <c r="A8" s="59">
        <f>A7+B$3</f>
        <v>0.1</v>
      </c>
      <c r="B8" s="59">
        <f>10*COS(A8)</f>
        <v>9.9500416527802589</v>
      </c>
      <c r="C8" s="59">
        <f t="shared" ref="C8:C71" si="0">ABS(B8)</f>
        <v>9.9500416527802589</v>
      </c>
    </row>
    <row r="9" spans="1:3" x14ac:dyDescent="0.2">
      <c r="A9" s="59">
        <f t="shared" ref="A9:A72" si="1">A8+B$3</f>
        <v>0.2</v>
      </c>
      <c r="B9" s="59">
        <f t="shared" ref="B9:B71" si="2">10*COS(A9)</f>
        <v>9.8006657784124158</v>
      </c>
      <c r="C9" s="59">
        <f t="shared" si="0"/>
        <v>9.8006657784124158</v>
      </c>
    </row>
    <row r="10" spans="1:3" x14ac:dyDescent="0.2">
      <c r="A10" s="59">
        <f t="shared" si="1"/>
        <v>0.30000000000000004</v>
      </c>
      <c r="B10" s="59">
        <f t="shared" si="2"/>
        <v>9.5533648912560594</v>
      </c>
      <c r="C10" s="59">
        <f t="shared" si="0"/>
        <v>9.5533648912560594</v>
      </c>
    </row>
    <row r="11" spans="1:3" x14ac:dyDescent="0.2">
      <c r="A11" s="59">
        <f t="shared" si="1"/>
        <v>0.4</v>
      </c>
      <c r="B11" s="59">
        <f t="shared" si="2"/>
        <v>9.210609940028851</v>
      </c>
      <c r="C11" s="59">
        <f t="shared" si="0"/>
        <v>9.210609940028851</v>
      </c>
    </row>
    <row r="12" spans="1:3" x14ac:dyDescent="0.2">
      <c r="A12" s="59">
        <f t="shared" si="1"/>
        <v>0.5</v>
      </c>
      <c r="B12" s="59">
        <f t="shared" si="2"/>
        <v>8.7758256189037276</v>
      </c>
      <c r="C12" s="59">
        <f t="shared" si="0"/>
        <v>8.7758256189037276</v>
      </c>
    </row>
    <row r="13" spans="1:3" x14ac:dyDescent="0.2">
      <c r="A13" s="59">
        <f t="shared" si="1"/>
        <v>0.6</v>
      </c>
      <c r="B13" s="59">
        <f t="shared" si="2"/>
        <v>8.2533561490967831</v>
      </c>
      <c r="C13" s="59">
        <f t="shared" si="0"/>
        <v>8.2533561490967831</v>
      </c>
    </row>
    <row r="14" spans="1:3" x14ac:dyDescent="0.2">
      <c r="A14" s="59">
        <f t="shared" si="1"/>
        <v>0.7</v>
      </c>
      <c r="B14" s="59">
        <f t="shared" si="2"/>
        <v>7.6484218728448852</v>
      </c>
      <c r="C14" s="59">
        <f t="shared" si="0"/>
        <v>7.6484218728448852</v>
      </c>
    </row>
    <row r="15" spans="1:3" x14ac:dyDescent="0.2">
      <c r="A15" s="59">
        <f t="shared" si="1"/>
        <v>0.79999999999999993</v>
      </c>
      <c r="B15" s="59">
        <f t="shared" si="2"/>
        <v>6.9670670934716554</v>
      </c>
      <c r="C15" s="59">
        <f t="shared" si="0"/>
        <v>6.9670670934716554</v>
      </c>
    </row>
    <row r="16" spans="1:3" x14ac:dyDescent="0.2">
      <c r="A16" s="59">
        <f t="shared" si="1"/>
        <v>0.89999999999999991</v>
      </c>
      <c r="B16" s="59">
        <f t="shared" si="2"/>
        <v>6.2160996827066448</v>
      </c>
      <c r="C16" s="59">
        <f t="shared" si="0"/>
        <v>6.2160996827066448</v>
      </c>
    </row>
    <row r="17" spans="1:3" x14ac:dyDescent="0.2">
      <c r="A17" s="59">
        <f t="shared" si="1"/>
        <v>0.99999999999999989</v>
      </c>
      <c r="B17" s="59">
        <f t="shared" si="2"/>
        <v>5.4030230586813977</v>
      </c>
      <c r="C17" s="59">
        <f t="shared" si="0"/>
        <v>5.4030230586813977</v>
      </c>
    </row>
    <row r="18" spans="1:3" x14ac:dyDescent="0.2">
      <c r="A18" s="59">
        <f t="shared" si="1"/>
        <v>1.0999999999999999</v>
      </c>
      <c r="B18" s="59">
        <f t="shared" si="2"/>
        <v>4.5359612142557744</v>
      </c>
      <c r="C18" s="59">
        <f t="shared" si="0"/>
        <v>4.5359612142557744</v>
      </c>
    </row>
    <row r="19" spans="1:3" x14ac:dyDescent="0.2">
      <c r="A19" s="59">
        <f t="shared" si="1"/>
        <v>1.2</v>
      </c>
      <c r="B19" s="59">
        <f t="shared" si="2"/>
        <v>3.6235775447667362</v>
      </c>
      <c r="C19" s="59">
        <f t="shared" si="0"/>
        <v>3.6235775447667362</v>
      </c>
    </row>
    <row r="20" spans="1:3" x14ac:dyDescent="0.2">
      <c r="A20" s="59">
        <f t="shared" si="1"/>
        <v>1.3</v>
      </c>
      <c r="B20" s="59">
        <f t="shared" si="2"/>
        <v>2.6749882862458736</v>
      </c>
      <c r="C20" s="59">
        <f t="shared" si="0"/>
        <v>2.6749882862458736</v>
      </c>
    </row>
    <row r="21" spans="1:3" x14ac:dyDescent="0.2">
      <c r="A21" s="59">
        <f t="shared" si="1"/>
        <v>1.4000000000000001</v>
      </c>
      <c r="B21" s="59">
        <f t="shared" si="2"/>
        <v>1.6996714290024082</v>
      </c>
      <c r="C21" s="59">
        <f t="shared" si="0"/>
        <v>1.6996714290024082</v>
      </c>
    </row>
    <row r="22" spans="1:3" x14ac:dyDescent="0.2">
      <c r="A22" s="59">
        <f t="shared" si="1"/>
        <v>1.5000000000000002</v>
      </c>
      <c r="B22" s="59">
        <f t="shared" si="2"/>
        <v>0.70737201667702687</v>
      </c>
      <c r="C22" s="59">
        <f t="shared" si="0"/>
        <v>0.70737201667702687</v>
      </c>
    </row>
    <row r="23" spans="1:3" x14ac:dyDescent="0.2">
      <c r="A23" s="59">
        <f t="shared" si="1"/>
        <v>1.6000000000000003</v>
      </c>
      <c r="B23" s="59">
        <f t="shared" si="2"/>
        <v>-0.29199522301289038</v>
      </c>
      <c r="C23" s="59">
        <f t="shared" si="0"/>
        <v>0.29199522301289038</v>
      </c>
    </row>
    <row r="24" spans="1:3" x14ac:dyDescent="0.2">
      <c r="A24" s="59">
        <f t="shared" si="1"/>
        <v>1.7000000000000004</v>
      </c>
      <c r="B24" s="59">
        <f t="shared" si="2"/>
        <v>-1.2884449429552509</v>
      </c>
      <c r="C24" s="59">
        <f t="shared" si="0"/>
        <v>1.2884449429552509</v>
      </c>
    </row>
    <row r="25" spans="1:3" x14ac:dyDescent="0.2">
      <c r="A25" s="59">
        <f t="shared" si="1"/>
        <v>1.8000000000000005</v>
      </c>
      <c r="B25" s="59">
        <f t="shared" si="2"/>
        <v>-2.2720209469308754</v>
      </c>
      <c r="C25" s="59">
        <f t="shared" si="0"/>
        <v>2.2720209469308754</v>
      </c>
    </row>
    <row r="26" spans="1:3" x14ac:dyDescent="0.2">
      <c r="A26" s="59">
        <f t="shared" si="1"/>
        <v>1.9000000000000006</v>
      </c>
      <c r="B26" s="59">
        <f t="shared" si="2"/>
        <v>-3.2328956686350399</v>
      </c>
      <c r="C26" s="59">
        <f t="shared" si="0"/>
        <v>3.2328956686350399</v>
      </c>
    </row>
    <row r="27" spans="1:3" x14ac:dyDescent="0.2">
      <c r="A27" s="59">
        <f t="shared" si="1"/>
        <v>2.0000000000000004</v>
      </c>
      <c r="B27" s="59">
        <f t="shared" si="2"/>
        <v>-4.1614683654714284</v>
      </c>
      <c r="C27" s="59">
        <f t="shared" si="0"/>
        <v>4.1614683654714284</v>
      </c>
    </row>
    <row r="28" spans="1:3" x14ac:dyDescent="0.2">
      <c r="A28" s="59">
        <f t="shared" si="1"/>
        <v>2.1000000000000005</v>
      </c>
      <c r="B28" s="59">
        <f t="shared" si="2"/>
        <v>-5.0484610459985788</v>
      </c>
      <c r="C28" s="59">
        <f t="shared" si="0"/>
        <v>5.0484610459985788</v>
      </c>
    </row>
    <row r="29" spans="1:3" x14ac:dyDescent="0.2">
      <c r="A29" s="59">
        <f t="shared" si="1"/>
        <v>2.2000000000000006</v>
      </c>
      <c r="B29" s="59">
        <f t="shared" si="2"/>
        <v>-5.8850111725534626</v>
      </c>
      <c r="C29" s="59">
        <f t="shared" si="0"/>
        <v>5.8850111725534626</v>
      </c>
    </row>
    <row r="30" spans="1:3" x14ac:dyDescent="0.2">
      <c r="A30" s="59">
        <f t="shared" si="1"/>
        <v>2.3000000000000007</v>
      </c>
      <c r="B30" s="59">
        <f t="shared" si="2"/>
        <v>-6.6627602127982479</v>
      </c>
      <c r="C30" s="59">
        <f t="shared" si="0"/>
        <v>6.6627602127982479</v>
      </c>
    </row>
    <row r="31" spans="1:3" x14ac:dyDescent="0.2">
      <c r="A31" s="59">
        <f t="shared" si="1"/>
        <v>2.4000000000000008</v>
      </c>
      <c r="B31" s="59">
        <f t="shared" si="2"/>
        <v>-7.3739371554124595</v>
      </c>
      <c r="C31" s="59">
        <f t="shared" si="0"/>
        <v>7.3739371554124595</v>
      </c>
    </row>
    <row r="32" spans="1:3" x14ac:dyDescent="0.2">
      <c r="A32" s="59">
        <f t="shared" si="1"/>
        <v>2.5000000000000009</v>
      </c>
      <c r="B32" s="59">
        <f t="shared" si="2"/>
        <v>-8.0114361554693421</v>
      </c>
      <c r="C32" s="59">
        <f t="shared" si="0"/>
        <v>8.0114361554693421</v>
      </c>
    </row>
    <row r="33" spans="1:3" x14ac:dyDescent="0.2">
      <c r="A33" s="59">
        <f t="shared" si="1"/>
        <v>2.600000000000001</v>
      </c>
      <c r="B33" s="59">
        <f t="shared" si="2"/>
        <v>-8.5688875336894768</v>
      </c>
      <c r="C33" s="59">
        <f t="shared" si="0"/>
        <v>8.5688875336894768</v>
      </c>
    </row>
    <row r="34" spans="1:3" x14ac:dyDescent="0.2">
      <c r="A34" s="59">
        <f t="shared" si="1"/>
        <v>2.7000000000000011</v>
      </c>
      <c r="B34" s="59">
        <f t="shared" si="2"/>
        <v>-9.0407214201706161</v>
      </c>
      <c r="C34" s="59">
        <f t="shared" si="0"/>
        <v>9.0407214201706161</v>
      </c>
    </row>
    <row r="35" spans="1:3" x14ac:dyDescent="0.2">
      <c r="A35" s="59">
        <f t="shared" si="1"/>
        <v>2.8000000000000012</v>
      </c>
      <c r="B35" s="59">
        <f t="shared" si="2"/>
        <v>-9.4222234066865855</v>
      </c>
      <c r="C35" s="59">
        <f t="shared" si="0"/>
        <v>9.4222234066865855</v>
      </c>
    </row>
    <row r="36" spans="1:3" x14ac:dyDescent="0.2">
      <c r="A36" s="59">
        <f t="shared" si="1"/>
        <v>2.9000000000000012</v>
      </c>
      <c r="B36" s="59">
        <f t="shared" si="2"/>
        <v>-9.7095816514959079</v>
      </c>
      <c r="C36" s="59">
        <f t="shared" si="0"/>
        <v>9.7095816514959079</v>
      </c>
    </row>
    <row r="37" spans="1:3" x14ac:dyDescent="0.2">
      <c r="A37" s="59">
        <f t="shared" si="1"/>
        <v>3.0000000000000013</v>
      </c>
      <c r="B37" s="59">
        <f t="shared" si="2"/>
        <v>-9.8999249660044555</v>
      </c>
      <c r="C37" s="59">
        <f t="shared" si="0"/>
        <v>9.8999249660044555</v>
      </c>
    </row>
    <row r="38" spans="1:3" x14ac:dyDescent="0.2">
      <c r="A38" s="59">
        <f t="shared" si="1"/>
        <v>3.1000000000000014</v>
      </c>
      <c r="B38" s="59">
        <f t="shared" si="2"/>
        <v>-9.9913515027327939</v>
      </c>
      <c r="C38" s="59">
        <f t="shared" si="0"/>
        <v>9.9913515027327939</v>
      </c>
    </row>
    <row r="39" spans="1:3" x14ac:dyDescent="0.2">
      <c r="A39" s="59">
        <f t="shared" si="1"/>
        <v>3.2000000000000015</v>
      </c>
      <c r="B39" s="59">
        <f t="shared" si="2"/>
        <v>-9.9829477579475299</v>
      </c>
      <c r="C39" s="59">
        <f t="shared" si="0"/>
        <v>9.9829477579475299</v>
      </c>
    </row>
    <row r="40" spans="1:3" x14ac:dyDescent="0.2">
      <c r="A40" s="59">
        <f t="shared" si="1"/>
        <v>3.3000000000000016</v>
      </c>
      <c r="B40" s="59">
        <f t="shared" si="2"/>
        <v>-9.8747976990886457</v>
      </c>
      <c r="C40" s="59">
        <f t="shared" si="0"/>
        <v>9.8747976990886457</v>
      </c>
    </row>
    <row r="41" spans="1:3" x14ac:dyDescent="0.2">
      <c r="A41" s="59">
        <f t="shared" si="1"/>
        <v>3.4000000000000017</v>
      </c>
      <c r="B41" s="59">
        <f t="shared" si="2"/>
        <v>-9.6679819257946047</v>
      </c>
      <c r="C41" s="59">
        <f t="shared" si="0"/>
        <v>9.6679819257946047</v>
      </c>
    </row>
    <row r="42" spans="1:3" x14ac:dyDescent="0.2">
      <c r="A42" s="59">
        <f t="shared" si="1"/>
        <v>3.5000000000000018</v>
      </c>
      <c r="B42" s="59">
        <f t="shared" si="2"/>
        <v>-9.3645668729079574</v>
      </c>
      <c r="C42" s="59">
        <f t="shared" si="0"/>
        <v>9.3645668729079574</v>
      </c>
    </row>
    <row r="43" spans="1:3" x14ac:dyDescent="0.2">
      <c r="A43" s="59">
        <f t="shared" si="1"/>
        <v>3.6000000000000019</v>
      </c>
      <c r="B43" s="59">
        <f t="shared" si="2"/>
        <v>-8.9675841633414617</v>
      </c>
      <c r="C43" s="59">
        <f t="shared" si="0"/>
        <v>8.9675841633414617</v>
      </c>
    </row>
    <row r="44" spans="1:3" x14ac:dyDescent="0.2">
      <c r="A44" s="59">
        <f t="shared" si="1"/>
        <v>3.700000000000002</v>
      </c>
      <c r="B44" s="59">
        <f t="shared" si="2"/>
        <v>-8.4810003171040709</v>
      </c>
      <c r="C44" s="59">
        <f t="shared" si="0"/>
        <v>8.4810003171040709</v>
      </c>
    </row>
    <row r="45" spans="1:3" x14ac:dyDescent="0.2">
      <c r="A45" s="59">
        <f t="shared" si="1"/>
        <v>3.800000000000002</v>
      </c>
      <c r="B45" s="59">
        <f t="shared" si="2"/>
        <v>-7.9096771191441553</v>
      </c>
      <c r="C45" s="59">
        <f t="shared" si="0"/>
        <v>7.9096771191441553</v>
      </c>
    </row>
    <row r="46" spans="1:3" x14ac:dyDescent="0.2">
      <c r="A46" s="59">
        <f t="shared" si="1"/>
        <v>3.9000000000000021</v>
      </c>
      <c r="B46" s="59">
        <f t="shared" si="2"/>
        <v>-7.2593230420013866</v>
      </c>
      <c r="C46" s="59">
        <f t="shared" si="0"/>
        <v>7.2593230420013866</v>
      </c>
    </row>
    <row r="47" spans="1:3" x14ac:dyDescent="0.2">
      <c r="A47" s="59">
        <f t="shared" si="1"/>
        <v>4.0000000000000018</v>
      </c>
      <c r="B47" s="59">
        <f t="shared" si="2"/>
        <v>-6.5364362086361059</v>
      </c>
      <c r="C47" s="59">
        <f t="shared" si="0"/>
        <v>6.5364362086361059</v>
      </c>
    </row>
    <row r="48" spans="1:3" x14ac:dyDescent="0.2">
      <c r="A48" s="59">
        <f t="shared" si="1"/>
        <v>4.1000000000000014</v>
      </c>
      <c r="B48" s="59">
        <f t="shared" si="2"/>
        <v>-5.7482394653326772</v>
      </c>
      <c r="C48" s="59">
        <f t="shared" si="0"/>
        <v>5.7482394653326772</v>
      </c>
    </row>
    <row r="49" spans="1:3" x14ac:dyDescent="0.2">
      <c r="A49" s="59">
        <f t="shared" si="1"/>
        <v>4.2000000000000011</v>
      </c>
      <c r="B49" s="59">
        <f t="shared" si="2"/>
        <v>-4.9026082134069862</v>
      </c>
      <c r="C49" s="59">
        <f t="shared" si="0"/>
        <v>4.9026082134069862</v>
      </c>
    </row>
    <row r="50" spans="1:3" x14ac:dyDescent="0.2">
      <c r="A50" s="59">
        <f t="shared" si="1"/>
        <v>4.3000000000000007</v>
      </c>
      <c r="B50" s="59">
        <f t="shared" si="2"/>
        <v>-4.0079917207997457</v>
      </c>
      <c r="C50" s="59">
        <f t="shared" si="0"/>
        <v>4.0079917207997457</v>
      </c>
    </row>
    <row r="51" spans="1:3" x14ac:dyDescent="0.2">
      <c r="A51" s="59">
        <f t="shared" si="1"/>
        <v>4.4000000000000004</v>
      </c>
      <c r="B51" s="59">
        <f t="shared" si="2"/>
        <v>-3.0733286997841933</v>
      </c>
      <c r="C51" s="59">
        <f t="shared" si="0"/>
        <v>3.0733286997841933</v>
      </c>
    </row>
    <row r="52" spans="1:3" x14ac:dyDescent="0.2">
      <c r="A52" s="59">
        <f t="shared" si="1"/>
        <v>4.5</v>
      </c>
      <c r="B52" s="59">
        <f t="shared" si="2"/>
        <v>-2.1079579943077968</v>
      </c>
      <c r="C52" s="59">
        <f t="shared" si="0"/>
        <v>2.1079579943077968</v>
      </c>
    </row>
    <row r="53" spans="1:3" x14ac:dyDescent="0.2">
      <c r="A53" s="59">
        <f t="shared" si="1"/>
        <v>4.5999999999999996</v>
      </c>
      <c r="B53" s="59">
        <f t="shared" si="2"/>
        <v>-1.1215252693505486</v>
      </c>
      <c r="C53" s="59">
        <f t="shared" si="0"/>
        <v>1.1215252693505486</v>
      </c>
    </row>
    <row r="54" spans="1:3" x14ac:dyDescent="0.2">
      <c r="A54" s="59">
        <f t="shared" si="1"/>
        <v>4.6999999999999993</v>
      </c>
      <c r="B54" s="59">
        <f t="shared" si="2"/>
        <v>-0.12388663462891449</v>
      </c>
      <c r="C54" s="59">
        <f t="shared" si="0"/>
        <v>0.12388663462891449</v>
      </c>
    </row>
    <row r="55" spans="1:3" x14ac:dyDescent="0.2">
      <c r="A55" s="59">
        <f t="shared" si="1"/>
        <v>4.7999999999999989</v>
      </c>
      <c r="B55" s="59">
        <f t="shared" si="2"/>
        <v>0.8749898343944551</v>
      </c>
      <c r="C55" s="59">
        <f t="shared" si="0"/>
        <v>0.8749898343944551</v>
      </c>
    </row>
    <row r="56" spans="1:3" x14ac:dyDescent="0.2">
      <c r="A56" s="59">
        <f t="shared" si="1"/>
        <v>4.8999999999999986</v>
      </c>
      <c r="B56" s="59">
        <f t="shared" si="2"/>
        <v>1.8651236942257401</v>
      </c>
      <c r="C56" s="59">
        <f t="shared" si="0"/>
        <v>1.8651236942257401</v>
      </c>
    </row>
    <row r="57" spans="1:3" x14ac:dyDescent="0.2">
      <c r="A57" s="59">
        <f t="shared" si="1"/>
        <v>4.9999999999999982</v>
      </c>
      <c r="B57" s="59">
        <f t="shared" si="2"/>
        <v>2.8366218546322459</v>
      </c>
      <c r="C57" s="59">
        <f t="shared" si="0"/>
        <v>2.8366218546322459</v>
      </c>
    </row>
    <row r="58" spans="1:3" x14ac:dyDescent="0.2">
      <c r="A58" s="59">
        <f t="shared" si="1"/>
        <v>5.0999999999999979</v>
      </c>
      <c r="B58" s="59">
        <f t="shared" si="2"/>
        <v>3.7797774271297859</v>
      </c>
      <c r="C58" s="59">
        <f t="shared" si="0"/>
        <v>3.7797774271297859</v>
      </c>
    </row>
    <row r="59" spans="1:3" x14ac:dyDescent="0.2">
      <c r="A59" s="59">
        <f t="shared" si="1"/>
        <v>5.1999999999999975</v>
      </c>
      <c r="B59" s="59">
        <f t="shared" si="2"/>
        <v>4.6851667130037473</v>
      </c>
      <c r="C59" s="59">
        <f t="shared" si="0"/>
        <v>4.6851667130037473</v>
      </c>
    </row>
    <row r="60" spans="1:3" x14ac:dyDescent="0.2">
      <c r="A60" s="59">
        <f t="shared" si="1"/>
        <v>5.2999999999999972</v>
      </c>
      <c r="B60" s="59">
        <f t="shared" si="2"/>
        <v>5.5437433617915852</v>
      </c>
      <c r="C60" s="59">
        <f t="shared" si="0"/>
        <v>5.5437433617915852</v>
      </c>
    </row>
    <row r="61" spans="1:3" x14ac:dyDescent="0.2">
      <c r="A61" s="59">
        <f t="shared" si="1"/>
        <v>5.3999999999999968</v>
      </c>
      <c r="B61" s="59">
        <f t="shared" si="2"/>
        <v>6.3469287594263193</v>
      </c>
      <c r="C61" s="59">
        <f t="shared" si="0"/>
        <v>6.3469287594263193</v>
      </c>
    </row>
    <row r="62" spans="1:3" x14ac:dyDescent="0.2">
      <c r="A62" s="59">
        <f t="shared" si="1"/>
        <v>5.4999999999999964</v>
      </c>
      <c r="B62" s="59">
        <f t="shared" si="2"/>
        <v>7.086697742912575</v>
      </c>
      <c r="C62" s="59">
        <f t="shared" si="0"/>
        <v>7.086697742912575</v>
      </c>
    </row>
    <row r="63" spans="1:3" x14ac:dyDescent="0.2">
      <c r="A63" s="59">
        <f t="shared" si="1"/>
        <v>5.5999999999999961</v>
      </c>
      <c r="B63" s="59">
        <f t="shared" si="2"/>
        <v>7.7556587851024723</v>
      </c>
      <c r="C63" s="59">
        <f t="shared" si="0"/>
        <v>7.7556587851024723</v>
      </c>
    </row>
    <row r="64" spans="1:3" x14ac:dyDescent="0.2">
      <c r="A64" s="59">
        <f t="shared" si="1"/>
        <v>5.6999999999999957</v>
      </c>
      <c r="B64" s="59">
        <f t="shared" si="2"/>
        <v>8.3471278483915725</v>
      </c>
      <c r="C64" s="59">
        <f t="shared" si="0"/>
        <v>8.3471278483915725</v>
      </c>
    </row>
    <row r="65" spans="1:3" x14ac:dyDescent="0.2">
      <c r="A65" s="59">
        <f t="shared" si="1"/>
        <v>5.7999999999999954</v>
      </c>
      <c r="B65" s="59">
        <f t="shared" si="2"/>
        <v>8.8551951694131681</v>
      </c>
      <c r="C65" s="59">
        <f t="shared" si="0"/>
        <v>8.8551951694131681</v>
      </c>
    </row>
    <row r="66" spans="1:3" x14ac:dyDescent="0.2">
      <c r="A66" s="59">
        <f t="shared" si="1"/>
        <v>5.899999999999995</v>
      </c>
      <c r="B66" s="59">
        <f t="shared" si="2"/>
        <v>9.2747843074403384</v>
      </c>
      <c r="C66" s="59">
        <f t="shared" si="0"/>
        <v>9.2747843074403384</v>
      </c>
    </row>
    <row r="67" spans="1:3" x14ac:dyDescent="0.2">
      <c r="A67" s="59">
        <f t="shared" si="1"/>
        <v>5.9999999999999947</v>
      </c>
      <c r="B67" s="59">
        <f t="shared" si="2"/>
        <v>9.6017028665036452</v>
      </c>
      <c r="C67" s="59">
        <f t="shared" si="0"/>
        <v>9.6017028665036452</v>
      </c>
    </row>
    <row r="68" spans="1:3" x14ac:dyDescent="0.2">
      <c r="A68" s="59">
        <f t="shared" si="1"/>
        <v>6.0999999999999943</v>
      </c>
      <c r="B68" s="59">
        <f t="shared" si="2"/>
        <v>9.8326843844258356</v>
      </c>
      <c r="C68" s="59">
        <f t="shared" si="0"/>
        <v>9.8326843844258356</v>
      </c>
    </row>
    <row r="69" spans="1:3" x14ac:dyDescent="0.2">
      <c r="A69" s="59">
        <f t="shared" si="1"/>
        <v>6.199999999999994</v>
      </c>
      <c r="B69" s="59">
        <f t="shared" si="2"/>
        <v>9.9654209702321701</v>
      </c>
      <c r="C69" s="59">
        <f t="shared" si="0"/>
        <v>9.9654209702321701</v>
      </c>
    </row>
    <row r="70" spans="1:3" x14ac:dyDescent="0.2">
      <c r="A70" s="59">
        <f t="shared" si="1"/>
        <v>6.2999999999999936</v>
      </c>
      <c r="B70" s="59">
        <f t="shared" si="2"/>
        <v>9.9985863638341517</v>
      </c>
      <c r="C70" s="59">
        <f t="shared" si="0"/>
        <v>9.9985863638341517</v>
      </c>
    </row>
    <row r="71" spans="1:3" x14ac:dyDescent="0.2">
      <c r="A71" s="59">
        <f t="shared" si="1"/>
        <v>6.3999999999999932</v>
      </c>
      <c r="B71" s="59">
        <f t="shared" si="2"/>
        <v>9.9318491875819355</v>
      </c>
      <c r="C71" s="59">
        <f t="shared" si="0"/>
        <v>9.9318491875819355</v>
      </c>
    </row>
    <row r="72" spans="1:3" x14ac:dyDescent="0.2">
      <c r="A72" s="59">
        <f t="shared" si="1"/>
        <v>6.4999999999999929</v>
      </c>
      <c r="B72" s="59">
        <f t="shared" ref="B72:B74" si="3">10*COS(A72)</f>
        <v>9.7658762572802509</v>
      </c>
      <c r="C72" s="59">
        <f t="shared" ref="C72:C74" si="4">ABS(B72)</f>
        <v>9.7658762572802509</v>
      </c>
    </row>
    <row r="73" spans="1:3" x14ac:dyDescent="0.2">
      <c r="A73" s="59">
        <f t="shared" ref="A73:A74" si="5">A72+B$3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59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D2E2-4DF7-45E6-9365-36E2AC745CF1}">
  <sheetPr>
    <tabColor theme="9" tint="0.79998168889431442"/>
  </sheetPr>
  <dimension ref="A1"/>
  <sheetViews>
    <sheetView tabSelected="1" workbookViewId="0">
      <selection activeCell="M5" sqref="M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Svyravimo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Mokinys_15</cp:lastModifiedBy>
  <dcterms:created xsi:type="dcterms:W3CDTF">2024-02-13T07:17:25Z</dcterms:created>
  <dcterms:modified xsi:type="dcterms:W3CDTF">2026-05-18T09:56:58Z</dcterms:modified>
</cp:coreProperties>
</file>